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8925" windowHeight="5430" activeTab="2"/>
  </bookViews>
  <sheets>
    <sheet name="FS" sheetId="1" r:id="rId1"/>
    <sheet name="TVM" sheetId="2" r:id="rId2"/>
    <sheet name="Beta" sheetId="4" r:id="rId3"/>
    <sheet name="Forward" sheetId="3" r:id="rId4"/>
  </sheets>
  <definedNames>
    <definedName name="_xlnm.Print_Area" localSheetId="0">FS!$A$5:$D$77</definedName>
    <definedName name="solver_adj" localSheetId="3" hidden="1">Forward!$E$14</definedName>
    <definedName name="solver_cvg" localSheetId="3" hidden="1">0.0001</definedName>
    <definedName name="solver_drv" localSheetId="3" hidden="1">2</definedName>
    <definedName name="solver_eng" localSheetId="3" hidden="1">1</definedName>
    <definedName name="solver_est" localSheetId="3" hidden="1">1</definedName>
    <definedName name="solver_itr" localSheetId="3" hidden="1">2147483647</definedName>
    <definedName name="solver_mip" localSheetId="3" hidden="1">2147483647</definedName>
    <definedName name="solver_mni" localSheetId="3" hidden="1">30</definedName>
    <definedName name="solver_mrt" localSheetId="3" hidden="1">0.075</definedName>
    <definedName name="solver_msl" localSheetId="3" hidden="1">2</definedName>
    <definedName name="solver_neg" localSheetId="3" hidden="1">1</definedName>
    <definedName name="solver_nod" localSheetId="3" hidden="1">2147483647</definedName>
    <definedName name="solver_num" localSheetId="3" hidden="1">0</definedName>
    <definedName name="solver_nwt" localSheetId="3" hidden="1">1</definedName>
    <definedName name="solver_opt" localSheetId="3" hidden="1">Forward!$F$14</definedName>
    <definedName name="solver_pre" localSheetId="3" hidden="1">0.000001</definedName>
    <definedName name="solver_rbv" localSheetId="3" hidden="1">2</definedName>
    <definedName name="solver_rlx" localSheetId="3" hidden="1">2</definedName>
    <definedName name="solver_rsd" localSheetId="3" hidden="1">0</definedName>
    <definedName name="solver_scl" localSheetId="3" hidden="1">2</definedName>
    <definedName name="solver_sho" localSheetId="3" hidden="1">2</definedName>
    <definedName name="solver_ssz" localSheetId="3" hidden="1">100</definedName>
    <definedName name="solver_tim" localSheetId="3" hidden="1">2147483647</definedName>
    <definedName name="solver_tol" localSheetId="3" hidden="1">0.01</definedName>
    <definedName name="solver_typ" localSheetId="3" hidden="1">3</definedName>
    <definedName name="solver_val" localSheetId="3" hidden="1">0</definedName>
    <definedName name="solver_ver" localSheetId="3" hidden="1">3</definedName>
  </definedNames>
  <calcPr calcId="144525"/>
</workbook>
</file>

<file path=xl/calcChain.xml><?xml version="1.0" encoding="utf-8"?>
<calcChain xmlns="http://schemas.openxmlformats.org/spreadsheetml/2006/main">
  <c r="D75" i="1" l="1"/>
  <c r="E75" i="1"/>
  <c r="C75" i="1"/>
  <c r="E66" i="1"/>
  <c r="D66" i="1"/>
  <c r="C66" i="1"/>
  <c r="E59" i="1"/>
  <c r="D59" i="1"/>
  <c r="C59" i="1"/>
  <c r="D54" i="1"/>
  <c r="E54" i="1"/>
  <c r="C54" i="1"/>
  <c r="D45" i="1"/>
  <c r="C45" i="1"/>
  <c r="D33" i="1"/>
  <c r="D38" i="1" s="1"/>
  <c r="D46" i="1" s="1"/>
  <c r="C33" i="1"/>
  <c r="C38" i="1" s="1"/>
  <c r="D16" i="1"/>
  <c r="D22" i="1" s="1"/>
  <c r="C16" i="1"/>
  <c r="C22" i="1" s="1"/>
  <c r="D61" i="1" l="1"/>
  <c r="D68" i="1" s="1"/>
  <c r="D70" i="1" s="1"/>
  <c r="D77" i="1" s="1"/>
  <c r="E61" i="1"/>
  <c r="E68" i="1" s="1"/>
  <c r="E70" i="1" s="1"/>
  <c r="E77" i="1" s="1"/>
  <c r="C61" i="1"/>
  <c r="C68" i="1" s="1"/>
  <c r="C70" i="1" s="1"/>
  <c r="C77" i="1" s="1"/>
  <c r="C46" i="1"/>
</calcChain>
</file>

<file path=xl/sharedStrings.xml><?xml version="1.0" encoding="utf-8"?>
<sst xmlns="http://schemas.openxmlformats.org/spreadsheetml/2006/main" count="118" uniqueCount="105">
  <si>
    <t>Consolidted Financial Statements</t>
  </si>
  <si>
    <t>Smith &amp; Wesson</t>
  </si>
  <si>
    <t>Balance Sheet</t>
  </si>
  <si>
    <t>Assets</t>
  </si>
  <si>
    <t>Cash</t>
  </si>
  <si>
    <t>Accounts Receivable</t>
  </si>
  <si>
    <t>Inventories</t>
  </si>
  <si>
    <t>Other Current Assets</t>
  </si>
  <si>
    <t>Assets held for sale</t>
  </si>
  <si>
    <t>Deferred income taxes</t>
  </si>
  <si>
    <t>Income Tax Recievable</t>
  </si>
  <si>
    <t>Total Current Assets</t>
  </si>
  <si>
    <t>P,P &amp; E, net</t>
  </si>
  <si>
    <t>Intangibles, net</t>
  </si>
  <si>
    <t>Other</t>
  </si>
  <si>
    <t>Total Assets</t>
  </si>
  <si>
    <t>Liabilities and Equity</t>
  </si>
  <si>
    <t>Accounts Payable</t>
  </si>
  <si>
    <t>Accrued expense</t>
  </si>
  <si>
    <t>Accrued payroll</t>
  </si>
  <si>
    <t>Accrued income tax</t>
  </si>
  <si>
    <t>Accrued other taxes</t>
  </si>
  <si>
    <t>Accrued profit sharing</t>
  </si>
  <si>
    <t>Accrued warranty</t>
  </si>
  <si>
    <t>Total Current Liabilities</t>
  </si>
  <si>
    <t>Total Liabilities</t>
  </si>
  <si>
    <t>Common Stock</t>
  </si>
  <si>
    <t>Additional paid-in Capital</t>
  </si>
  <si>
    <t>Retained Earnings</t>
  </si>
  <si>
    <t>Accumulated other comprehensive income</t>
  </si>
  <si>
    <t>Treasury Stock</t>
  </si>
  <si>
    <t>Total Equity</t>
  </si>
  <si>
    <t>Total L&amp;E</t>
  </si>
  <si>
    <t>Income Statement</t>
  </si>
  <si>
    <t>Net sales</t>
  </si>
  <si>
    <t>Cost of Goods Sold</t>
  </si>
  <si>
    <t>Gross Profit</t>
  </si>
  <si>
    <t>Research and development</t>
  </si>
  <si>
    <t>General and administrative</t>
  </si>
  <si>
    <t>Selling and marketing</t>
  </si>
  <si>
    <t>Total operating expenses</t>
  </si>
  <si>
    <t>Operating Income from Continuing Operations</t>
  </si>
  <si>
    <t>Other income/(expense)</t>
  </si>
  <si>
    <t>Interest income</t>
  </si>
  <si>
    <t>Interest expense</t>
  </si>
  <si>
    <t>Total Other Income/(expense)</t>
  </si>
  <si>
    <t>Income from Continuing Operations</t>
  </si>
  <si>
    <t>Income tax expense</t>
  </si>
  <si>
    <t>Discontinued Operations</t>
  </si>
  <si>
    <t>Income/(Loss) from operations of security division</t>
  </si>
  <si>
    <t>income tax expense/(benefit)</t>
  </si>
  <si>
    <t>Income/(loss) from discontinued operations</t>
  </si>
  <si>
    <t>Net Inomce/(loss)</t>
  </si>
  <si>
    <t>Tasks</t>
  </si>
  <si>
    <t>1.  Generate a statement of cash flows for 2012</t>
  </si>
  <si>
    <t>2.  Generate the following ratios</t>
  </si>
  <si>
    <t>days recievable outstanding</t>
  </si>
  <si>
    <t>average age of inventory</t>
  </si>
  <si>
    <t>LT debt to equity</t>
  </si>
  <si>
    <t>3.  Provide DuPont analysis</t>
  </si>
  <si>
    <t>4.  If asked to provide an opinion on the financial conditions of this company,</t>
  </si>
  <si>
    <t>what else would you need to know/do?</t>
  </si>
  <si>
    <t>Do the follow Time Value of Money Calcuations</t>
  </si>
  <si>
    <t>Assume the first $100 is at time = 0</t>
  </si>
  <si>
    <t>Provide reference cells for interest rate and number of period.</t>
  </si>
  <si>
    <t>Assume you purchase with a single cash flow</t>
  </si>
  <si>
    <t>Provide reference cells for interest rate and number of periods.</t>
  </si>
  <si>
    <t xml:space="preserve">3.  A lump sum retirement that pays $1,000,000 is available, what would you pay to acquire this retirement amount? </t>
  </si>
  <si>
    <t>4.  What is the present value of a stream of $250 cash flows at the end of each year?</t>
  </si>
  <si>
    <t>CF</t>
  </si>
  <si>
    <t>time (year)</t>
  </si>
  <si>
    <t>provide a reference cell for interest rates.</t>
  </si>
  <si>
    <t>Date</t>
  </si>
  <si>
    <t>Open</t>
  </si>
  <si>
    <t>High</t>
  </si>
  <si>
    <t>Low</t>
  </si>
  <si>
    <t>Close</t>
  </si>
  <si>
    <t>Smith &amp; Wesson Stock Price Data</t>
  </si>
  <si>
    <t>Monthly Prices from Yahoo finance</t>
  </si>
  <si>
    <t>Using the data below: estimate Beta for Smith &amp; Wesson</t>
  </si>
  <si>
    <t>Smith &amp; Wesson prices</t>
  </si>
  <si>
    <t>S&amp;P 500 index values</t>
  </si>
  <si>
    <t>Compare your Beta to the Beta on Yahoo finance and discuss any differences</t>
  </si>
  <si>
    <t>current ratio</t>
  </si>
  <si>
    <t>TIE</t>
  </si>
  <si>
    <t>Gross margin</t>
  </si>
  <si>
    <t>How does this firm generate returns for its shareholders?</t>
  </si>
  <si>
    <t>7. What is the present value of the following cash flow stream</t>
  </si>
  <si>
    <t>6. What is the present value of the following stream of cash flows</t>
  </si>
  <si>
    <t>Provide a reference cell for interest rates</t>
  </si>
  <si>
    <t>Forward Rates</t>
  </si>
  <si>
    <t>Estimate the one-year forward rates implied in the following term structure of Treasury yields</t>
  </si>
  <si>
    <t>Time to maturity</t>
  </si>
  <si>
    <t>Yield</t>
  </si>
  <si>
    <t>Implied forward rate</t>
  </si>
  <si>
    <t>Solver is not in the standard Excel installation, so you may need to run the add-in process.  Help will explain.</t>
  </si>
  <si>
    <t>1. future value of $100 per year for n years</t>
  </si>
  <si>
    <t>2. future value of $100 per month n months</t>
  </si>
  <si>
    <t>5. What is the present value of a stream of $250 cash flows at the end of each month?</t>
  </si>
  <si>
    <t>depreciation</t>
  </si>
  <si>
    <t>Notes payable</t>
  </si>
  <si>
    <t>Goodwill</t>
  </si>
  <si>
    <t>Deferred Income Taxes</t>
  </si>
  <si>
    <t>dividends</t>
  </si>
  <si>
    <r>
      <t xml:space="preserve">Use the Data Anaylsis Tool </t>
    </r>
    <r>
      <rPr>
        <b/>
        <sz val="11"/>
        <color theme="1"/>
        <rFont val="Calibri"/>
        <family val="2"/>
        <scheme val="minor"/>
      </rPr>
      <t>[Solver]</t>
    </r>
    <r>
      <rPr>
        <sz val="11"/>
        <color theme="1"/>
        <rFont val="Calibri"/>
        <family val="2"/>
        <scheme val="minor"/>
      </rPr>
      <t xml:space="preserve"> to find the forward rates.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</si>
</sst>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2" formatCode="_(&quot;$&quot;* #,##0_);_(&quot;$&quot;* \(#,##0\);_(&quot;$&quot;* &quot;-&quot;_);_(@_)"/>
    <numFmt numFmtId="41" formatCode="_(* #,##0_);_(* \(#,##0\);_(* &quot;-&quot;_);_(@_)"/>
    <numFmt numFmtId="164" formatCode="&quot;$&quot;#,##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164" fontId="0" fillId="0" borderId="3" xfId="0" applyNumberFormat="1" applyBorder="1"/>
    <xf numFmtId="164" fontId="0" fillId="0" borderId="0" xfId="0" applyNumberFormat="1"/>
    <xf numFmtId="41" fontId="0" fillId="0" borderId="0" xfId="0" applyNumberFormat="1"/>
    <xf numFmtId="41" fontId="0" fillId="0" borderId="1" xfId="0" applyNumberFormat="1" applyBorder="1"/>
    <xf numFmtId="41" fontId="0" fillId="0" borderId="0" xfId="0" applyNumberFormat="1" applyBorder="1"/>
    <xf numFmtId="42" fontId="0" fillId="0" borderId="0" xfId="0" applyNumberFormat="1"/>
    <xf numFmtId="41" fontId="0" fillId="0" borderId="2" xfId="0" applyNumberFormat="1" applyBorder="1"/>
    <xf numFmtId="42" fontId="0" fillId="0" borderId="3" xfId="0" applyNumberFormat="1" applyBorder="1"/>
    <xf numFmtId="0" fontId="0" fillId="0" borderId="0" xfId="0" applyFont="1"/>
    <xf numFmtId="42" fontId="0" fillId="0" borderId="4" xfId="0" applyNumberFormat="1" applyBorder="1"/>
    <xf numFmtId="14" fontId="0" fillId="0" borderId="0" xfId="0" applyNumberFormat="1"/>
    <xf numFmtId="0" fontId="2" fillId="0" borderId="0" xfId="0" applyFont="1"/>
    <xf numFmtId="37" fontId="0" fillId="0" borderId="0" xfId="0" applyNumberFormat="1"/>
    <xf numFmtId="0" fontId="1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0" xfId="0" applyAlignment="1"/>
    <xf numFmtId="10" fontId="0" fillId="0" borderId="0" xfId="0" applyNumberFormat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1"/>
  <sheetViews>
    <sheetView workbookViewId="0">
      <selection activeCell="K72" sqref="K72"/>
    </sheetView>
  </sheetViews>
  <sheetFormatPr defaultRowHeight="15" x14ac:dyDescent="0.25"/>
  <cols>
    <col min="2" max="2" width="47.140625" customWidth="1"/>
    <col min="3" max="4" width="10.140625" bestFit="1" customWidth="1"/>
    <col min="5" max="5" width="10" bestFit="1" customWidth="1"/>
    <col min="12" max="12" width="11.85546875" customWidth="1"/>
    <col min="13" max="13" width="9.7109375" bestFit="1" customWidth="1"/>
  </cols>
  <sheetData>
    <row r="1" spans="1:8" ht="14.45" x14ac:dyDescent="0.55000000000000004">
      <c r="A1" t="s">
        <v>0</v>
      </c>
      <c r="G1" s="1" t="s">
        <v>53</v>
      </c>
    </row>
    <row r="3" spans="1:8" ht="14.45" x14ac:dyDescent="0.55000000000000004">
      <c r="B3" s="1" t="s">
        <v>1</v>
      </c>
      <c r="G3" t="s">
        <v>54</v>
      </c>
    </row>
    <row r="4" spans="1:8" ht="14.45" x14ac:dyDescent="0.55000000000000004">
      <c r="G4" t="s">
        <v>55</v>
      </c>
    </row>
    <row r="5" spans="1:8" ht="14.45" x14ac:dyDescent="0.55000000000000004">
      <c r="A5" s="1" t="s">
        <v>2</v>
      </c>
      <c r="H5" t="s">
        <v>83</v>
      </c>
    </row>
    <row r="6" spans="1:8" ht="14.45" x14ac:dyDescent="0.55000000000000004">
      <c r="C6">
        <v>2015</v>
      </c>
      <c r="D6">
        <v>2014</v>
      </c>
      <c r="H6" t="s">
        <v>56</v>
      </c>
    </row>
    <row r="7" spans="1:8" ht="14.45" x14ac:dyDescent="0.55000000000000004">
      <c r="A7" s="1" t="s">
        <v>3</v>
      </c>
      <c r="H7" t="s">
        <v>57</v>
      </c>
    </row>
    <row r="8" spans="1:8" ht="14.45" x14ac:dyDescent="0.55000000000000004">
      <c r="A8" s="1"/>
      <c r="H8" t="s">
        <v>58</v>
      </c>
    </row>
    <row r="9" spans="1:8" ht="14.45" x14ac:dyDescent="0.55000000000000004">
      <c r="B9" t="s">
        <v>4</v>
      </c>
      <c r="C9" s="3">
        <v>42222</v>
      </c>
      <c r="D9" s="3">
        <v>68860</v>
      </c>
      <c r="E9" s="3"/>
      <c r="H9" t="s">
        <v>84</v>
      </c>
    </row>
    <row r="10" spans="1:8" ht="14.45" x14ac:dyDescent="0.55000000000000004">
      <c r="B10" t="s">
        <v>5</v>
      </c>
      <c r="C10" s="4">
        <v>55280</v>
      </c>
      <c r="D10" s="4">
        <v>55890</v>
      </c>
      <c r="E10" s="3"/>
      <c r="H10" t="s">
        <v>85</v>
      </c>
    </row>
    <row r="11" spans="1:8" ht="14.45" x14ac:dyDescent="0.55000000000000004">
      <c r="B11" t="s">
        <v>6</v>
      </c>
      <c r="C11" s="4">
        <v>76895</v>
      </c>
      <c r="D11" s="4">
        <v>86742</v>
      </c>
      <c r="E11" s="3"/>
      <c r="G11" t="s">
        <v>59</v>
      </c>
    </row>
    <row r="12" spans="1:8" ht="14.45" x14ac:dyDescent="0.55000000000000004">
      <c r="B12" t="s">
        <v>7</v>
      </c>
      <c r="C12" s="4">
        <v>6306</v>
      </c>
      <c r="D12" s="4">
        <v>5958</v>
      </c>
      <c r="E12" s="3"/>
      <c r="H12" t="s">
        <v>86</v>
      </c>
    </row>
    <row r="13" spans="1:8" ht="14.45" x14ac:dyDescent="0.55000000000000004">
      <c r="B13" t="s">
        <v>8</v>
      </c>
      <c r="C13" s="4">
        <v>0</v>
      </c>
      <c r="D13" s="4">
        <v>0</v>
      </c>
      <c r="E13" s="3"/>
      <c r="G13" t="s">
        <v>60</v>
      </c>
    </row>
    <row r="14" spans="1:8" ht="14.45" x14ac:dyDescent="0.55000000000000004">
      <c r="B14" t="s">
        <v>9</v>
      </c>
      <c r="C14" s="4">
        <v>16373</v>
      </c>
      <c r="D14" s="4">
        <v>17094</v>
      </c>
      <c r="E14" s="3"/>
      <c r="H14" t="s">
        <v>61</v>
      </c>
    </row>
    <row r="15" spans="1:8" ht="14.45" x14ac:dyDescent="0.55000000000000004">
      <c r="B15" t="s">
        <v>10</v>
      </c>
      <c r="C15" s="5">
        <v>0</v>
      </c>
      <c r="D15" s="5">
        <v>4627</v>
      </c>
      <c r="E15" s="3"/>
    </row>
    <row r="16" spans="1:8" x14ac:dyDescent="0.25">
      <c r="B16" s="1" t="s">
        <v>11</v>
      </c>
      <c r="C16" s="6">
        <f>SUM(C9:C15)</f>
        <v>197076</v>
      </c>
      <c r="D16" s="6">
        <f>SUM(D9:D15)</f>
        <v>239171</v>
      </c>
    </row>
    <row r="17" spans="1:12" x14ac:dyDescent="0.25">
      <c r="C17" s="4"/>
      <c r="D17" s="4"/>
    </row>
    <row r="18" spans="1:12" x14ac:dyDescent="0.25">
      <c r="B18" t="s">
        <v>12</v>
      </c>
      <c r="C18" s="4">
        <v>133844</v>
      </c>
      <c r="D18" s="4">
        <v>120440</v>
      </c>
      <c r="E18" s="4"/>
    </row>
    <row r="19" spans="1:12" x14ac:dyDescent="0.25">
      <c r="B19" t="s">
        <v>13</v>
      </c>
      <c r="C19" s="4">
        <v>73768</v>
      </c>
      <c r="D19" s="4">
        <v>3425</v>
      </c>
      <c r="E19" s="4"/>
    </row>
    <row r="20" spans="1:12" x14ac:dyDescent="0.25">
      <c r="B20" t="s">
        <v>101</v>
      </c>
      <c r="C20" s="4">
        <v>75426</v>
      </c>
      <c r="D20" s="4">
        <v>0</v>
      </c>
      <c r="E20" s="4"/>
    </row>
    <row r="21" spans="1:12" x14ac:dyDescent="0.25">
      <c r="B21" t="s">
        <v>14</v>
      </c>
      <c r="C21" s="5">
        <v>14878</v>
      </c>
      <c r="D21" s="5">
        <v>18467</v>
      </c>
      <c r="E21" s="4"/>
      <c r="L21" s="7"/>
    </row>
    <row r="22" spans="1:12" ht="15.75" thickBot="1" x14ac:dyDescent="0.3">
      <c r="B22" s="1" t="s">
        <v>15</v>
      </c>
      <c r="C22" s="2">
        <f>SUM(C16:C21)</f>
        <v>494992</v>
      </c>
      <c r="D22" s="2">
        <f>SUM(D16:D21)</f>
        <v>381503</v>
      </c>
    </row>
    <row r="23" spans="1:12" ht="15.75" thickTop="1" x14ac:dyDescent="0.25">
      <c r="L23" s="3"/>
    </row>
    <row r="24" spans="1:12" x14ac:dyDescent="0.25">
      <c r="A24" s="1" t="s">
        <v>16</v>
      </c>
      <c r="L24" s="3"/>
    </row>
    <row r="25" spans="1:12" x14ac:dyDescent="0.25">
      <c r="L25" s="3"/>
    </row>
    <row r="26" spans="1:12" x14ac:dyDescent="0.25">
      <c r="B26" t="s">
        <v>17</v>
      </c>
      <c r="C26" s="7">
        <v>32360</v>
      </c>
      <c r="D26" s="7">
        <v>37688</v>
      </c>
      <c r="E26" s="7"/>
      <c r="L26" s="3"/>
    </row>
    <row r="27" spans="1:12" x14ac:dyDescent="0.25">
      <c r="B27" t="s">
        <v>18</v>
      </c>
      <c r="C27" s="4">
        <v>19021</v>
      </c>
      <c r="D27" s="4">
        <v>17107</v>
      </c>
      <c r="E27" s="7"/>
      <c r="L27" s="3"/>
    </row>
    <row r="28" spans="1:12" x14ac:dyDescent="0.25">
      <c r="B28" t="s">
        <v>19</v>
      </c>
      <c r="C28" s="4">
        <v>7556</v>
      </c>
      <c r="D28" s="4">
        <v>15816</v>
      </c>
      <c r="E28" s="7"/>
      <c r="L28" s="3"/>
    </row>
    <row r="29" spans="1:12" x14ac:dyDescent="0.25">
      <c r="B29" t="s">
        <v>20</v>
      </c>
      <c r="C29" s="4">
        <v>4224</v>
      </c>
      <c r="D29" s="4">
        <v>0</v>
      </c>
      <c r="E29" s="7"/>
      <c r="L29" s="14"/>
    </row>
    <row r="30" spans="1:12" x14ac:dyDescent="0.25">
      <c r="B30" t="s">
        <v>21</v>
      </c>
      <c r="C30" s="4">
        <v>5281</v>
      </c>
      <c r="D30" s="4">
        <v>5359</v>
      </c>
      <c r="E30" s="7"/>
      <c r="L30" s="14"/>
    </row>
    <row r="31" spans="1:12" x14ac:dyDescent="0.25">
      <c r="B31" t="s">
        <v>22</v>
      </c>
      <c r="C31" s="4">
        <v>6165</v>
      </c>
      <c r="D31" s="4">
        <v>11060</v>
      </c>
      <c r="E31" s="7"/>
      <c r="L31" s="14"/>
    </row>
    <row r="32" spans="1:12" x14ac:dyDescent="0.25">
      <c r="B32" t="s">
        <v>23</v>
      </c>
      <c r="C32" s="4">
        <v>6404</v>
      </c>
      <c r="D32" s="4">
        <v>5513</v>
      </c>
      <c r="E32" s="7"/>
      <c r="L32" s="14"/>
    </row>
    <row r="33" spans="2:13" x14ac:dyDescent="0.25">
      <c r="B33" s="1" t="s">
        <v>24</v>
      </c>
      <c r="C33" s="4">
        <f>SUM(C26:C32)</f>
        <v>81011</v>
      </c>
      <c r="D33" s="4">
        <f>SUM(D26:D32)</f>
        <v>92543</v>
      </c>
      <c r="E33" s="7"/>
      <c r="L33" s="14"/>
    </row>
    <row r="34" spans="2:13" x14ac:dyDescent="0.25">
      <c r="E34" s="7"/>
      <c r="L34" s="14"/>
    </row>
    <row r="35" spans="2:13" x14ac:dyDescent="0.25">
      <c r="B35" t="s">
        <v>102</v>
      </c>
      <c r="C35" s="4">
        <v>33905</v>
      </c>
      <c r="D35" s="4">
        <v>11418</v>
      </c>
      <c r="E35" s="7"/>
      <c r="L35" s="14"/>
      <c r="M35" s="7"/>
    </row>
    <row r="36" spans="2:13" x14ac:dyDescent="0.25">
      <c r="B36" t="s">
        <v>100</v>
      </c>
      <c r="C36" s="4">
        <v>175000</v>
      </c>
      <c r="D36" s="4">
        <v>100000</v>
      </c>
      <c r="E36" s="7"/>
    </row>
    <row r="37" spans="2:13" x14ac:dyDescent="0.25">
      <c r="B37" t="s">
        <v>14</v>
      </c>
      <c r="C37" s="5">
        <v>10706</v>
      </c>
      <c r="D37" s="5">
        <v>10719</v>
      </c>
      <c r="E37" s="7"/>
    </row>
    <row r="38" spans="2:13" x14ac:dyDescent="0.25">
      <c r="B38" s="1" t="s">
        <v>25</v>
      </c>
      <c r="C38" s="8">
        <f>SUM(C33:C37)</f>
        <v>300622</v>
      </c>
      <c r="D38" s="8">
        <f>SUM(D33:D37)</f>
        <v>214680</v>
      </c>
      <c r="L38" s="4"/>
    </row>
    <row r="39" spans="2:13" x14ac:dyDescent="0.25">
      <c r="L39" s="4"/>
    </row>
    <row r="40" spans="2:13" x14ac:dyDescent="0.25">
      <c r="B40" t="s">
        <v>26</v>
      </c>
      <c r="C40" s="4">
        <v>70</v>
      </c>
      <c r="D40" s="4">
        <v>69</v>
      </c>
      <c r="E40" s="4"/>
      <c r="L40" s="4"/>
    </row>
    <row r="41" spans="2:13" x14ac:dyDescent="0.25">
      <c r="B41" t="s">
        <v>27</v>
      </c>
      <c r="C41" s="4">
        <v>219198</v>
      </c>
      <c r="D41" s="4">
        <v>211225</v>
      </c>
      <c r="E41" s="4"/>
    </row>
    <row r="42" spans="2:13" x14ac:dyDescent="0.25">
      <c r="B42" t="s">
        <v>28</v>
      </c>
      <c r="C42" s="4">
        <v>147352</v>
      </c>
      <c r="D42" s="4">
        <v>97739</v>
      </c>
      <c r="E42" s="4"/>
      <c r="M42" s="4"/>
    </row>
    <row r="43" spans="2:13" x14ac:dyDescent="0.25">
      <c r="B43" t="s">
        <v>29</v>
      </c>
      <c r="C43" s="4">
        <v>73</v>
      </c>
      <c r="D43" s="4">
        <v>73</v>
      </c>
      <c r="E43" s="4"/>
    </row>
    <row r="44" spans="2:13" x14ac:dyDescent="0.25">
      <c r="B44" t="s">
        <v>30</v>
      </c>
      <c r="C44" s="5">
        <v>-172323</v>
      </c>
      <c r="D44" s="5">
        <v>-142283</v>
      </c>
      <c r="E44" s="4"/>
    </row>
    <row r="45" spans="2:13" x14ac:dyDescent="0.25">
      <c r="B45" s="1" t="s">
        <v>31</v>
      </c>
      <c r="C45" s="8">
        <f>SUM(C40:C44)</f>
        <v>194370</v>
      </c>
      <c r="D45" s="8">
        <f>SUM(D40:D44)</f>
        <v>166823</v>
      </c>
      <c r="L45" s="7"/>
    </row>
    <row r="46" spans="2:13" ht="15.75" thickBot="1" x14ac:dyDescent="0.3">
      <c r="B46" s="1" t="s">
        <v>32</v>
      </c>
      <c r="C46" s="9">
        <f>C38+C45</f>
        <v>494992</v>
      </c>
      <c r="D46" s="9">
        <f>D38+D45</f>
        <v>381503</v>
      </c>
      <c r="L46" s="7"/>
    </row>
    <row r="47" spans="2:13" ht="15.75" thickTop="1" x14ac:dyDescent="0.25">
      <c r="L47" s="7"/>
    </row>
    <row r="48" spans="2:13" x14ac:dyDescent="0.25">
      <c r="L48" s="7"/>
    </row>
    <row r="49" spans="1:13" x14ac:dyDescent="0.25">
      <c r="L49" s="4"/>
    </row>
    <row r="50" spans="1:13" x14ac:dyDescent="0.25">
      <c r="A50" s="1" t="s">
        <v>33</v>
      </c>
      <c r="C50">
        <v>2015</v>
      </c>
      <c r="D50">
        <v>2014</v>
      </c>
      <c r="E50">
        <v>2013</v>
      </c>
      <c r="L50" s="4"/>
    </row>
    <row r="51" spans="1:13" x14ac:dyDescent="0.25">
      <c r="M51" s="7"/>
    </row>
    <row r="52" spans="1:13" x14ac:dyDescent="0.25">
      <c r="B52" t="s">
        <v>34</v>
      </c>
      <c r="C52" s="7">
        <v>551862</v>
      </c>
      <c r="D52" s="7">
        <v>626620</v>
      </c>
      <c r="E52" s="7">
        <v>587514</v>
      </c>
    </row>
    <row r="53" spans="1:13" x14ac:dyDescent="0.25">
      <c r="B53" t="s">
        <v>35</v>
      </c>
      <c r="C53" s="5">
        <v>356936</v>
      </c>
      <c r="D53" s="5">
        <v>367515</v>
      </c>
      <c r="E53" s="5">
        <v>369442</v>
      </c>
      <c r="M53" s="7"/>
    </row>
    <row r="54" spans="1:13" x14ac:dyDescent="0.25">
      <c r="B54" s="1" t="s">
        <v>36</v>
      </c>
      <c r="C54" s="8">
        <f>C52-C53</f>
        <v>194926</v>
      </c>
      <c r="D54" s="8">
        <f t="shared" ref="D54:E54" si="0">D52-D53</f>
        <v>259105</v>
      </c>
      <c r="E54" s="8">
        <f t="shared" si="0"/>
        <v>218072</v>
      </c>
    </row>
    <row r="56" spans="1:13" x14ac:dyDescent="0.25">
      <c r="B56" t="s">
        <v>37</v>
      </c>
      <c r="C56" s="4">
        <v>6943</v>
      </c>
      <c r="D56" s="4">
        <v>5648</v>
      </c>
      <c r="E56" s="4">
        <v>4790</v>
      </c>
    </row>
    <row r="57" spans="1:13" x14ac:dyDescent="0.25">
      <c r="B57" t="s">
        <v>39</v>
      </c>
      <c r="C57" s="4">
        <v>36033</v>
      </c>
      <c r="D57" s="4">
        <v>33515</v>
      </c>
      <c r="E57" s="4">
        <v>30112</v>
      </c>
    </row>
    <row r="58" spans="1:13" x14ac:dyDescent="0.25">
      <c r="B58" t="s">
        <v>38</v>
      </c>
      <c r="C58" s="5">
        <v>62322</v>
      </c>
      <c r="D58" s="5">
        <v>68954</v>
      </c>
      <c r="E58" s="5">
        <v>50336</v>
      </c>
    </row>
    <row r="59" spans="1:13" x14ac:dyDescent="0.25">
      <c r="B59" s="1" t="s">
        <v>40</v>
      </c>
      <c r="C59" s="8">
        <f>SUM(C56:C58)</f>
        <v>105298</v>
      </c>
      <c r="D59" s="8">
        <f>SUM(D56:D58)</f>
        <v>108117</v>
      </c>
      <c r="E59" s="8">
        <f>SUM(E56:E58)</f>
        <v>85238</v>
      </c>
    </row>
    <row r="61" spans="1:13" x14ac:dyDescent="0.25">
      <c r="B61" s="1" t="s">
        <v>41</v>
      </c>
      <c r="C61" s="5">
        <f>C54-C59</f>
        <v>89628</v>
      </c>
      <c r="D61" s="5">
        <f t="shared" ref="D61:E61" si="1">D54-D59</f>
        <v>150988</v>
      </c>
      <c r="E61" s="5">
        <f t="shared" si="1"/>
        <v>132834</v>
      </c>
    </row>
    <row r="63" spans="1:13" x14ac:dyDescent="0.25">
      <c r="B63" s="10" t="s">
        <v>42</v>
      </c>
      <c r="C63" s="4">
        <v>39</v>
      </c>
      <c r="D63" s="4">
        <v>-2154</v>
      </c>
      <c r="E63" s="4">
        <v>39</v>
      </c>
    </row>
    <row r="64" spans="1:13" x14ac:dyDescent="0.25">
      <c r="B64" s="10" t="s">
        <v>43</v>
      </c>
      <c r="C64" s="4">
        <v>395</v>
      </c>
      <c r="D64" s="4">
        <v>149</v>
      </c>
      <c r="E64" s="4">
        <v>814</v>
      </c>
    </row>
    <row r="65" spans="2:5" x14ac:dyDescent="0.25">
      <c r="B65" s="10" t="s">
        <v>44</v>
      </c>
      <c r="C65" s="5">
        <v>-11330</v>
      </c>
      <c r="D65" s="5">
        <v>-12261</v>
      </c>
      <c r="E65" s="5">
        <v>-5781</v>
      </c>
    </row>
    <row r="66" spans="2:5" x14ac:dyDescent="0.25">
      <c r="B66" s="10" t="s">
        <v>45</v>
      </c>
      <c r="C66" s="8">
        <f>C63+C64+C65</f>
        <v>-10896</v>
      </c>
      <c r="D66" s="8">
        <f>D63+D64+D65</f>
        <v>-14266</v>
      </c>
      <c r="E66" s="8">
        <f>E63+E64+E65</f>
        <v>-4928</v>
      </c>
    </row>
    <row r="68" spans="2:5" x14ac:dyDescent="0.25">
      <c r="B68" s="1" t="s">
        <v>46</v>
      </c>
      <c r="C68" s="4">
        <f>C61+C66</f>
        <v>78732</v>
      </c>
      <c r="D68" s="4">
        <f t="shared" ref="D68:E68" si="2">D61+D66</f>
        <v>136722</v>
      </c>
      <c r="E68" s="4">
        <f t="shared" si="2"/>
        <v>127906</v>
      </c>
    </row>
    <row r="69" spans="2:5" x14ac:dyDescent="0.25">
      <c r="B69" t="s">
        <v>47</v>
      </c>
      <c r="C69" s="5">
        <v>28905</v>
      </c>
      <c r="D69" s="5">
        <v>48095</v>
      </c>
      <c r="E69" s="5">
        <v>46500</v>
      </c>
    </row>
    <row r="70" spans="2:5" x14ac:dyDescent="0.25">
      <c r="B70" s="1" t="s">
        <v>46</v>
      </c>
      <c r="C70" s="8">
        <f>C68-C69</f>
        <v>49827</v>
      </c>
      <c r="D70" s="8">
        <f t="shared" ref="D70:E70" si="3">D68-D69</f>
        <v>88627</v>
      </c>
      <c r="E70" s="8">
        <f t="shared" si="3"/>
        <v>81406</v>
      </c>
    </row>
    <row r="72" spans="2:5" x14ac:dyDescent="0.25">
      <c r="B72" s="1" t="s">
        <v>48</v>
      </c>
    </row>
    <row r="73" spans="2:5" x14ac:dyDescent="0.25">
      <c r="B73" t="s">
        <v>49</v>
      </c>
      <c r="C73" s="4">
        <v>-297</v>
      </c>
      <c r="D73" s="4">
        <v>-456</v>
      </c>
      <c r="E73" s="4">
        <v>-3605</v>
      </c>
    </row>
    <row r="74" spans="2:5" x14ac:dyDescent="0.25">
      <c r="B74" s="10" t="s">
        <v>50</v>
      </c>
      <c r="C74" s="5">
        <v>-83</v>
      </c>
      <c r="D74" s="5">
        <v>-1134</v>
      </c>
      <c r="E74" s="5">
        <v>-912</v>
      </c>
    </row>
    <row r="75" spans="2:5" x14ac:dyDescent="0.25">
      <c r="B75" s="10" t="s">
        <v>51</v>
      </c>
      <c r="C75" s="8">
        <f>C73-C74</f>
        <v>-214</v>
      </c>
      <c r="D75" s="8">
        <f t="shared" ref="D75:E75" si="4">D73-D74</f>
        <v>678</v>
      </c>
      <c r="E75" s="8">
        <f t="shared" si="4"/>
        <v>-2693</v>
      </c>
    </row>
    <row r="77" spans="2:5" ht="15.75" thickBot="1" x14ac:dyDescent="0.3">
      <c r="B77" s="1" t="s">
        <v>52</v>
      </c>
      <c r="C77" s="11">
        <f>C70+C75</f>
        <v>49613</v>
      </c>
      <c r="D77" s="11">
        <f>D70+D75</f>
        <v>89305</v>
      </c>
      <c r="E77" s="11">
        <f>E70+E75</f>
        <v>78713</v>
      </c>
    </row>
    <row r="78" spans="2:5" ht="15.75" thickTop="1" x14ac:dyDescent="0.25"/>
    <row r="79" spans="2:5" x14ac:dyDescent="0.25">
      <c r="B79" t="s">
        <v>99</v>
      </c>
      <c r="C79" s="7">
        <v>30893</v>
      </c>
      <c r="D79" s="3">
        <v>21704</v>
      </c>
      <c r="E79" s="3">
        <v>16730</v>
      </c>
    </row>
    <row r="81" spans="2:5" x14ac:dyDescent="0.25">
      <c r="B81" t="s">
        <v>103</v>
      </c>
      <c r="C81" s="3">
        <v>0</v>
      </c>
      <c r="D81" s="3">
        <v>0</v>
      </c>
      <c r="E81" s="3">
        <v>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workbookViewId="0">
      <selection activeCell="A8" sqref="A8"/>
    </sheetView>
  </sheetViews>
  <sheetFormatPr defaultRowHeight="15" x14ac:dyDescent="0.25"/>
  <cols>
    <col min="2" max="2" width="11.85546875" customWidth="1"/>
  </cols>
  <sheetData>
    <row r="1" spans="1:10" x14ac:dyDescent="0.25">
      <c r="A1" s="15" t="s">
        <v>62</v>
      </c>
      <c r="B1" s="16"/>
      <c r="C1" s="16"/>
      <c r="D1" s="16"/>
      <c r="E1" s="16"/>
      <c r="F1" s="16"/>
      <c r="G1" s="16"/>
      <c r="H1" s="16"/>
    </row>
    <row r="2" spans="1:10" x14ac:dyDescent="0.25">
      <c r="A2" s="16"/>
      <c r="B2" s="16"/>
      <c r="C2" s="16"/>
      <c r="D2" s="16"/>
      <c r="E2" s="16"/>
      <c r="F2" s="16"/>
      <c r="G2" s="16"/>
      <c r="H2" s="16"/>
    </row>
    <row r="3" spans="1:10" x14ac:dyDescent="0.25">
      <c r="A3" s="15" t="s">
        <v>96</v>
      </c>
      <c r="B3" s="16"/>
      <c r="C3" s="16"/>
      <c r="D3" s="16"/>
      <c r="E3" s="16"/>
      <c r="F3" s="16"/>
      <c r="G3" s="16"/>
      <c r="H3" s="16"/>
    </row>
    <row r="4" spans="1:10" x14ac:dyDescent="0.25">
      <c r="A4" s="16"/>
      <c r="B4" s="16"/>
      <c r="C4" s="16"/>
      <c r="D4" s="16"/>
      <c r="E4" s="16"/>
      <c r="F4" s="16"/>
      <c r="G4" s="16"/>
      <c r="H4" s="16"/>
    </row>
    <row r="5" spans="1:10" x14ac:dyDescent="0.25">
      <c r="A5" s="16"/>
      <c r="B5" s="16" t="s">
        <v>63</v>
      </c>
      <c r="C5" s="16"/>
      <c r="D5" s="16"/>
      <c r="E5" s="16"/>
      <c r="F5" s="16"/>
      <c r="G5" s="16"/>
      <c r="H5" s="16"/>
    </row>
    <row r="6" spans="1:10" x14ac:dyDescent="0.25">
      <c r="A6" s="16"/>
      <c r="B6" s="16" t="s">
        <v>64</v>
      </c>
      <c r="C6" s="16"/>
      <c r="D6" s="16"/>
      <c r="E6" s="16"/>
      <c r="F6" s="16"/>
      <c r="G6" s="16"/>
      <c r="H6" s="16"/>
    </row>
    <row r="8" spans="1:10" x14ac:dyDescent="0.25">
      <c r="A8" s="15" t="s">
        <v>97</v>
      </c>
      <c r="B8" s="16"/>
      <c r="C8" s="16"/>
      <c r="D8" s="16"/>
      <c r="E8" s="16"/>
      <c r="F8" s="16"/>
      <c r="G8" s="16"/>
      <c r="H8" s="16"/>
      <c r="I8" s="16"/>
      <c r="J8" s="16"/>
    </row>
    <row r="9" spans="1:10" x14ac:dyDescent="0.25">
      <c r="A9" s="16"/>
      <c r="B9" s="16"/>
      <c r="C9" s="16"/>
      <c r="D9" s="16"/>
      <c r="E9" s="16"/>
      <c r="F9" s="16"/>
      <c r="G9" s="16"/>
      <c r="H9" s="16"/>
      <c r="I9" s="16"/>
      <c r="J9" s="16"/>
    </row>
    <row r="10" spans="1:10" x14ac:dyDescent="0.25">
      <c r="A10" s="16"/>
      <c r="B10" s="16" t="s">
        <v>63</v>
      </c>
      <c r="C10" s="16"/>
      <c r="D10" s="16"/>
      <c r="E10" s="16"/>
      <c r="F10" s="16"/>
      <c r="G10" s="16"/>
      <c r="H10" s="16"/>
      <c r="I10" s="16"/>
      <c r="J10" s="16"/>
    </row>
    <row r="11" spans="1:10" x14ac:dyDescent="0.25">
      <c r="A11" s="16"/>
      <c r="B11" s="16" t="s">
        <v>64</v>
      </c>
      <c r="C11" s="16"/>
      <c r="D11" s="16"/>
      <c r="E11" s="16"/>
      <c r="F11" s="16"/>
      <c r="G11" s="16"/>
      <c r="H11" s="16"/>
      <c r="I11" s="16"/>
      <c r="J11" s="16"/>
    </row>
    <row r="12" spans="1:10" x14ac:dyDescent="0.25">
      <c r="A12" s="16"/>
      <c r="B12" s="16"/>
      <c r="C12" s="16"/>
      <c r="D12" s="16"/>
      <c r="E12" s="16"/>
      <c r="F12" s="16"/>
      <c r="G12" s="16"/>
      <c r="H12" s="16"/>
      <c r="I12" s="16"/>
      <c r="J12" s="16"/>
    </row>
    <row r="13" spans="1:10" x14ac:dyDescent="0.25">
      <c r="A13" s="15" t="s">
        <v>67</v>
      </c>
      <c r="B13" s="16"/>
      <c r="C13" s="16"/>
      <c r="D13" s="16"/>
      <c r="E13" s="16"/>
      <c r="F13" s="16"/>
      <c r="G13" s="16"/>
      <c r="H13" s="16"/>
      <c r="I13" s="16"/>
      <c r="J13" s="16"/>
    </row>
    <row r="14" spans="1:10" x14ac:dyDescent="0.25">
      <c r="A14" s="16"/>
      <c r="B14" s="16"/>
      <c r="C14" s="16"/>
      <c r="D14" s="16"/>
      <c r="E14" s="16"/>
      <c r="F14" s="16"/>
      <c r="G14" s="16"/>
      <c r="H14" s="16"/>
      <c r="I14" s="16"/>
      <c r="J14" s="16"/>
    </row>
    <row r="15" spans="1:10" x14ac:dyDescent="0.25">
      <c r="A15" s="16"/>
      <c r="B15" s="16" t="s">
        <v>65</v>
      </c>
      <c r="C15" s="16"/>
      <c r="D15" s="16"/>
      <c r="E15" s="16"/>
      <c r="F15" s="16"/>
      <c r="G15" s="16"/>
      <c r="H15" s="16"/>
      <c r="I15" s="16"/>
      <c r="J15" s="16"/>
    </row>
    <row r="16" spans="1:10" x14ac:dyDescent="0.25">
      <c r="A16" s="16"/>
      <c r="B16" s="16" t="s">
        <v>66</v>
      </c>
      <c r="C16" s="16"/>
      <c r="D16" s="16"/>
      <c r="E16" s="16"/>
      <c r="F16" s="16"/>
      <c r="G16" s="16"/>
      <c r="H16" s="16"/>
      <c r="I16" s="16"/>
      <c r="J16" s="16"/>
    </row>
    <row r="17" spans="1:10" x14ac:dyDescent="0.25">
      <c r="A17" s="16"/>
      <c r="B17" s="16"/>
      <c r="C17" s="16"/>
      <c r="D17" s="16"/>
      <c r="E17" s="16"/>
      <c r="F17" s="16"/>
      <c r="G17" s="16"/>
      <c r="H17" s="16"/>
      <c r="I17" s="16"/>
      <c r="J17" s="16"/>
    </row>
    <row r="18" spans="1:10" x14ac:dyDescent="0.25">
      <c r="A18" s="15" t="s">
        <v>68</v>
      </c>
      <c r="B18" s="16"/>
      <c r="C18" s="16"/>
      <c r="D18" s="16"/>
      <c r="E18" s="16"/>
      <c r="F18" s="16"/>
      <c r="G18" s="16"/>
      <c r="H18" s="16"/>
      <c r="I18" s="16"/>
      <c r="J18" s="16"/>
    </row>
    <row r="19" spans="1:10" x14ac:dyDescent="0.25">
      <c r="A19" s="16"/>
      <c r="B19" s="16"/>
      <c r="C19" s="16"/>
      <c r="D19" s="16"/>
      <c r="E19" s="16"/>
      <c r="F19" s="16"/>
      <c r="G19" s="16"/>
      <c r="H19" s="16"/>
      <c r="I19" s="16"/>
      <c r="J19" s="16"/>
    </row>
    <row r="20" spans="1:10" x14ac:dyDescent="0.25">
      <c r="A20" s="16"/>
      <c r="B20" s="16" t="s">
        <v>66</v>
      </c>
      <c r="C20" s="16"/>
      <c r="D20" s="16"/>
      <c r="E20" s="16"/>
      <c r="F20" s="16"/>
      <c r="G20" s="16"/>
      <c r="H20" s="16"/>
      <c r="I20" s="16"/>
      <c r="J20" s="16"/>
    </row>
    <row r="22" spans="1:10" x14ac:dyDescent="0.25">
      <c r="A22" s="1" t="s">
        <v>98</v>
      </c>
    </row>
    <row r="24" spans="1:10" x14ac:dyDescent="0.25">
      <c r="B24" t="s">
        <v>66</v>
      </c>
    </row>
    <row r="26" spans="1:10" x14ac:dyDescent="0.25">
      <c r="A26" s="1" t="s">
        <v>88</v>
      </c>
    </row>
    <row r="28" spans="1:10" x14ac:dyDescent="0.25">
      <c r="B28" t="s">
        <v>70</v>
      </c>
      <c r="C28">
        <v>0</v>
      </c>
      <c r="D28">
        <v>1</v>
      </c>
      <c r="E28">
        <v>2</v>
      </c>
      <c r="F28">
        <v>3</v>
      </c>
      <c r="G28">
        <v>4</v>
      </c>
      <c r="H28">
        <v>5</v>
      </c>
    </row>
    <row r="29" spans="1:10" x14ac:dyDescent="0.25">
      <c r="B29" t="s">
        <v>69</v>
      </c>
      <c r="C29">
        <v>-250</v>
      </c>
      <c r="D29">
        <v>100</v>
      </c>
      <c r="E29">
        <v>150</v>
      </c>
      <c r="F29">
        <v>-100</v>
      </c>
      <c r="G29">
        <v>350</v>
      </c>
      <c r="H29">
        <v>500</v>
      </c>
    </row>
    <row r="31" spans="1:10" x14ac:dyDescent="0.25">
      <c r="B31" t="s">
        <v>89</v>
      </c>
    </row>
    <row r="33" spans="1:8" x14ac:dyDescent="0.25">
      <c r="A33" s="1" t="s">
        <v>87</v>
      </c>
    </row>
    <row r="35" spans="1:8" x14ac:dyDescent="0.25">
      <c r="B35" t="s">
        <v>70</v>
      </c>
      <c r="C35">
        <v>1</v>
      </c>
      <c r="D35">
        <v>3</v>
      </c>
      <c r="E35">
        <v>3.5</v>
      </c>
      <c r="F35">
        <v>5</v>
      </c>
      <c r="G35">
        <v>5.5</v>
      </c>
      <c r="H35">
        <v>6</v>
      </c>
    </row>
    <row r="36" spans="1:8" x14ac:dyDescent="0.25">
      <c r="B36" t="s">
        <v>69</v>
      </c>
      <c r="C36">
        <v>100</v>
      </c>
      <c r="D36">
        <v>250</v>
      </c>
      <c r="E36">
        <v>150</v>
      </c>
      <c r="F36">
        <v>200</v>
      </c>
      <c r="G36">
        <v>175</v>
      </c>
      <c r="H36">
        <v>500</v>
      </c>
    </row>
    <row r="38" spans="1:8" x14ac:dyDescent="0.25">
      <c r="B38" t="s">
        <v>71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0"/>
  <sheetViews>
    <sheetView tabSelected="1" workbookViewId="0">
      <selection activeCell="N9" sqref="N9"/>
    </sheetView>
  </sheetViews>
  <sheetFormatPr defaultRowHeight="15" x14ac:dyDescent="0.25"/>
  <cols>
    <col min="1" max="1" width="14.7109375" customWidth="1"/>
    <col min="7" max="7" width="14" customWidth="1"/>
    <col min="10" max="10" width="12.5703125" customWidth="1"/>
  </cols>
  <sheetData>
    <row r="1" spans="1:11" ht="14.45" x14ac:dyDescent="0.55000000000000004">
      <c r="A1" s="1" t="s">
        <v>77</v>
      </c>
    </row>
    <row r="3" spans="1:11" ht="14.45" x14ac:dyDescent="0.55000000000000004">
      <c r="B3" s="1" t="s">
        <v>78</v>
      </c>
    </row>
    <row r="5" spans="1:11" ht="14.45" x14ac:dyDescent="0.55000000000000004">
      <c r="A5" s="13" t="s">
        <v>79</v>
      </c>
      <c r="G5" s="13" t="s">
        <v>82</v>
      </c>
    </row>
    <row r="6" spans="1:11" ht="14.45" x14ac:dyDescent="0.55000000000000004">
      <c r="A6" s="13"/>
    </row>
    <row r="7" spans="1:11" x14ac:dyDescent="0.25">
      <c r="A7" s="13"/>
      <c r="B7" s="16"/>
      <c r="C7" s="16"/>
      <c r="D7" s="16"/>
      <c r="E7" s="16"/>
      <c r="F7" s="16"/>
      <c r="G7" s="16"/>
    </row>
    <row r="8" spans="1:11" x14ac:dyDescent="0.25">
      <c r="B8" s="16" t="s">
        <v>80</v>
      </c>
      <c r="C8" s="16"/>
      <c r="D8" s="16"/>
      <c r="E8" s="16"/>
      <c r="F8" s="16"/>
      <c r="G8" s="16" t="s">
        <v>81</v>
      </c>
    </row>
    <row r="10" spans="1:11" ht="14.45" x14ac:dyDescent="0.55000000000000004">
      <c r="A10" t="s">
        <v>72</v>
      </c>
      <c r="B10" t="s">
        <v>73</v>
      </c>
      <c r="C10" t="s">
        <v>74</v>
      </c>
      <c r="D10" t="s">
        <v>75</v>
      </c>
      <c r="E10" t="s">
        <v>76</v>
      </c>
      <c r="G10" t="s">
        <v>72</v>
      </c>
      <c r="H10" t="s">
        <v>73</v>
      </c>
      <c r="I10" t="s">
        <v>74</v>
      </c>
      <c r="J10" t="s">
        <v>75</v>
      </c>
      <c r="K10" t="s">
        <v>76</v>
      </c>
    </row>
    <row r="11" spans="1:11" ht="14.45" x14ac:dyDescent="0.55000000000000004">
      <c r="A11" s="12">
        <v>42705</v>
      </c>
      <c r="B11">
        <v>23.389999</v>
      </c>
      <c r="C11">
        <v>24.17</v>
      </c>
      <c r="D11">
        <v>20.41</v>
      </c>
      <c r="E11">
        <v>21.969999000000001</v>
      </c>
      <c r="G11" s="12">
        <v>42705</v>
      </c>
      <c r="H11">
        <v>2200.169922</v>
      </c>
      <c r="I11">
        <v>2277.530029</v>
      </c>
      <c r="J11">
        <v>2187.4399410000001</v>
      </c>
      <c r="K11">
        <v>2270.76001</v>
      </c>
    </row>
    <row r="12" spans="1:11" ht="14.45" x14ac:dyDescent="0.55000000000000004">
      <c r="A12" s="12">
        <v>42675</v>
      </c>
      <c r="B12">
        <v>26.4</v>
      </c>
      <c r="C12">
        <v>28.57</v>
      </c>
      <c r="D12">
        <v>21.02</v>
      </c>
      <c r="E12">
        <v>23.33</v>
      </c>
      <c r="G12" s="12">
        <v>42675</v>
      </c>
      <c r="H12">
        <v>2128.679932</v>
      </c>
      <c r="I12">
        <v>2214.1000979999999</v>
      </c>
      <c r="J12">
        <v>2083.790039</v>
      </c>
      <c r="K12">
        <v>2198.8100589999999</v>
      </c>
    </row>
    <row r="13" spans="1:11" ht="14.45" x14ac:dyDescent="0.55000000000000004">
      <c r="A13" s="12">
        <v>42646</v>
      </c>
      <c r="B13">
        <v>26.370000999999998</v>
      </c>
      <c r="C13">
        <v>27.25</v>
      </c>
      <c r="D13">
        <v>24.58</v>
      </c>
      <c r="E13">
        <v>26.43</v>
      </c>
      <c r="G13" s="12">
        <v>42646</v>
      </c>
      <c r="H13">
        <v>2164.330078</v>
      </c>
      <c r="I13">
        <v>2169.6000979999999</v>
      </c>
      <c r="J13">
        <v>2114.719971</v>
      </c>
      <c r="K13">
        <v>2126.1499020000001</v>
      </c>
    </row>
    <row r="14" spans="1:11" ht="14.45" x14ac:dyDescent="0.55000000000000004">
      <c r="A14" s="12">
        <v>42614</v>
      </c>
      <c r="B14">
        <v>28.700001</v>
      </c>
      <c r="C14">
        <v>29.59</v>
      </c>
      <c r="D14">
        <v>25.360001</v>
      </c>
      <c r="E14">
        <v>26.59</v>
      </c>
      <c r="G14" s="12">
        <v>42614</v>
      </c>
      <c r="H14">
        <v>2171.330078</v>
      </c>
      <c r="I14">
        <v>2187.8701169999999</v>
      </c>
      <c r="J14">
        <v>2119.1201169999999</v>
      </c>
      <c r="K14">
        <v>2168.2700199999999</v>
      </c>
    </row>
    <row r="15" spans="1:11" ht="14.45" x14ac:dyDescent="0.55000000000000004">
      <c r="A15" s="12">
        <v>42583</v>
      </c>
      <c r="B15">
        <v>29.77</v>
      </c>
      <c r="C15">
        <v>31.190000999999999</v>
      </c>
      <c r="D15">
        <v>27.690000999999999</v>
      </c>
      <c r="E15">
        <v>28.15</v>
      </c>
      <c r="G15" s="12">
        <v>42583</v>
      </c>
      <c r="H15">
        <v>2173.1499020000001</v>
      </c>
      <c r="I15">
        <v>2193.8100589999999</v>
      </c>
      <c r="J15">
        <v>2147.580078</v>
      </c>
      <c r="K15">
        <v>2170.9499510000001</v>
      </c>
    </row>
    <row r="16" spans="1:11" x14ac:dyDescent="0.25">
      <c r="A16" s="12">
        <v>42552</v>
      </c>
      <c r="B16">
        <v>27.209999</v>
      </c>
      <c r="C16">
        <v>30.4</v>
      </c>
      <c r="D16">
        <v>26.84</v>
      </c>
      <c r="E16">
        <v>29.450001</v>
      </c>
      <c r="G16" s="12">
        <v>42552</v>
      </c>
      <c r="H16">
        <v>2099.3400879999999</v>
      </c>
      <c r="I16">
        <v>2177.0900879999999</v>
      </c>
      <c r="J16">
        <v>2074.0200199999999</v>
      </c>
      <c r="K16">
        <v>2173.6000979999999</v>
      </c>
    </row>
    <row r="17" spans="1:11" x14ac:dyDescent="0.25">
      <c r="A17" s="12">
        <v>42522</v>
      </c>
      <c r="B17">
        <v>24.309999000000001</v>
      </c>
      <c r="C17">
        <v>27.33</v>
      </c>
      <c r="D17">
        <v>21.110001</v>
      </c>
      <c r="E17">
        <v>27.18</v>
      </c>
      <c r="G17" s="12">
        <v>42522</v>
      </c>
      <c r="H17">
        <v>2093.9399410000001</v>
      </c>
      <c r="I17">
        <v>2120.5500489999999</v>
      </c>
      <c r="J17">
        <v>1991.6800539999999</v>
      </c>
      <c r="K17">
        <v>2098.860107</v>
      </c>
    </row>
    <row r="18" spans="1:11" x14ac:dyDescent="0.25">
      <c r="A18" s="12">
        <v>42492</v>
      </c>
      <c r="B18">
        <v>21.799999</v>
      </c>
      <c r="C18">
        <v>24.43</v>
      </c>
      <c r="D18">
        <v>21.75</v>
      </c>
      <c r="E18">
        <v>24.370000999999998</v>
      </c>
      <c r="G18" s="12">
        <v>42492</v>
      </c>
      <c r="H18">
        <v>2067.169922</v>
      </c>
      <c r="I18">
        <v>2103.4799800000001</v>
      </c>
      <c r="J18">
        <v>2025.910034</v>
      </c>
      <c r="K18">
        <v>2096.9499510000001</v>
      </c>
    </row>
    <row r="19" spans="1:11" x14ac:dyDescent="0.25">
      <c r="A19" s="12">
        <v>42461</v>
      </c>
      <c r="B19">
        <v>26.5</v>
      </c>
      <c r="C19">
        <v>27.77</v>
      </c>
      <c r="D19">
        <v>21.389999</v>
      </c>
      <c r="E19">
        <v>21.83</v>
      </c>
      <c r="G19" s="12">
        <v>42461</v>
      </c>
      <c r="H19">
        <v>2056.6201169999999</v>
      </c>
      <c r="I19">
        <v>2111.0500489999999</v>
      </c>
      <c r="J19">
        <v>2033.8000489999999</v>
      </c>
      <c r="K19">
        <v>2065.3000489999999</v>
      </c>
    </row>
    <row r="20" spans="1:11" x14ac:dyDescent="0.25">
      <c r="A20" s="12">
        <v>42430</v>
      </c>
      <c r="B20">
        <v>25.549999</v>
      </c>
      <c r="C20">
        <v>30.440000999999999</v>
      </c>
      <c r="D20">
        <v>24.65</v>
      </c>
      <c r="E20">
        <v>26.620000999999998</v>
      </c>
      <c r="G20" s="12">
        <v>42430</v>
      </c>
      <c r="H20">
        <v>1937.089966</v>
      </c>
      <c r="I20">
        <v>2072.209961</v>
      </c>
      <c r="J20">
        <v>1937.089966</v>
      </c>
      <c r="K20">
        <v>2059.73999</v>
      </c>
    </row>
    <row r="21" spans="1:11" x14ac:dyDescent="0.25">
      <c r="A21" s="12">
        <v>42401</v>
      </c>
      <c r="B21">
        <v>21.450001</v>
      </c>
      <c r="C21">
        <v>25.950001</v>
      </c>
      <c r="D21">
        <v>20.399999999999999</v>
      </c>
      <c r="E21">
        <v>25.360001</v>
      </c>
      <c r="G21" s="12">
        <v>42401</v>
      </c>
      <c r="H21">
        <v>1936.9399410000001</v>
      </c>
      <c r="I21">
        <v>1962.959961</v>
      </c>
      <c r="J21">
        <v>1810.099976</v>
      </c>
      <c r="K21">
        <v>1932.2299800000001</v>
      </c>
    </row>
    <row r="22" spans="1:11" x14ac:dyDescent="0.25">
      <c r="A22" s="12">
        <v>42373</v>
      </c>
      <c r="B22">
        <v>21.84</v>
      </c>
      <c r="C22">
        <v>26.540001</v>
      </c>
      <c r="D22">
        <v>19.18</v>
      </c>
      <c r="E22">
        <v>21.559999000000001</v>
      </c>
      <c r="G22" s="12">
        <v>42373</v>
      </c>
      <c r="H22">
        <v>2038.1999510000001</v>
      </c>
      <c r="I22">
        <v>2038.1999510000001</v>
      </c>
      <c r="J22">
        <v>1812.290039</v>
      </c>
      <c r="K22">
        <v>1940.23999</v>
      </c>
    </row>
    <row r="23" spans="1:11" x14ac:dyDescent="0.25">
      <c r="A23" s="12">
        <v>42339</v>
      </c>
      <c r="B23">
        <v>18.469999000000001</v>
      </c>
      <c r="C23">
        <v>24.059999000000001</v>
      </c>
      <c r="D23">
        <v>18.139999</v>
      </c>
      <c r="E23">
        <v>21.98</v>
      </c>
      <c r="G23" s="12">
        <v>42339</v>
      </c>
      <c r="H23">
        <v>2082.929932</v>
      </c>
      <c r="I23">
        <v>2104.2700199999999</v>
      </c>
      <c r="J23">
        <v>1993.26001</v>
      </c>
      <c r="K23">
        <v>2043.9399410000001</v>
      </c>
    </row>
    <row r="24" spans="1:11" x14ac:dyDescent="0.25">
      <c r="A24" s="12">
        <v>42310</v>
      </c>
      <c r="B24">
        <v>17.879999000000002</v>
      </c>
      <c r="C24">
        <v>18.82</v>
      </c>
      <c r="D24">
        <v>17.049999</v>
      </c>
      <c r="E24">
        <v>18.34</v>
      </c>
      <c r="G24" s="12">
        <v>42310</v>
      </c>
      <c r="H24">
        <v>2080.76001</v>
      </c>
      <c r="I24">
        <v>2116.4799800000001</v>
      </c>
      <c r="J24">
        <v>2019.3900149999999</v>
      </c>
      <c r="K24">
        <v>2080.4099120000001</v>
      </c>
    </row>
    <row r="25" spans="1:11" x14ac:dyDescent="0.25">
      <c r="A25" s="12">
        <v>42278</v>
      </c>
      <c r="B25">
        <v>16.84</v>
      </c>
      <c r="C25">
        <v>18.969999000000001</v>
      </c>
      <c r="D25">
        <v>16.329999999999998</v>
      </c>
      <c r="E25">
        <v>17.860001</v>
      </c>
      <c r="G25" s="12">
        <v>42278</v>
      </c>
      <c r="H25">
        <v>1919.650024</v>
      </c>
      <c r="I25">
        <v>2094.320068</v>
      </c>
      <c r="J25">
        <v>1893.6999510000001</v>
      </c>
      <c r="K25">
        <v>2079.360107</v>
      </c>
    </row>
    <row r="26" spans="1:11" x14ac:dyDescent="0.25">
      <c r="A26" s="12">
        <v>42248</v>
      </c>
      <c r="B26">
        <v>17.780000999999999</v>
      </c>
      <c r="C26">
        <v>19.219999000000001</v>
      </c>
      <c r="D26">
        <v>16.450001</v>
      </c>
      <c r="E26">
        <v>16.870000999999998</v>
      </c>
      <c r="G26" s="12">
        <v>42248</v>
      </c>
      <c r="H26">
        <v>1970.089966</v>
      </c>
      <c r="I26">
        <v>2020.8599850000001</v>
      </c>
      <c r="J26">
        <v>1871.910034</v>
      </c>
      <c r="K26">
        <v>1920.030029</v>
      </c>
    </row>
    <row r="27" spans="1:11" x14ac:dyDescent="0.25">
      <c r="A27" s="12">
        <v>42219</v>
      </c>
      <c r="B27">
        <v>16.18</v>
      </c>
      <c r="C27">
        <v>18.440000999999999</v>
      </c>
      <c r="D27">
        <v>14.71</v>
      </c>
      <c r="E27">
        <v>18.079999999999998</v>
      </c>
      <c r="G27" s="12">
        <v>42219</v>
      </c>
      <c r="H27">
        <v>2104.48999</v>
      </c>
      <c r="I27">
        <v>2112.6599120000001</v>
      </c>
      <c r="J27">
        <v>1867.01001</v>
      </c>
      <c r="K27">
        <v>1972.1800539999999</v>
      </c>
    </row>
    <row r="28" spans="1:11" x14ac:dyDescent="0.25">
      <c r="A28" s="12">
        <v>42186</v>
      </c>
      <c r="B28">
        <v>16.700001</v>
      </c>
      <c r="C28">
        <v>16.850000000000001</v>
      </c>
      <c r="D28">
        <v>15.56</v>
      </c>
      <c r="E28">
        <v>16.219999000000001</v>
      </c>
      <c r="G28" s="12">
        <v>42186</v>
      </c>
      <c r="H28">
        <v>2067</v>
      </c>
      <c r="I28">
        <v>2132.820068</v>
      </c>
      <c r="J28">
        <v>2044.0200199999999</v>
      </c>
      <c r="K28">
        <v>2103.8400879999999</v>
      </c>
    </row>
    <row r="29" spans="1:11" x14ac:dyDescent="0.25">
      <c r="A29" s="12">
        <v>42156</v>
      </c>
      <c r="B29">
        <v>14.8</v>
      </c>
      <c r="C29">
        <v>17.040001</v>
      </c>
      <c r="D29">
        <v>14.67</v>
      </c>
      <c r="E29">
        <v>16.59</v>
      </c>
      <c r="G29" s="12">
        <v>42156</v>
      </c>
      <c r="H29">
        <v>2108.639893</v>
      </c>
      <c r="I29">
        <v>2129.8701169999999</v>
      </c>
      <c r="J29">
        <v>2056.320068</v>
      </c>
      <c r="K29">
        <v>2063.110107</v>
      </c>
    </row>
    <row r="30" spans="1:11" x14ac:dyDescent="0.25">
      <c r="A30" s="12">
        <v>42125</v>
      </c>
      <c r="B30">
        <v>14.82</v>
      </c>
      <c r="C30">
        <v>15.59</v>
      </c>
      <c r="D30">
        <v>14.62</v>
      </c>
      <c r="E30">
        <v>14.71</v>
      </c>
      <c r="G30" s="12">
        <v>42125</v>
      </c>
      <c r="H30">
        <v>2087.3798830000001</v>
      </c>
      <c r="I30">
        <v>2134.719971</v>
      </c>
      <c r="J30">
        <v>2067.929932</v>
      </c>
      <c r="K30">
        <v>2107.389893</v>
      </c>
    </row>
    <row r="31" spans="1:11" x14ac:dyDescent="0.25">
      <c r="A31" s="12">
        <v>42095</v>
      </c>
      <c r="B31">
        <v>12.73</v>
      </c>
      <c r="C31">
        <v>15.3</v>
      </c>
      <c r="D31">
        <v>12.36</v>
      </c>
      <c r="E31">
        <v>14.87</v>
      </c>
      <c r="G31" s="12">
        <v>42095</v>
      </c>
      <c r="H31">
        <v>2067.6298830000001</v>
      </c>
      <c r="I31">
        <v>2125.919922</v>
      </c>
      <c r="J31">
        <v>2048.3798830000001</v>
      </c>
      <c r="K31">
        <v>2085.51001</v>
      </c>
    </row>
    <row r="32" spans="1:11" x14ac:dyDescent="0.25">
      <c r="A32" s="12">
        <v>42065</v>
      </c>
      <c r="B32">
        <v>13.63</v>
      </c>
      <c r="C32">
        <v>14.75</v>
      </c>
      <c r="D32">
        <v>12.63</v>
      </c>
      <c r="E32">
        <v>12.73</v>
      </c>
      <c r="G32" s="12">
        <v>42065</v>
      </c>
      <c r="H32">
        <v>2105.2299800000001</v>
      </c>
      <c r="I32">
        <v>2117.5200199999999</v>
      </c>
      <c r="J32">
        <v>2039.6899410000001</v>
      </c>
      <c r="K32">
        <v>2067.889893</v>
      </c>
    </row>
    <row r="33" spans="1:11" x14ac:dyDescent="0.25">
      <c r="A33" s="12">
        <v>42037</v>
      </c>
      <c r="B33">
        <v>12.31</v>
      </c>
      <c r="C33">
        <v>13.77</v>
      </c>
      <c r="D33">
        <v>12.16</v>
      </c>
      <c r="E33">
        <v>13.53</v>
      </c>
      <c r="G33" s="12">
        <v>42037</v>
      </c>
      <c r="H33">
        <v>1996.670044</v>
      </c>
      <c r="I33">
        <v>2119.5900879999999</v>
      </c>
      <c r="J33">
        <v>1980.900024</v>
      </c>
      <c r="K33">
        <v>2104.5</v>
      </c>
    </row>
    <row r="34" spans="1:11" x14ac:dyDescent="0.25">
      <c r="A34" s="12">
        <v>42006</v>
      </c>
      <c r="B34">
        <v>9.5500000000000007</v>
      </c>
      <c r="C34">
        <v>12.68</v>
      </c>
      <c r="D34">
        <v>9.31</v>
      </c>
      <c r="E34">
        <v>12.3</v>
      </c>
      <c r="G34" s="12">
        <v>42006</v>
      </c>
      <c r="H34">
        <v>2058.8999020000001</v>
      </c>
      <c r="I34">
        <v>2072.360107</v>
      </c>
      <c r="J34">
        <v>1988.119995</v>
      </c>
      <c r="K34">
        <v>1994.98999</v>
      </c>
    </row>
    <row r="35" spans="1:11" x14ac:dyDescent="0.25">
      <c r="A35" s="12">
        <v>41974</v>
      </c>
      <c r="B35">
        <v>9.9700000000000006</v>
      </c>
      <c r="C35">
        <v>10.14</v>
      </c>
      <c r="D35">
        <v>9.2200000000000006</v>
      </c>
      <c r="E35">
        <v>9.4700000000000006</v>
      </c>
      <c r="G35" s="12">
        <v>41974</v>
      </c>
      <c r="H35">
        <v>2065.780029</v>
      </c>
      <c r="I35">
        <v>2093.5500489999999</v>
      </c>
      <c r="J35">
        <v>1972.5600589999999</v>
      </c>
      <c r="K35">
        <v>2058.8999020000001</v>
      </c>
    </row>
    <row r="36" spans="1:11" x14ac:dyDescent="0.25">
      <c r="A36" s="12">
        <v>41946</v>
      </c>
      <c r="B36">
        <v>10.16</v>
      </c>
      <c r="C36">
        <v>10.24</v>
      </c>
      <c r="D36">
        <v>9.43</v>
      </c>
      <c r="E36">
        <v>9.9700000000000006</v>
      </c>
      <c r="G36" s="12">
        <v>41946</v>
      </c>
      <c r="H36">
        <v>2018.209961</v>
      </c>
      <c r="I36">
        <v>2075.76001</v>
      </c>
      <c r="J36">
        <v>2001.01001</v>
      </c>
      <c r="K36">
        <v>2067.5600589999999</v>
      </c>
    </row>
    <row r="37" spans="1:11" x14ac:dyDescent="0.25">
      <c r="A37" s="12">
        <v>41913</v>
      </c>
      <c r="B37">
        <v>9.43</v>
      </c>
      <c r="C37">
        <v>10.87</v>
      </c>
      <c r="D37">
        <v>9.0299999999999994</v>
      </c>
      <c r="E37">
        <v>10.16</v>
      </c>
      <c r="G37" s="12">
        <v>41913</v>
      </c>
      <c r="H37">
        <v>1971.4399410000001</v>
      </c>
      <c r="I37">
        <v>2018.1899410000001</v>
      </c>
      <c r="J37">
        <v>1820.660034</v>
      </c>
      <c r="K37">
        <v>2018.0500489999999</v>
      </c>
    </row>
    <row r="38" spans="1:11" x14ac:dyDescent="0.25">
      <c r="A38" s="12">
        <v>41884</v>
      </c>
      <c r="B38">
        <v>11.1</v>
      </c>
      <c r="C38">
        <v>11.18</v>
      </c>
      <c r="D38">
        <v>9.35</v>
      </c>
      <c r="E38">
        <v>9.44</v>
      </c>
      <c r="G38" s="12">
        <v>41884</v>
      </c>
      <c r="H38">
        <v>2004.0699460000001</v>
      </c>
      <c r="I38">
        <v>2019.26001</v>
      </c>
      <c r="J38">
        <v>1964.040039</v>
      </c>
      <c r="K38">
        <v>1972.290039</v>
      </c>
    </row>
    <row r="39" spans="1:11" x14ac:dyDescent="0.25">
      <c r="A39" s="12">
        <v>41852</v>
      </c>
      <c r="B39">
        <v>12.3</v>
      </c>
      <c r="C39">
        <v>13.43</v>
      </c>
      <c r="D39">
        <v>11</v>
      </c>
      <c r="E39">
        <v>11.07</v>
      </c>
      <c r="G39" s="12">
        <v>41852</v>
      </c>
      <c r="H39">
        <v>1929.8000489999999</v>
      </c>
      <c r="I39">
        <v>2005.040039</v>
      </c>
      <c r="J39">
        <v>1904.780029</v>
      </c>
      <c r="K39">
        <v>2003.369995</v>
      </c>
    </row>
    <row r="40" spans="1:11" x14ac:dyDescent="0.25">
      <c r="A40" s="12">
        <v>41821</v>
      </c>
      <c r="B40">
        <v>14.59</v>
      </c>
      <c r="C40">
        <v>14.82</v>
      </c>
      <c r="D40">
        <v>12.32</v>
      </c>
      <c r="E40">
        <v>12.35</v>
      </c>
      <c r="G40" s="12">
        <v>41821</v>
      </c>
      <c r="H40">
        <v>1962.290039</v>
      </c>
      <c r="I40">
        <v>1991.3900149999999</v>
      </c>
      <c r="J40">
        <v>1930.670044</v>
      </c>
      <c r="K40">
        <v>1930.670044</v>
      </c>
    </row>
    <row r="41" spans="1:11" x14ac:dyDescent="0.25">
      <c r="A41" s="12">
        <v>41792</v>
      </c>
      <c r="B41">
        <v>15.99</v>
      </c>
      <c r="C41">
        <v>17.280000999999999</v>
      </c>
      <c r="D41">
        <v>14.11</v>
      </c>
      <c r="E41">
        <v>14.54</v>
      </c>
      <c r="G41" s="12">
        <v>41792</v>
      </c>
      <c r="H41">
        <v>1923.869995</v>
      </c>
      <c r="I41">
        <v>1968.170044</v>
      </c>
      <c r="J41">
        <v>1915.9799800000001</v>
      </c>
      <c r="K41">
        <v>1960.2299800000001</v>
      </c>
    </row>
    <row r="42" spans="1:11" x14ac:dyDescent="0.25">
      <c r="A42" s="12">
        <v>41760</v>
      </c>
      <c r="B42">
        <v>15.38</v>
      </c>
      <c r="C42">
        <v>16.200001</v>
      </c>
      <c r="D42">
        <v>14.73</v>
      </c>
      <c r="E42">
        <v>15.88</v>
      </c>
      <c r="G42" s="12">
        <v>41760</v>
      </c>
      <c r="H42">
        <v>1884.3900149999999</v>
      </c>
      <c r="I42">
        <v>1924.030029</v>
      </c>
      <c r="J42">
        <v>1859.790039</v>
      </c>
      <c r="K42">
        <v>1923.5699460000001</v>
      </c>
    </row>
    <row r="43" spans="1:11" x14ac:dyDescent="0.25">
      <c r="A43" s="12">
        <v>41730</v>
      </c>
      <c r="B43">
        <v>14.66</v>
      </c>
      <c r="C43">
        <v>15.7</v>
      </c>
      <c r="D43">
        <v>13.65</v>
      </c>
      <c r="E43">
        <v>15.35</v>
      </c>
      <c r="G43" s="12">
        <v>41730</v>
      </c>
      <c r="H43">
        <v>1873.959961</v>
      </c>
      <c r="I43">
        <v>1897.280029</v>
      </c>
      <c r="J43">
        <v>1814.3599850000001</v>
      </c>
      <c r="K43">
        <v>1883.9499510000001</v>
      </c>
    </row>
    <row r="44" spans="1:11" x14ac:dyDescent="0.25">
      <c r="A44" s="12">
        <v>41701</v>
      </c>
      <c r="B44">
        <v>11.54</v>
      </c>
      <c r="C44">
        <v>14.85</v>
      </c>
      <c r="D44">
        <v>11.39</v>
      </c>
      <c r="E44">
        <v>14.62</v>
      </c>
      <c r="G44" s="12">
        <v>41701</v>
      </c>
      <c r="H44">
        <v>1857.6800539999999</v>
      </c>
      <c r="I44">
        <v>1883.969971</v>
      </c>
      <c r="J44">
        <v>1834.4399410000001</v>
      </c>
      <c r="K44">
        <v>1872.339966</v>
      </c>
    </row>
    <row r="45" spans="1:11" x14ac:dyDescent="0.25">
      <c r="A45" s="12">
        <v>41673</v>
      </c>
      <c r="B45">
        <v>13.09</v>
      </c>
      <c r="C45">
        <v>13.09</v>
      </c>
      <c r="D45">
        <v>11.31</v>
      </c>
      <c r="E45">
        <v>11.5</v>
      </c>
      <c r="G45" s="12">
        <v>41673</v>
      </c>
      <c r="H45">
        <v>1782.6800539999999</v>
      </c>
      <c r="I45">
        <v>1867.920044</v>
      </c>
      <c r="J45">
        <v>1737.920044</v>
      </c>
      <c r="K45">
        <v>1859.4499510000001</v>
      </c>
    </row>
    <row r="46" spans="1:11" x14ac:dyDescent="0.25">
      <c r="A46" s="12">
        <v>41641</v>
      </c>
      <c r="B46">
        <v>13.56</v>
      </c>
      <c r="C46">
        <v>15.56</v>
      </c>
      <c r="D46">
        <v>12.68</v>
      </c>
      <c r="E46">
        <v>13.09</v>
      </c>
      <c r="G46" s="12">
        <v>41641</v>
      </c>
      <c r="H46">
        <v>1845.8599850000001</v>
      </c>
      <c r="I46">
        <v>1850.839966</v>
      </c>
      <c r="J46">
        <v>1770.4499510000001</v>
      </c>
      <c r="K46">
        <v>1782.589966</v>
      </c>
    </row>
    <row r="47" spans="1:11" x14ac:dyDescent="0.25">
      <c r="A47" s="12">
        <v>41610</v>
      </c>
      <c r="B47">
        <v>11.78</v>
      </c>
      <c r="C47">
        <v>13.52</v>
      </c>
      <c r="D47">
        <v>11.33</v>
      </c>
      <c r="E47">
        <v>13.49</v>
      </c>
      <c r="G47" s="12">
        <v>41610</v>
      </c>
      <c r="H47">
        <v>1806.5500489999999</v>
      </c>
      <c r="I47">
        <v>1849.4399410000001</v>
      </c>
      <c r="J47">
        <v>1767.98999</v>
      </c>
      <c r="K47">
        <v>1848.3599850000001</v>
      </c>
    </row>
    <row r="48" spans="1:11" x14ac:dyDescent="0.25">
      <c r="A48" s="12">
        <v>41579</v>
      </c>
      <c r="B48">
        <v>10.85</v>
      </c>
      <c r="C48">
        <v>11.99</v>
      </c>
      <c r="D48">
        <v>10.76</v>
      </c>
      <c r="E48">
        <v>11.82</v>
      </c>
      <c r="G48" s="12">
        <v>41579</v>
      </c>
      <c r="H48">
        <v>1758.6999510000001</v>
      </c>
      <c r="I48">
        <v>1813.5500489999999</v>
      </c>
      <c r="J48">
        <v>1746.1999510000001</v>
      </c>
      <c r="K48">
        <v>1805.8100589999999</v>
      </c>
    </row>
    <row r="49" spans="1:11" x14ac:dyDescent="0.25">
      <c r="A49" s="12">
        <v>41548</v>
      </c>
      <c r="B49">
        <v>11.01</v>
      </c>
      <c r="C49">
        <v>11.46</v>
      </c>
      <c r="D49">
        <v>10.33</v>
      </c>
      <c r="E49">
        <v>10.79</v>
      </c>
      <c r="G49" s="12">
        <v>41548</v>
      </c>
      <c r="H49">
        <v>1682.410034</v>
      </c>
      <c r="I49">
        <v>1775.219971</v>
      </c>
      <c r="J49">
        <v>1646.469971</v>
      </c>
      <c r="K49">
        <v>1756.540039</v>
      </c>
    </row>
    <row r="50" spans="1:11" x14ac:dyDescent="0.25">
      <c r="A50" s="12">
        <v>41520</v>
      </c>
      <c r="B50">
        <v>11.07</v>
      </c>
      <c r="C50">
        <v>11.77</v>
      </c>
      <c r="D50">
        <v>10.25</v>
      </c>
      <c r="E50">
        <v>10.99</v>
      </c>
      <c r="G50" s="12">
        <v>41520</v>
      </c>
      <c r="H50">
        <v>1635.9499510000001</v>
      </c>
      <c r="I50">
        <v>1729.8599850000001</v>
      </c>
      <c r="J50">
        <v>1633.410034</v>
      </c>
      <c r="K50">
        <v>1681.5500489999999</v>
      </c>
    </row>
    <row r="51" spans="1:11" x14ac:dyDescent="0.25">
      <c r="A51" s="12">
        <v>41487</v>
      </c>
      <c r="B51">
        <v>12</v>
      </c>
      <c r="C51">
        <v>13.38</v>
      </c>
      <c r="D51">
        <v>10.7</v>
      </c>
      <c r="E51">
        <v>10.94</v>
      </c>
      <c r="G51" s="12">
        <v>41487</v>
      </c>
      <c r="H51">
        <v>1689.420044</v>
      </c>
      <c r="I51">
        <v>1709.670044</v>
      </c>
      <c r="J51">
        <v>1627.469971</v>
      </c>
      <c r="K51">
        <v>1632.969971</v>
      </c>
    </row>
    <row r="52" spans="1:11" x14ac:dyDescent="0.25">
      <c r="A52" s="12">
        <v>41456</v>
      </c>
      <c r="B52">
        <v>10.119999999999999</v>
      </c>
      <c r="C52">
        <v>11.96</v>
      </c>
      <c r="D52">
        <v>9.89</v>
      </c>
      <c r="E52">
        <v>11.84</v>
      </c>
      <c r="G52" s="12">
        <v>41456</v>
      </c>
      <c r="H52">
        <v>1609.780029</v>
      </c>
      <c r="I52">
        <v>1698.780029</v>
      </c>
      <c r="J52">
        <v>1604.5699460000001</v>
      </c>
      <c r="K52">
        <v>1685.7299800000001</v>
      </c>
    </row>
    <row r="53" spans="1:11" x14ac:dyDescent="0.25">
      <c r="A53" s="12">
        <v>41428</v>
      </c>
      <c r="B53">
        <v>9.1199999999999992</v>
      </c>
      <c r="C53">
        <v>10.1</v>
      </c>
      <c r="D53">
        <v>9</v>
      </c>
      <c r="E53">
        <v>9.98</v>
      </c>
      <c r="G53" s="12">
        <v>41428</v>
      </c>
      <c r="H53">
        <v>1631.709961</v>
      </c>
      <c r="I53">
        <v>1654.1899410000001</v>
      </c>
      <c r="J53">
        <v>1560.329956</v>
      </c>
      <c r="K53">
        <v>1606.280029</v>
      </c>
    </row>
    <row r="54" spans="1:11" x14ac:dyDescent="0.25">
      <c r="A54" s="12">
        <v>41395</v>
      </c>
      <c r="B54">
        <v>8.7799999999999994</v>
      </c>
      <c r="C54">
        <v>9.27</v>
      </c>
      <c r="D54">
        <v>8.5299999999999994</v>
      </c>
      <c r="E54">
        <v>9.11</v>
      </c>
      <c r="G54" s="12">
        <v>41395</v>
      </c>
      <c r="H54">
        <v>1597.5500489999999</v>
      </c>
      <c r="I54">
        <v>1687.1800539999999</v>
      </c>
      <c r="J54">
        <v>1581.280029</v>
      </c>
      <c r="K54">
        <v>1630.73999</v>
      </c>
    </row>
    <row r="55" spans="1:11" x14ac:dyDescent="0.25">
      <c r="A55" s="12">
        <v>41365</v>
      </c>
      <c r="B55">
        <v>8.9700000000000006</v>
      </c>
      <c r="C55">
        <v>9.23</v>
      </c>
      <c r="D55">
        <v>8.25</v>
      </c>
      <c r="E55">
        <v>8.7799999999999994</v>
      </c>
      <c r="G55" s="12">
        <v>41365</v>
      </c>
      <c r="H55">
        <v>1569.1800539999999</v>
      </c>
      <c r="I55">
        <v>1597.5699460000001</v>
      </c>
      <c r="J55">
        <v>1536.030029</v>
      </c>
      <c r="K55">
        <v>1597.5699460000001</v>
      </c>
    </row>
    <row r="56" spans="1:11" x14ac:dyDescent="0.25">
      <c r="A56" s="12">
        <v>41334</v>
      </c>
      <c r="B56">
        <v>9.5</v>
      </c>
      <c r="C56">
        <v>10.63</v>
      </c>
      <c r="D56">
        <v>8.9600000000000009</v>
      </c>
      <c r="E56">
        <v>9</v>
      </c>
      <c r="G56" s="12">
        <v>41334</v>
      </c>
      <c r="H56">
        <v>1514.6800539999999</v>
      </c>
      <c r="I56">
        <v>1570.280029</v>
      </c>
      <c r="J56">
        <v>1501.4799800000001</v>
      </c>
      <c r="K56">
        <v>1569.1899410000001</v>
      </c>
    </row>
    <row r="57" spans="1:11" x14ac:dyDescent="0.25">
      <c r="A57" s="12">
        <v>41306</v>
      </c>
      <c r="B57">
        <v>8.6</v>
      </c>
      <c r="C57">
        <v>9.68</v>
      </c>
      <c r="D57">
        <v>8.48</v>
      </c>
      <c r="E57">
        <v>9.5500000000000007</v>
      </c>
      <c r="G57" s="12">
        <v>41306</v>
      </c>
      <c r="H57">
        <v>1498.1099850000001</v>
      </c>
      <c r="I57">
        <v>1530.9399410000001</v>
      </c>
      <c r="J57">
        <v>1485.01001</v>
      </c>
      <c r="K57">
        <v>1514.6800539999999</v>
      </c>
    </row>
    <row r="58" spans="1:11" x14ac:dyDescent="0.25">
      <c r="A58" s="12">
        <v>41276</v>
      </c>
      <c r="B58">
        <v>8.93</v>
      </c>
      <c r="C58">
        <v>9.25</v>
      </c>
      <c r="D58">
        <v>7.98</v>
      </c>
      <c r="E58">
        <v>8.6</v>
      </c>
      <c r="G58" s="12">
        <v>41276</v>
      </c>
      <c r="H58">
        <v>1426.1899410000001</v>
      </c>
      <c r="I58">
        <v>1509.9399410000001</v>
      </c>
      <c r="J58">
        <v>1426.1899410000001</v>
      </c>
      <c r="K58">
        <v>1498.1099850000001</v>
      </c>
    </row>
    <row r="59" spans="1:11" x14ac:dyDescent="0.25">
      <c r="A59" s="12">
        <v>41246</v>
      </c>
      <c r="B59">
        <v>10.66</v>
      </c>
      <c r="C59">
        <v>11.25</v>
      </c>
      <c r="D59">
        <v>7.67</v>
      </c>
      <c r="E59">
        <v>8.44</v>
      </c>
      <c r="G59" s="12">
        <v>41246</v>
      </c>
      <c r="H59">
        <v>1416.339966</v>
      </c>
      <c r="I59">
        <v>1448</v>
      </c>
      <c r="J59">
        <v>1398.1099850000001</v>
      </c>
      <c r="K59">
        <v>1426.1899410000001</v>
      </c>
    </row>
    <row r="60" spans="1:11" x14ac:dyDescent="0.25">
      <c r="A60" s="12">
        <v>41214</v>
      </c>
      <c r="B60">
        <v>9.58</v>
      </c>
      <c r="C60">
        <v>10.97</v>
      </c>
      <c r="D60">
        <v>8.58</v>
      </c>
      <c r="E60">
        <v>10.6</v>
      </c>
      <c r="G60" s="12">
        <v>41214</v>
      </c>
      <c r="H60">
        <v>1412.1999510000001</v>
      </c>
      <c r="I60">
        <v>1434.2700199999999</v>
      </c>
      <c r="J60">
        <v>1343.349976</v>
      </c>
      <c r="K60">
        <v>1416.1800539999999</v>
      </c>
    </row>
    <row r="61" spans="1:11" x14ac:dyDescent="0.25">
      <c r="A61" s="12">
        <v>41183</v>
      </c>
      <c r="B61">
        <v>11.14</v>
      </c>
      <c r="C61">
        <v>11.24</v>
      </c>
      <c r="D61">
        <v>9.2799999999999994</v>
      </c>
      <c r="E61">
        <v>9.59</v>
      </c>
      <c r="G61" s="12">
        <v>41183</v>
      </c>
      <c r="H61">
        <v>1440.900024</v>
      </c>
      <c r="I61">
        <v>1470.959961</v>
      </c>
      <c r="J61">
        <v>1403.280029</v>
      </c>
      <c r="K61">
        <v>1412.160034</v>
      </c>
    </row>
    <row r="62" spans="1:11" x14ac:dyDescent="0.25">
      <c r="A62" s="12">
        <v>41156</v>
      </c>
      <c r="B62">
        <v>8.09</v>
      </c>
      <c r="C62">
        <v>11.21</v>
      </c>
      <c r="D62">
        <v>7.86</v>
      </c>
      <c r="E62">
        <v>11.02</v>
      </c>
      <c r="G62" s="12">
        <v>41156</v>
      </c>
      <c r="H62">
        <v>1406.540039</v>
      </c>
      <c r="I62">
        <v>1474.51001</v>
      </c>
      <c r="J62">
        <v>1396.5600589999999</v>
      </c>
      <c r="K62">
        <v>1440.670044</v>
      </c>
    </row>
    <row r="63" spans="1:11" x14ac:dyDescent="0.25">
      <c r="A63" s="12">
        <v>41122</v>
      </c>
      <c r="B63">
        <v>10.18</v>
      </c>
      <c r="C63">
        <v>10.199999999999999</v>
      </c>
      <c r="D63">
        <v>7.4</v>
      </c>
      <c r="E63">
        <v>8.0399999999999991</v>
      </c>
      <c r="G63" s="12">
        <v>41122</v>
      </c>
      <c r="H63">
        <v>1379.3199460000001</v>
      </c>
      <c r="I63">
        <v>1426.6800539999999</v>
      </c>
      <c r="J63">
        <v>1354.650024</v>
      </c>
      <c r="K63">
        <v>1406.579956</v>
      </c>
    </row>
    <row r="64" spans="1:11" x14ac:dyDescent="0.25">
      <c r="A64" s="12">
        <v>41092</v>
      </c>
      <c r="B64">
        <v>8.2899999999999991</v>
      </c>
      <c r="C64">
        <v>10.25</v>
      </c>
      <c r="D64">
        <v>8.18</v>
      </c>
      <c r="E64">
        <v>10.1</v>
      </c>
      <c r="G64" s="12">
        <v>41092</v>
      </c>
      <c r="H64">
        <v>1362.329956</v>
      </c>
      <c r="I64">
        <v>1391.73999</v>
      </c>
      <c r="J64">
        <v>1325.410034</v>
      </c>
      <c r="K64">
        <v>1379.3199460000001</v>
      </c>
    </row>
    <row r="65" spans="1:11" x14ac:dyDescent="0.25">
      <c r="A65" s="12">
        <v>41061</v>
      </c>
      <c r="B65">
        <v>6.56</v>
      </c>
      <c r="C65">
        <v>8.33</v>
      </c>
      <c r="D65">
        <v>6.07</v>
      </c>
      <c r="E65">
        <v>8.31</v>
      </c>
      <c r="G65" s="12">
        <v>41061</v>
      </c>
      <c r="H65">
        <v>1309.869995</v>
      </c>
      <c r="I65">
        <v>1363.459961</v>
      </c>
      <c r="J65">
        <v>1266.73999</v>
      </c>
      <c r="K65">
        <v>1362.160034</v>
      </c>
    </row>
    <row r="66" spans="1:11" x14ac:dyDescent="0.25">
      <c r="A66" s="12">
        <v>41030</v>
      </c>
      <c r="B66">
        <v>8.2899999999999991</v>
      </c>
      <c r="C66">
        <v>8.6199999999999992</v>
      </c>
      <c r="D66">
        <v>6.1</v>
      </c>
      <c r="E66">
        <v>6.74</v>
      </c>
      <c r="G66" s="12">
        <v>41030</v>
      </c>
      <c r="H66">
        <v>1397.8599850000001</v>
      </c>
      <c r="I66">
        <v>1415.3199460000001</v>
      </c>
      <c r="J66">
        <v>1291.9799800000001</v>
      </c>
      <c r="K66">
        <v>1310.329956</v>
      </c>
    </row>
    <row r="67" spans="1:11" x14ac:dyDescent="0.25">
      <c r="A67" s="12">
        <v>41001</v>
      </c>
      <c r="B67">
        <v>7.82</v>
      </c>
      <c r="C67">
        <v>8.6</v>
      </c>
      <c r="D67">
        <v>7.27</v>
      </c>
      <c r="E67">
        <v>8.25</v>
      </c>
      <c r="G67" s="12">
        <v>41001</v>
      </c>
      <c r="H67">
        <v>1408.469971</v>
      </c>
      <c r="I67">
        <v>1422.380005</v>
      </c>
      <c r="J67">
        <v>1357.380005</v>
      </c>
      <c r="K67">
        <v>1397.910034</v>
      </c>
    </row>
    <row r="68" spans="1:11" x14ac:dyDescent="0.25">
      <c r="A68" s="12">
        <v>40969</v>
      </c>
      <c r="B68">
        <v>5.29</v>
      </c>
      <c r="C68">
        <v>8</v>
      </c>
      <c r="D68">
        <v>5.1100000000000003</v>
      </c>
      <c r="E68">
        <v>7.75</v>
      </c>
      <c r="G68" s="12">
        <v>40969</v>
      </c>
      <c r="H68">
        <v>1365.900024</v>
      </c>
      <c r="I68">
        <v>1419.150024</v>
      </c>
      <c r="J68">
        <v>1340.030029</v>
      </c>
      <c r="K68">
        <v>1408.469971</v>
      </c>
    </row>
    <row r="69" spans="1:11" x14ac:dyDescent="0.25">
      <c r="A69" s="12">
        <v>40940</v>
      </c>
      <c r="B69">
        <v>5.17</v>
      </c>
      <c r="C69">
        <v>5.53</v>
      </c>
      <c r="D69">
        <v>4.93</v>
      </c>
      <c r="E69">
        <v>5.24</v>
      </c>
      <c r="G69" s="12">
        <v>40940</v>
      </c>
      <c r="H69">
        <v>1312.4499510000001</v>
      </c>
      <c r="I69">
        <v>1378.040039</v>
      </c>
      <c r="J69">
        <v>1312.4499510000001</v>
      </c>
      <c r="K69">
        <v>1365.6800539999999</v>
      </c>
    </row>
    <row r="70" spans="1:11" x14ac:dyDescent="0.25">
      <c r="A70" s="12">
        <v>40911</v>
      </c>
      <c r="B70">
        <v>4.4400000000000004</v>
      </c>
      <c r="C70">
        <v>5.2</v>
      </c>
      <c r="D70">
        <v>4.3600000000000003</v>
      </c>
      <c r="E70">
        <v>5.14</v>
      </c>
      <c r="G70" s="12">
        <v>40911</v>
      </c>
      <c r="H70">
        <v>1258.8599850000001</v>
      </c>
      <c r="I70">
        <v>1333.469971</v>
      </c>
      <c r="J70">
        <v>1258.8599850000001</v>
      </c>
      <c r="K70">
        <v>1312.410034</v>
      </c>
    </row>
    <row r="71" spans="1:11" x14ac:dyDescent="0.25">
      <c r="A71" s="12"/>
      <c r="G71" s="12"/>
    </row>
    <row r="72" spans="1:11" x14ac:dyDescent="0.25">
      <c r="A72" s="12"/>
    </row>
    <row r="73" spans="1:11" x14ac:dyDescent="0.25">
      <c r="A73" s="12"/>
    </row>
    <row r="74" spans="1:11" x14ac:dyDescent="0.25">
      <c r="A74" s="12"/>
    </row>
    <row r="75" spans="1:11" x14ac:dyDescent="0.25">
      <c r="A75" s="12"/>
    </row>
    <row r="76" spans="1:11" x14ac:dyDescent="0.25">
      <c r="A76" s="12"/>
    </row>
    <row r="77" spans="1:11" x14ac:dyDescent="0.25">
      <c r="A77" s="12"/>
    </row>
    <row r="78" spans="1:11" x14ac:dyDescent="0.25">
      <c r="A78" s="12"/>
    </row>
    <row r="79" spans="1:11" x14ac:dyDescent="0.25">
      <c r="A79" s="12"/>
    </row>
    <row r="80" spans="1:11" x14ac:dyDescent="0.25">
      <c r="A80" s="12"/>
    </row>
    <row r="81" spans="1:1" x14ac:dyDescent="0.25">
      <c r="A81" s="12"/>
    </row>
    <row r="82" spans="1:1" x14ac:dyDescent="0.25">
      <c r="A82" s="12"/>
    </row>
    <row r="83" spans="1:1" x14ac:dyDescent="0.25">
      <c r="A83" s="12"/>
    </row>
    <row r="84" spans="1:1" x14ac:dyDescent="0.25">
      <c r="A84" s="12"/>
    </row>
    <row r="85" spans="1:1" x14ac:dyDescent="0.25">
      <c r="A85" s="12"/>
    </row>
    <row r="86" spans="1:1" x14ac:dyDescent="0.25">
      <c r="A86" s="12"/>
    </row>
    <row r="87" spans="1:1" x14ac:dyDescent="0.25">
      <c r="A87" s="12"/>
    </row>
    <row r="88" spans="1:1" x14ac:dyDescent="0.25">
      <c r="A88" s="12"/>
    </row>
    <row r="89" spans="1:1" x14ac:dyDescent="0.25">
      <c r="A89" s="12"/>
    </row>
    <row r="90" spans="1:1" x14ac:dyDescent="0.25">
      <c r="A90" s="12"/>
    </row>
    <row r="91" spans="1:1" x14ac:dyDescent="0.25">
      <c r="A91" s="12"/>
    </row>
    <row r="92" spans="1:1" x14ac:dyDescent="0.25">
      <c r="A92" s="12"/>
    </row>
    <row r="93" spans="1:1" x14ac:dyDescent="0.25">
      <c r="A93" s="12"/>
    </row>
    <row r="94" spans="1:1" x14ac:dyDescent="0.25">
      <c r="A94" s="12"/>
    </row>
    <row r="95" spans="1:1" x14ac:dyDescent="0.25">
      <c r="A95" s="12"/>
    </row>
    <row r="96" spans="1:1" x14ac:dyDescent="0.25">
      <c r="A96" s="12"/>
    </row>
    <row r="97" spans="1:1" x14ac:dyDescent="0.25">
      <c r="A97" s="12"/>
    </row>
    <row r="98" spans="1:1" x14ac:dyDescent="0.25">
      <c r="A98" s="12"/>
    </row>
    <row r="99" spans="1:1" x14ac:dyDescent="0.25">
      <c r="A99" s="12"/>
    </row>
    <row r="100" spans="1:1" x14ac:dyDescent="0.25">
      <c r="A100" s="12"/>
    </row>
    <row r="101" spans="1:1" x14ac:dyDescent="0.25">
      <c r="A101" s="12"/>
    </row>
    <row r="102" spans="1:1" x14ac:dyDescent="0.25">
      <c r="A102" s="12"/>
    </row>
    <row r="103" spans="1:1" x14ac:dyDescent="0.25">
      <c r="A103" s="12"/>
    </row>
    <row r="104" spans="1:1" x14ac:dyDescent="0.25">
      <c r="A104" s="12"/>
    </row>
    <row r="105" spans="1:1" x14ac:dyDescent="0.25">
      <c r="A105" s="12"/>
    </row>
    <row r="106" spans="1:1" x14ac:dyDescent="0.25">
      <c r="A106" s="12"/>
    </row>
    <row r="107" spans="1:1" x14ac:dyDescent="0.25">
      <c r="A107" s="12"/>
    </row>
    <row r="108" spans="1:1" x14ac:dyDescent="0.25">
      <c r="A108" s="12"/>
    </row>
    <row r="109" spans="1:1" x14ac:dyDescent="0.25">
      <c r="A109" s="12"/>
    </row>
    <row r="110" spans="1:1" x14ac:dyDescent="0.25">
      <c r="A110" s="12"/>
    </row>
    <row r="111" spans="1:1" x14ac:dyDescent="0.25">
      <c r="A111" s="12"/>
    </row>
    <row r="112" spans="1:1" x14ac:dyDescent="0.25">
      <c r="A112" s="12"/>
    </row>
    <row r="113" spans="1:1" x14ac:dyDescent="0.25">
      <c r="A113" s="12"/>
    </row>
    <row r="114" spans="1:1" x14ac:dyDescent="0.25">
      <c r="A114" s="12"/>
    </row>
    <row r="115" spans="1:1" x14ac:dyDescent="0.25">
      <c r="A115" s="12"/>
    </row>
    <row r="116" spans="1:1" x14ac:dyDescent="0.25">
      <c r="A116" s="12"/>
    </row>
    <row r="117" spans="1:1" x14ac:dyDescent="0.25">
      <c r="A117" s="12"/>
    </row>
    <row r="118" spans="1:1" x14ac:dyDescent="0.25">
      <c r="A118" s="12"/>
    </row>
    <row r="119" spans="1:1" x14ac:dyDescent="0.25">
      <c r="A119" s="12"/>
    </row>
    <row r="120" spans="1:1" x14ac:dyDescent="0.25">
      <c r="A120" s="12"/>
    </row>
    <row r="121" spans="1:1" x14ac:dyDescent="0.25">
      <c r="A121" s="12"/>
    </row>
    <row r="122" spans="1:1" x14ac:dyDescent="0.25">
      <c r="A122" s="12"/>
    </row>
    <row r="123" spans="1:1" x14ac:dyDescent="0.25">
      <c r="A123" s="12"/>
    </row>
    <row r="124" spans="1:1" x14ac:dyDescent="0.25">
      <c r="A124" s="12"/>
    </row>
    <row r="125" spans="1:1" x14ac:dyDescent="0.25">
      <c r="A125" s="12"/>
    </row>
    <row r="126" spans="1:1" x14ac:dyDescent="0.25">
      <c r="A126" s="12"/>
    </row>
    <row r="127" spans="1:1" x14ac:dyDescent="0.25">
      <c r="A127" s="12"/>
    </row>
    <row r="128" spans="1:1" x14ac:dyDescent="0.25">
      <c r="A128" s="12"/>
    </row>
    <row r="129" spans="1:1" x14ac:dyDescent="0.25">
      <c r="A129" s="12"/>
    </row>
    <row r="130" spans="1:1" x14ac:dyDescent="0.25">
      <c r="A130" s="12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workbookViewId="0">
      <selection activeCell="D6" sqref="D6"/>
    </sheetView>
  </sheetViews>
  <sheetFormatPr defaultRowHeight="15" x14ac:dyDescent="0.25"/>
  <cols>
    <col min="2" max="2" width="17" customWidth="1"/>
  </cols>
  <sheetData>
    <row r="1" spans="1:5" ht="14.45" x14ac:dyDescent="0.55000000000000004">
      <c r="A1" s="1" t="s">
        <v>90</v>
      </c>
    </row>
    <row r="3" spans="1:5" ht="14.45" x14ac:dyDescent="0.55000000000000004">
      <c r="B3" s="13" t="s">
        <v>91</v>
      </c>
    </row>
    <row r="4" spans="1:5" ht="14.45" x14ac:dyDescent="0.55000000000000004">
      <c r="B4" s="13"/>
    </row>
    <row r="5" spans="1:5" x14ac:dyDescent="0.25">
      <c r="B5" s="13"/>
      <c r="C5" t="s">
        <v>104</v>
      </c>
      <c r="D5" s="17"/>
      <c r="E5" s="17"/>
    </row>
    <row r="6" spans="1:5" x14ac:dyDescent="0.25">
      <c r="D6" s="17" t="s">
        <v>95</v>
      </c>
      <c r="E6" s="17"/>
    </row>
    <row r="7" spans="1:5" x14ac:dyDescent="0.25">
      <c r="D7" s="17"/>
      <c r="E7" s="17"/>
    </row>
    <row r="8" spans="1:5" ht="14.45" x14ac:dyDescent="0.55000000000000004">
      <c r="B8" s="1" t="s">
        <v>92</v>
      </c>
      <c r="C8" s="1" t="s">
        <v>93</v>
      </c>
      <c r="E8" s="1" t="s">
        <v>94</v>
      </c>
    </row>
    <row r="10" spans="1:5" x14ac:dyDescent="0.25">
      <c r="B10" s="16">
        <v>1</v>
      </c>
      <c r="C10" s="18">
        <v>3.5499999999999997E-2</v>
      </c>
    </row>
    <row r="11" spans="1:5" x14ac:dyDescent="0.25">
      <c r="B11" s="16">
        <v>2</v>
      </c>
      <c r="C11" s="18">
        <v>4.1200000000000001E-2</v>
      </c>
    </row>
    <row r="12" spans="1:5" x14ac:dyDescent="0.25">
      <c r="B12" s="16">
        <v>3</v>
      </c>
      <c r="C12" s="18">
        <v>4.7500000000000001E-2</v>
      </c>
    </row>
    <row r="13" spans="1:5" x14ac:dyDescent="0.25">
      <c r="B13" s="16">
        <v>4</v>
      </c>
      <c r="C13" s="18">
        <v>4.7500000000000001E-2</v>
      </c>
    </row>
    <row r="14" spans="1:5" x14ac:dyDescent="0.25">
      <c r="B14" s="16">
        <v>5</v>
      </c>
      <c r="C14" s="18">
        <v>4.0500000000000001E-2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FS</vt:lpstr>
      <vt:lpstr>TVM</vt:lpstr>
      <vt:lpstr>Beta</vt:lpstr>
      <vt:lpstr>Forward</vt:lpstr>
      <vt:lpstr>FS!Print_Area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Winters, Drew</dc:creator>
  <cp:lastModifiedBy>hp</cp:lastModifiedBy>
  <cp:lastPrinted>2013-08-28T14:55:53Z</cp:lastPrinted>
  <dcterms:created xsi:type="dcterms:W3CDTF">2013-06-18T19:06:34Z</dcterms:created>
  <dcterms:modified xsi:type="dcterms:W3CDTF">2017-03-05T02:47:16Z</dcterms:modified>
</cp:coreProperties>
</file>