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575" activeTab="1"/>
  </bookViews>
  <sheets>
    <sheet name="Questions" sheetId="1" r:id="rId1"/>
    <sheet name="Revenues" sheetId="2" r:id="rId2"/>
    <sheet name="Expenses" sheetId="3" r:id="rId3"/>
    <sheet name="Inpatient Product Lines" sheetId="4" r:id="rId4"/>
  </sheets>
  <definedNames>
    <definedName name="_AMB1">#REF!</definedName>
    <definedName name="_AMB10">#REF!</definedName>
    <definedName name="_AMB11">#REF!</definedName>
    <definedName name="_AMB12">#REF!</definedName>
    <definedName name="_AMB2">#REF!</definedName>
    <definedName name="_AMB3">#REF!</definedName>
    <definedName name="_AMB4">#REF!</definedName>
    <definedName name="_AMB5">#REF!</definedName>
    <definedName name="_AMB6">#REF!</definedName>
    <definedName name="_AMB7">#REF!</definedName>
    <definedName name="_AMB8">#REF!</definedName>
    <definedName name="_AMB9">#REF!</definedName>
    <definedName name="_IPT1">#REF!</definedName>
    <definedName name="_IPT10">#REF!</definedName>
    <definedName name="_IPT11">#REF!</definedName>
    <definedName name="_IPT2">#REF!</definedName>
    <definedName name="_IPT3">#REF!</definedName>
    <definedName name="_IPT4">#REF!</definedName>
    <definedName name="_IPT5">#REF!</definedName>
    <definedName name="_IPT6">#REF!</definedName>
    <definedName name="_IPT7">#REF!</definedName>
    <definedName name="_IPT8">#REF!</definedName>
    <definedName name="_IPT9">#REF!</definedName>
    <definedName name="_RMB1">#REF!</definedName>
    <definedName name="_RMB2">#REF!</definedName>
    <definedName name="AMBB1">#REF!</definedName>
    <definedName name="AMBB10">#REF!</definedName>
    <definedName name="AMBB11">#REF!</definedName>
    <definedName name="AMBB12">#REF!</definedName>
    <definedName name="AMBB2">#REF!</definedName>
    <definedName name="AMBB3">#REF!</definedName>
    <definedName name="AMBB4">#REF!</definedName>
    <definedName name="AMBB5">#REF!</definedName>
    <definedName name="AMBB6">#REF!</definedName>
    <definedName name="AMBB7">#REF!</definedName>
    <definedName name="AMBB8">#REF!</definedName>
    <definedName name="AMBB9">#REF!</definedName>
    <definedName name="CODING5">#REF!</definedName>
    <definedName name="CODING7">#REF!</definedName>
    <definedName name="CODING8">#REF!</definedName>
    <definedName name="CODING9">#REF!</definedName>
    <definedName name="CODINGB5">#REF!</definedName>
    <definedName name="CODINGB7">#REF!</definedName>
    <definedName name="CODINGB8">#REF!</definedName>
    <definedName name="CODINGB9">#REF!</definedName>
    <definedName name="DATA">#REF!</definedName>
    <definedName name="DATA.">#REF!</definedName>
    <definedName name="DATA.AllData">#REF!</definedName>
    <definedName name="DATA.MEASURE">#REF!</definedName>
    <definedName name="DATA.MON1">#REF!</definedName>
    <definedName name="DATA.MON2">#REF!</definedName>
    <definedName name="DATA.MON2A">#REF!</definedName>
    <definedName name="DATA.MON3">#REF!</definedName>
    <definedName name="DATA.MTF">#REF!</definedName>
    <definedName name="DATA.NUM1">#REF!</definedName>
    <definedName name="DATA.NUM2">#REF!</definedName>
    <definedName name="DATA.NUM2A">#REF!</definedName>
    <definedName name="DATA.NUM3">#REF!</definedName>
    <definedName name="DATA.NUM3A">#REF!</definedName>
    <definedName name="DATA.PERIOD">#REF!</definedName>
    <definedName name="DATA.TYPE">#REF!</definedName>
    <definedName name="FTELATE">#REF!</definedName>
    <definedName name="HIST1">#REF!</definedName>
    <definedName name="HIST10">#REF!</definedName>
    <definedName name="HIST11">#REF!</definedName>
    <definedName name="HIST12">#REF!</definedName>
    <definedName name="HIST2">#REF!</definedName>
    <definedName name="HIST3">#REF!</definedName>
    <definedName name="HIST4">#REF!</definedName>
    <definedName name="HIST5">#REF!</definedName>
    <definedName name="HIST6">#REF!</definedName>
    <definedName name="HIST7">#REF!</definedName>
    <definedName name="HIST8">#REF!</definedName>
    <definedName name="HIST9">#REF!</definedName>
    <definedName name="IPRVU">#REF!</definedName>
    <definedName name="IPRVUB">#REF!</definedName>
    <definedName name="IPTB1">#REF!</definedName>
    <definedName name="IPTB10">#REF!</definedName>
    <definedName name="IPTB11">#REF!</definedName>
    <definedName name="IPTB2">#REF!</definedName>
    <definedName name="IPTB3">#REF!</definedName>
    <definedName name="IPTB4">#REF!</definedName>
    <definedName name="IPTB5">#REF!</definedName>
    <definedName name="IPTB6">#REF!</definedName>
    <definedName name="IPTB7">#REF!</definedName>
    <definedName name="IPTB8">#REF!</definedName>
    <definedName name="IPTB9">#REF!</definedName>
    <definedName name="_xlnm.Print_Area" localSheetId="2">'Expenses'!$A$2:$J$20</definedName>
    <definedName name="_xlnm.Print_Area" localSheetId="1">'Revenues'!$A$2:$I$20</definedName>
    <definedName name="RMBB1">#REF!</definedName>
    <definedName name="RMBB2">#REF!</definedName>
    <definedName name="RPTMTH">#REF!</definedName>
    <definedName name="WPCF">#REF!</definedName>
    <definedName name="WPCFB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8"/>
            <color indexed="8"/>
            <rFont val="Tahoma"/>
            <family val="2"/>
          </rPr>
          <t xml:space="preserve">test:
</t>
        </r>
        <r>
          <rPr>
            <sz val="8"/>
            <color indexed="8"/>
            <rFont val="Tahoma"/>
            <family val="2"/>
          </rPr>
          <t>RWP=Relative Weighted Product</t>
        </r>
      </text>
    </comment>
    <comment ref="F7" authorId="0">
      <text>
        <r>
          <rPr>
            <b/>
            <sz val="8"/>
            <color indexed="8"/>
            <rFont val="Tahoma"/>
            <family val="2"/>
          </rPr>
          <t xml:space="preserve">test:
</t>
        </r>
        <r>
          <rPr>
            <sz val="8"/>
            <color indexed="8"/>
            <rFont val="Tahoma"/>
            <family val="2"/>
          </rPr>
          <t>IP=Inpatient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test:
</t>
        </r>
        <r>
          <rPr>
            <sz val="8"/>
            <color indexed="8"/>
            <rFont val="Tahoma"/>
            <family val="2"/>
          </rPr>
          <t>YTD=Year-to-Date</t>
        </r>
      </text>
    </comment>
  </commentList>
</comments>
</file>

<file path=xl/sharedStrings.xml><?xml version="1.0" encoding="utf-8"?>
<sst xmlns="http://schemas.openxmlformats.org/spreadsheetml/2006/main" count="103" uniqueCount="63">
  <si>
    <r>
      <t xml:space="preserve">1. </t>
    </r>
    <r>
      <rPr>
        <sz val="10"/>
        <color indexed="8"/>
        <rFont val="Arial"/>
        <family val="2"/>
      </rPr>
      <t xml:space="preserve">What was the hospital's original profit forecast (assume away any issues with depreciation, taxes, etc.)? Halfway through the fiscal year, what is the hospital's revised projection for FY11 profits?  </t>
    </r>
  </si>
  <si>
    <t>Answer:</t>
  </si>
  <si>
    <r>
      <t xml:space="preserve">4. </t>
    </r>
    <r>
      <rPr>
        <sz val="10"/>
        <color indexed="8"/>
        <rFont val="Arial"/>
        <family val="2"/>
      </rPr>
      <t>What actions would you take at the mid-year point if you were a capitated hospital? In this case, the revenue spreadsheet would be replaced with an overall budget of $50 million with which to operate (rather than being able to bill for each episode of patient care). Federal, state, county, and city hospitals normally operate under a capped budget. Additionally, many HMOs also operate under a fixed Per Member, Per Month (PMPM) capitated process.</t>
    </r>
  </si>
  <si>
    <t>Schumpert Medical Center</t>
  </si>
  <si>
    <t>Revenues Worksheet, Mid-Year Review</t>
  </si>
  <si>
    <t>Inpatient</t>
  </si>
  <si>
    <t>Inpatient Product Line</t>
  </si>
  <si>
    <t>Price/RWP</t>
  </si>
  <si>
    <t>Forecasted RWPs
For FY11</t>
  </si>
  <si>
    <t>Projected IP Revenue
For FY11</t>
  </si>
  <si>
    <t>Actual RWPs
(FY11 YTD)</t>
  </si>
  <si>
    <t>Actual IP Revenue
(FY11 YTD)</t>
  </si>
  <si>
    <t>CIRC</t>
  </si>
  <si>
    <t>DIGEST</t>
  </si>
  <si>
    <t>ENT</t>
  </si>
  <si>
    <t>GYN</t>
  </si>
  <si>
    <t>MENTAL HEALTH</t>
  </si>
  <si>
    <t>NERVOUS</t>
  </si>
  <si>
    <t>NEWBORN</t>
  </si>
  <si>
    <t>OB</t>
  </si>
  <si>
    <t>ORTHO</t>
  </si>
  <si>
    <t>OTHER</t>
  </si>
  <si>
    <t>RESP</t>
  </si>
  <si>
    <t>Total Inpatient Earnings</t>
  </si>
  <si>
    <t>Expenses Worksheet, Mid-Year Review</t>
  </si>
  <si>
    <t>Budget/RWP
(FY10)</t>
  </si>
  <si>
    <t>Actual RWPs
(FY10)</t>
  </si>
  <si>
    <t>IP Expenses
(FY10)</t>
  </si>
  <si>
    <t>Forecasted RWPs
(FY11)</t>
  </si>
  <si>
    <t>FY11 Budget
(FY10+6% Inflation)</t>
  </si>
  <si>
    <t>Actual IP Expenses
(FY11 YTD)</t>
  </si>
  <si>
    <t>Total Inpatient Expenses</t>
  </si>
  <si>
    <t>Product Line</t>
  </si>
  <si>
    <t>MDC Description</t>
  </si>
  <si>
    <t>Diseases and Disorders of the Circulatory System</t>
  </si>
  <si>
    <t>Diseases and Disorders of the Digestive System</t>
  </si>
  <si>
    <t>Diseases and Disorders of the Ear, Nose, Mouth, and Throat</t>
  </si>
  <si>
    <t>Diseases and Disorders of the Female Reproductive System</t>
  </si>
  <si>
    <t>MH</t>
  </si>
  <si>
    <t>Mental Diseases and Disorders</t>
  </si>
  <si>
    <t>Alcohol/Drug Use and Alcohol/Drug Induced Organic Mental Disorders</t>
  </si>
  <si>
    <t>Diseases and Disorders of the Nervous System</t>
  </si>
  <si>
    <t>Newborns and Other Neonates with Conditions Originating in Perinatal Period</t>
  </si>
  <si>
    <t>Pregnancy, Childbirth, and the Puerperium</t>
  </si>
  <si>
    <t>Diseases and Disorders of the Musculoskeletal System and Connective Tissue</t>
  </si>
  <si>
    <t>Unknown</t>
  </si>
  <si>
    <t>Diseases and Disorders of the Eye</t>
  </si>
  <si>
    <t>Diseases and Disorders of the Hepatobiliary System and Pancreas</t>
  </si>
  <si>
    <t>Diseases and Disorders of the Skin, Subcutaneous Tissue and Breast</t>
  </si>
  <si>
    <t>Endocrine, Nutritional and Metabolic Diseases and Disorders</t>
  </si>
  <si>
    <t>Diseases and Disorders of the Kidney and Urinary Tract</t>
  </si>
  <si>
    <t>Diseases and Disorders of the Male Reproductive System</t>
  </si>
  <si>
    <t>Diseases and Disorders of the Blood, Blood Forming Organs, Immunological Dis</t>
  </si>
  <si>
    <t>Myeloproliferative Diseases and Disorders, Poorly Differentiated Neoplasm</t>
  </si>
  <si>
    <t>Infectious and Parasitic Diseases, Systemic or Unspecified Sites</t>
  </si>
  <si>
    <t>Injuries, Poisonings and Toxic Effects of Drugs</t>
  </si>
  <si>
    <t>Burns</t>
  </si>
  <si>
    <t>Factors Influencing Health Status and Other Contacts with Health Services</t>
  </si>
  <si>
    <t>Multiple Significant Trauma</t>
  </si>
  <si>
    <t>Human Immunodeficiency Virus Infections</t>
  </si>
  <si>
    <t>Diseases and Disorders of the Respiratory System</t>
  </si>
  <si>
    <r>
      <t xml:space="preserve">2. </t>
    </r>
    <r>
      <rPr>
        <sz val="10"/>
        <color indexed="8"/>
        <rFont val="Arial"/>
        <family val="2"/>
      </rPr>
      <t>Which inpatient service lines are overbudget? Which product lines are overbudget after accounting for workload increases?</t>
    </r>
  </si>
  <si>
    <r>
      <t xml:space="preserve">3. </t>
    </r>
    <r>
      <rPr>
        <sz val="10"/>
        <color indexed="8"/>
        <rFont val="Arial"/>
        <family val="2"/>
      </rPr>
      <t>What actions would you take at the mid-year point if you were a fee-for-service hospital? In other words, where are the problem areas on which you would focus your attention, and who might provide ideas for "best practices" based on their performance?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</si>
</sst>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.00_);[Red]_(\$* \(#,##0.00\);_(\$* \-??_);_(@_)"/>
    <numFmt numFmtId="166" formatCode="_(\$* #,##0_);_(\$* \(#,##0\);_(\$* \-??_);_(@_)"/>
    <numFmt numFmtId="167" formatCode="_(\$* #,##0_);[Red]_(\$* \(#,##0\);_(\$* \-_);_(@_)"/>
    <numFmt numFmtId="168" formatCode="0.0%"/>
    <numFmt numFmtId="169" formatCode="_(* #,##0.00_);_(* \(#,##0.00\);_(* \-??_);_(@_)"/>
    <numFmt numFmtId="170" formatCode="#,##0.0000000000000000_);\(#,##0.0000000000000000\)"/>
    <numFmt numFmtId="171" formatCode="\$#,##0.00"/>
    <numFmt numFmtId="172" formatCode="_(* #,##0_);_(* \(#,##0\);_(* \-??_);_(@_)"/>
  </numFmts>
  <fonts count="31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25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0" fillId="24" borderId="0" xfId="0" applyFont="1" applyFill="1" applyAlignment="1">
      <alignment/>
    </xf>
    <xf numFmtId="0" fontId="20" fillId="24" borderId="10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24" borderId="13" xfId="0" applyFont="1" applyFill="1" applyBorder="1" applyAlignment="1">
      <alignment vertical="top"/>
    </xf>
    <xf numFmtId="0" fontId="20" fillId="24" borderId="14" xfId="0" applyFont="1" applyFill="1" applyBorder="1" applyAlignment="1">
      <alignment vertical="top"/>
    </xf>
    <xf numFmtId="0" fontId="20" fillId="24" borderId="0" xfId="0" applyFont="1" applyFill="1" applyAlignment="1">
      <alignment vertical="top"/>
    </xf>
    <xf numFmtId="0" fontId="19" fillId="24" borderId="15" xfId="55" applyFont="1" applyFill="1" applyBorder="1" applyAlignment="1">
      <alignment horizontal="left"/>
      <protection/>
    </xf>
    <xf numFmtId="0" fontId="24" fillId="24" borderId="15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0" fillId="22" borderId="15" xfId="0" applyFont="1" applyFill="1" applyBorder="1" applyAlignment="1">
      <alignment horizontal="center" vertical="center" wrapText="1"/>
    </xf>
    <xf numFmtId="0" fontId="0" fillId="22" borderId="15" xfId="0" applyNumberFormat="1" applyFont="1" applyFill="1" applyBorder="1" applyAlignment="1">
      <alignment horizontal="center" vertical="center" wrapText="1"/>
    </xf>
    <xf numFmtId="0" fontId="0" fillId="22" borderId="16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0" fontId="0" fillId="24" borderId="15" xfId="55" applyFont="1" applyFill="1" applyBorder="1" applyAlignment="1">
      <alignment wrapText="1"/>
      <protection/>
    </xf>
    <xf numFmtId="3" fontId="0" fillId="24" borderId="15" xfId="0" applyNumberFormat="1" applyFont="1" applyFill="1" applyBorder="1" applyAlignment="1">
      <alignment horizontal="center"/>
    </xf>
    <xf numFmtId="166" fontId="0" fillId="24" borderId="16" xfId="44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>
      <alignment horizontal="center"/>
    </xf>
    <xf numFmtId="167" fontId="0" fillId="24" borderId="15" xfId="44" applyNumberFormat="1" applyFont="1" applyFill="1" applyBorder="1" applyAlignment="1" applyProtection="1">
      <alignment/>
      <protection/>
    </xf>
    <xf numFmtId="168" fontId="0" fillId="24" borderId="14" xfId="58" applyNumberFormat="1" applyFont="1" applyFill="1" applyBorder="1" applyAlignment="1" applyProtection="1">
      <alignment horizontal="center"/>
      <protection/>
    </xf>
    <xf numFmtId="168" fontId="0" fillId="24" borderId="0" xfId="58" applyNumberFormat="1" applyFont="1" applyFill="1" applyBorder="1" applyAlignment="1" applyProtection="1">
      <alignment horizontal="center"/>
      <protection/>
    </xf>
    <xf numFmtId="0" fontId="27" fillId="24" borderId="0" xfId="0" applyFont="1" applyFill="1" applyAlignment="1">
      <alignment/>
    </xf>
    <xf numFmtId="169" fontId="27" fillId="24" borderId="0" xfId="0" applyNumberFormat="1" applyFont="1" applyFill="1" applyAlignment="1">
      <alignment/>
    </xf>
    <xf numFmtId="164" fontId="0" fillId="24" borderId="0" xfId="0" applyNumberFormat="1" applyFont="1" applyFill="1" applyBorder="1" applyAlignment="1">
      <alignment/>
    </xf>
    <xf numFmtId="170" fontId="20" fillId="24" borderId="0" xfId="0" applyNumberFormat="1" applyFont="1" applyFill="1" applyAlignment="1">
      <alignment/>
    </xf>
    <xf numFmtId="0" fontId="1" fillId="24" borderId="16" xfId="55" applyFont="1" applyFill="1" applyBorder="1" applyAlignment="1">
      <alignment wrapText="1"/>
      <protection/>
    </xf>
    <xf numFmtId="3" fontId="1" fillId="24" borderId="15" xfId="0" applyNumberFormat="1" applyFont="1" applyFill="1" applyBorder="1" applyAlignment="1">
      <alignment horizontal="center"/>
    </xf>
    <xf numFmtId="166" fontId="1" fillId="24" borderId="16" xfId="44" applyNumberFormat="1" applyFont="1" applyFill="1" applyBorder="1" applyAlignment="1" applyProtection="1">
      <alignment/>
      <protection/>
    </xf>
    <xf numFmtId="0" fontId="20" fillId="24" borderId="0" xfId="0" applyFont="1" applyFill="1" applyBorder="1" applyAlignment="1">
      <alignment/>
    </xf>
    <xf numFmtId="164" fontId="20" fillId="24" borderId="0" xfId="0" applyNumberFormat="1" applyFont="1" applyFill="1" applyBorder="1" applyAlignment="1">
      <alignment/>
    </xf>
    <xf numFmtId="0" fontId="0" fillId="24" borderId="17" xfId="55" applyFont="1" applyFill="1" applyBorder="1" applyAlignment="1">
      <alignment wrapText="1"/>
      <protection/>
    </xf>
    <xf numFmtId="0" fontId="19" fillId="24" borderId="15" xfId="55" applyFont="1" applyFill="1" applyBorder="1" applyAlignment="1">
      <alignment wrapText="1"/>
      <protection/>
    </xf>
    <xf numFmtId="3" fontId="19" fillId="24" borderId="15" xfId="0" applyNumberFormat="1" applyFont="1" applyFill="1" applyBorder="1" applyAlignment="1">
      <alignment horizontal="center"/>
    </xf>
    <xf numFmtId="166" fontId="19" fillId="24" borderId="16" xfId="44" applyNumberFormat="1" applyFont="1" applyFill="1" applyBorder="1" applyAlignment="1" applyProtection="1">
      <alignment/>
      <protection/>
    </xf>
    <xf numFmtId="167" fontId="19" fillId="7" borderId="15" xfId="44" applyNumberFormat="1" applyFont="1" applyFill="1" applyBorder="1" applyAlignment="1" applyProtection="1">
      <alignment/>
      <protection/>
    </xf>
    <xf numFmtId="168" fontId="19" fillId="24" borderId="14" xfId="58" applyNumberFormat="1" applyFont="1" applyFill="1" applyBorder="1" applyAlignment="1" applyProtection="1">
      <alignment horizontal="center"/>
      <protection/>
    </xf>
    <xf numFmtId="168" fontId="19" fillId="24" borderId="0" xfId="58" applyNumberFormat="1" applyFont="1" applyFill="1" applyBorder="1" applyAlignment="1" applyProtection="1">
      <alignment horizontal="center"/>
      <protection/>
    </xf>
    <xf numFmtId="164" fontId="19" fillId="24" borderId="0" xfId="0" applyNumberFormat="1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165" fontId="0" fillId="24" borderId="19" xfId="0" applyNumberFormat="1" applyFont="1" applyFill="1" applyBorder="1" applyAlignment="1">
      <alignment/>
    </xf>
    <xf numFmtId="0" fontId="19" fillId="24" borderId="19" xfId="0" applyFont="1" applyFill="1" applyBorder="1" applyAlignment="1">
      <alignment horizontal="right" vertical="center"/>
    </xf>
    <xf numFmtId="0" fontId="20" fillId="24" borderId="20" xfId="0" applyFont="1" applyFill="1" applyBorder="1" applyAlignment="1">
      <alignment/>
    </xf>
    <xf numFmtId="0" fontId="20" fillId="24" borderId="0" xfId="0" applyFont="1" applyFill="1" applyAlignment="1">
      <alignment vertical="top" wrapText="1"/>
    </xf>
    <xf numFmtId="0" fontId="0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vertical="top" wrapText="1"/>
    </xf>
    <xf numFmtId="165" fontId="19" fillId="24" borderId="0" xfId="0" applyNumberFormat="1" applyFont="1" applyFill="1" applyBorder="1" applyAlignment="1">
      <alignment vertical="top" wrapText="1"/>
    </xf>
    <xf numFmtId="0" fontId="19" fillId="24" borderId="0" xfId="0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171" fontId="0" fillId="24" borderId="0" xfId="0" applyNumberFormat="1" applyFill="1" applyAlignment="1">
      <alignment/>
    </xf>
    <xf numFmtId="0" fontId="19" fillId="24" borderId="0" xfId="0" applyFont="1" applyFill="1" applyBorder="1" applyAlignment="1">
      <alignment horizontal="center"/>
    </xf>
    <xf numFmtId="165" fontId="0" fillId="24" borderId="0" xfId="0" applyNumberFormat="1" applyFont="1" applyFill="1" applyBorder="1" applyAlignment="1">
      <alignment horizontal="right" vertical="center"/>
    </xf>
    <xf numFmtId="0" fontId="29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9" fillId="24" borderId="16" xfId="55" applyFont="1" applyFill="1" applyBorder="1" applyAlignment="1">
      <alignment horizontal="left"/>
      <protection/>
    </xf>
    <xf numFmtId="0" fontId="24" fillId="24" borderId="15" xfId="0" applyFont="1" applyFill="1" applyBorder="1" applyAlignment="1">
      <alignment/>
    </xf>
    <xf numFmtId="172" fontId="24" fillId="24" borderId="11" xfId="0" applyNumberFormat="1" applyFont="1" applyFill="1" applyBorder="1" applyAlignment="1">
      <alignment horizontal="center"/>
    </xf>
    <xf numFmtId="3" fontId="24" fillId="24" borderId="16" xfId="0" applyNumberFormat="1" applyFont="1" applyFill="1" applyBorder="1" applyAlignment="1">
      <alignment horizontal="center"/>
    </xf>
    <xf numFmtId="172" fontId="0" fillId="22" borderId="12" xfId="0" applyNumberFormat="1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center" vertical="center" wrapText="1"/>
    </xf>
    <xf numFmtId="3" fontId="0" fillId="22" borderId="15" xfId="0" applyNumberFormat="1" applyFont="1" applyFill="1" applyBorder="1" applyAlignment="1">
      <alignment horizontal="center" vertical="center" wrapText="1"/>
    </xf>
    <xf numFmtId="0" fontId="0" fillId="24" borderId="16" xfId="55" applyFont="1" applyFill="1" applyBorder="1" applyAlignment="1">
      <alignment wrapText="1"/>
      <protection/>
    </xf>
    <xf numFmtId="165" fontId="0" fillId="24" borderId="15" xfId="44" applyNumberFormat="1" applyFont="1" applyFill="1" applyBorder="1" applyAlignment="1" applyProtection="1">
      <alignment/>
      <protection/>
    </xf>
    <xf numFmtId="3" fontId="0" fillId="24" borderId="21" xfId="42" applyNumberFormat="1" applyFont="1" applyFill="1" applyBorder="1" applyAlignment="1" applyProtection="1">
      <alignment horizontal="center"/>
      <protection/>
    </xf>
    <xf numFmtId="166" fontId="0" fillId="24" borderId="21" xfId="44" applyNumberFormat="1" applyFont="1" applyFill="1" applyBorder="1" applyAlignment="1" applyProtection="1">
      <alignment horizontal="center"/>
      <protection/>
    </xf>
    <xf numFmtId="165" fontId="1" fillId="24" borderId="15" xfId="44" applyNumberFormat="1" applyFont="1" applyFill="1" applyBorder="1" applyAlignment="1" applyProtection="1">
      <alignment/>
      <protection/>
    </xf>
    <xf numFmtId="3" fontId="1" fillId="24" borderId="21" xfId="42" applyNumberFormat="1" applyFont="1" applyFill="1" applyBorder="1" applyAlignment="1" applyProtection="1">
      <alignment horizontal="center"/>
      <protection/>
    </xf>
    <xf numFmtId="0" fontId="0" fillId="24" borderId="10" xfId="55" applyFont="1" applyFill="1" applyBorder="1" applyAlignment="1">
      <alignment wrapText="1"/>
      <protection/>
    </xf>
    <xf numFmtId="0" fontId="19" fillId="24" borderId="16" xfId="55" applyFont="1" applyFill="1" applyBorder="1" applyAlignment="1">
      <alignment wrapText="1"/>
      <protection/>
    </xf>
    <xf numFmtId="4" fontId="24" fillId="24" borderId="15" xfId="0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20" borderId="15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3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 vertical="center" wrapText="1"/>
    </xf>
    <xf numFmtId="165" fontId="0" fillId="24" borderId="15" xfId="44" applyNumberFormat="1" applyFont="1" applyFill="1" applyBorder="1" applyAlignment="1" applyProtection="1">
      <alignment horizontal="center"/>
      <protection/>
    </xf>
    <xf numFmtId="165" fontId="1" fillId="24" borderId="15" xfId="44" applyNumberFormat="1" applyFont="1" applyFill="1" applyBorder="1" applyAlignment="1" applyProtection="1">
      <alignment horizontal="center"/>
      <protection/>
    </xf>
    <xf numFmtId="4" fontId="24" fillId="24" borderId="15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19" fillId="24" borderId="0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:A12"/>
    </sheetView>
  </sheetViews>
  <sheetFormatPr defaultColWidth="9.140625" defaultRowHeight="12.75"/>
  <cols>
    <col min="1" max="1" width="103.00390625" style="0" customWidth="1"/>
  </cols>
  <sheetData>
    <row r="1" ht="12.75">
      <c r="A1" s="1"/>
    </row>
    <row r="3" ht="25.5">
      <c r="A3" s="2" t="s">
        <v>0</v>
      </c>
    </row>
    <row r="4" ht="22.5" customHeight="1">
      <c r="A4" s="3" t="s">
        <v>1</v>
      </c>
    </row>
    <row r="5" ht="25.5">
      <c r="A5" s="2" t="s">
        <v>61</v>
      </c>
    </row>
    <row r="6" ht="24" customHeight="1">
      <c r="A6" s="3" t="s">
        <v>1</v>
      </c>
    </row>
    <row r="7" ht="38.25">
      <c r="A7" s="2" t="s">
        <v>62</v>
      </c>
    </row>
    <row r="8" ht="25.5" customHeight="1">
      <c r="A8" s="3" t="s">
        <v>1</v>
      </c>
    </row>
    <row r="9" ht="51">
      <c r="A9" s="2" t="s">
        <v>2</v>
      </c>
    </row>
    <row r="10" ht="24" customHeight="1">
      <c r="A10" s="3" t="s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B3" sqref="B3:H3"/>
    </sheetView>
  </sheetViews>
  <sheetFormatPr defaultColWidth="9.140625" defaultRowHeight="12.75"/>
  <cols>
    <col min="1" max="1" width="2.140625" style="4" customWidth="1"/>
    <col min="2" max="2" width="28.140625" style="4" customWidth="1"/>
    <col min="3" max="3" width="12.28125" style="4" customWidth="1"/>
    <col min="4" max="4" width="1.57421875" style="4" customWidth="1"/>
    <col min="5" max="5" width="16.140625" style="4" customWidth="1"/>
    <col min="6" max="6" width="21.00390625" style="4" customWidth="1"/>
    <col min="7" max="7" width="11.7109375" style="4" customWidth="1"/>
    <col min="8" max="8" width="20.140625" style="4" customWidth="1"/>
    <col min="9" max="9" width="2.140625" style="4" customWidth="1"/>
    <col min="10" max="10" width="15.57421875" style="4" customWidth="1"/>
    <col min="11" max="11" width="14.140625" style="4" customWidth="1"/>
    <col min="12" max="12" width="9.140625" style="4" customWidth="1"/>
    <col min="13" max="13" width="12.57421875" style="4" customWidth="1"/>
    <col min="14" max="16384" width="9.140625" style="4" customWidth="1"/>
  </cols>
  <sheetData>
    <row r="1" spans="2:8" ht="6" customHeight="1">
      <c r="B1" s="89"/>
      <c r="C1" s="89"/>
      <c r="D1" s="89"/>
      <c r="E1" s="89"/>
      <c r="F1" s="89"/>
      <c r="G1" s="89"/>
      <c r="H1" s="89"/>
    </row>
    <row r="2" spans="1:9" ht="11.25" customHeight="1">
      <c r="A2" s="5"/>
      <c r="B2" s="6"/>
      <c r="C2" s="6"/>
      <c r="D2" s="6"/>
      <c r="E2" s="6"/>
      <c r="F2" s="6"/>
      <c r="G2" s="6"/>
      <c r="H2" s="6"/>
      <c r="I2" s="7"/>
    </row>
    <row r="3" spans="1:9" ht="24.75" customHeight="1">
      <c r="A3" s="8"/>
      <c r="B3" s="90" t="s">
        <v>3</v>
      </c>
      <c r="C3" s="90"/>
      <c r="D3" s="90"/>
      <c r="E3" s="90"/>
      <c r="F3" s="90"/>
      <c r="G3" s="90"/>
      <c r="H3" s="90"/>
      <c r="I3" s="9"/>
    </row>
    <row r="4" spans="1:9" ht="24.75" customHeight="1">
      <c r="A4" s="8"/>
      <c r="B4" s="91" t="s">
        <v>4</v>
      </c>
      <c r="C4" s="91"/>
      <c r="D4" s="91"/>
      <c r="E4" s="91"/>
      <c r="F4" s="91"/>
      <c r="G4" s="91"/>
      <c r="H4" s="91"/>
      <c r="I4" s="9"/>
    </row>
    <row r="5" spans="1:9" s="12" customFormat="1" ht="15" customHeight="1">
      <c r="A5" s="10"/>
      <c r="B5" s="92"/>
      <c r="C5" s="92"/>
      <c r="D5" s="92"/>
      <c r="E5" s="92"/>
      <c r="F5" s="92"/>
      <c r="G5" s="92"/>
      <c r="H5" s="92"/>
      <c r="I5" s="11"/>
    </row>
    <row r="6" spans="1:15" ht="12.75" customHeight="1">
      <c r="A6" s="8"/>
      <c r="B6" s="13" t="s">
        <v>5</v>
      </c>
      <c r="C6" s="93"/>
      <c r="D6" s="93"/>
      <c r="E6" s="15"/>
      <c r="F6" s="16"/>
      <c r="G6" s="15"/>
      <c r="H6" s="14"/>
      <c r="I6" s="17"/>
      <c r="J6" s="18"/>
      <c r="M6" s="19"/>
      <c r="N6" s="19"/>
      <c r="O6" s="19"/>
    </row>
    <row r="7" spans="1:15" ht="46.5" customHeight="1">
      <c r="A7" s="8"/>
      <c r="B7" s="20" t="s">
        <v>6</v>
      </c>
      <c r="C7" s="94" t="s">
        <v>7</v>
      </c>
      <c r="D7" s="94"/>
      <c r="E7" s="21" t="s">
        <v>8</v>
      </c>
      <c r="F7" s="22" t="s">
        <v>9</v>
      </c>
      <c r="G7" s="22" t="s">
        <v>10</v>
      </c>
      <c r="H7" s="23" t="s">
        <v>11</v>
      </c>
      <c r="I7" s="24"/>
      <c r="J7" s="25"/>
      <c r="M7" s="26"/>
      <c r="N7" s="26"/>
      <c r="O7" s="26"/>
    </row>
    <row r="8" spans="1:17" ht="12.75" customHeight="1">
      <c r="A8" s="8"/>
      <c r="B8" s="27"/>
      <c r="C8" s="95">
        <v>6010.65</v>
      </c>
      <c r="D8" s="95"/>
      <c r="E8" s="28">
        <v>724</v>
      </c>
      <c r="F8" s="29">
        <f>C8*E8</f>
        <v>4351710.6</v>
      </c>
      <c r="G8" s="30">
        <v>421.032</v>
      </c>
      <c r="H8" s="31">
        <f>G8*C8</f>
        <v>2530675.9908</v>
      </c>
      <c r="I8" s="32"/>
      <c r="J8" s="33"/>
      <c r="K8" s="34"/>
      <c r="L8" s="35"/>
      <c r="M8" s="36"/>
      <c r="N8" s="36"/>
      <c r="O8" s="36"/>
      <c r="P8" s="34"/>
      <c r="Q8" s="34"/>
    </row>
    <row r="9" spans="1:15" ht="12.75" customHeight="1">
      <c r="A9" s="8"/>
      <c r="B9" s="27" t="s">
        <v>13</v>
      </c>
      <c r="C9" s="95">
        <v>6021.65</v>
      </c>
      <c r="D9" s="95"/>
      <c r="E9" s="28">
        <v>1160.5</v>
      </c>
      <c r="F9" s="29">
        <f aca="true" t="shared" si="0" ref="F9:F18">C9*E9</f>
        <v>6988124.824999999</v>
      </c>
      <c r="G9" s="30">
        <v>636.105</v>
      </c>
      <c r="H9" s="31">
        <f aca="true" t="shared" si="1" ref="H9:H18">G9*C9</f>
        <v>3830401.67325</v>
      </c>
      <c r="I9" s="32"/>
      <c r="J9" s="33"/>
      <c r="L9" s="37"/>
      <c r="M9" s="36"/>
      <c r="N9" s="36"/>
      <c r="O9" s="36"/>
    </row>
    <row r="10" spans="1:15" ht="12.75" customHeight="1">
      <c r="A10" s="8"/>
      <c r="B10" s="27" t="s">
        <v>14</v>
      </c>
      <c r="C10" s="95">
        <v>6001.65</v>
      </c>
      <c r="D10" s="95"/>
      <c r="E10" s="28">
        <v>130</v>
      </c>
      <c r="F10" s="29">
        <f t="shared" si="0"/>
        <v>780214.5</v>
      </c>
      <c r="G10" s="30">
        <v>72.30485</v>
      </c>
      <c r="H10" s="31">
        <f t="shared" si="1"/>
        <v>433948.4030025</v>
      </c>
      <c r="I10" s="32"/>
      <c r="J10" s="33"/>
      <c r="M10" s="36"/>
      <c r="N10" s="36"/>
      <c r="O10" s="36"/>
    </row>
    <row r="11" spans="1:15" ht="12.75" customHeight="1">
      <c r="A11" s="8"/>
      <c r="B11" s="27" t="s">
        <v>15</v>
      </c>
      <c r="C11" s="95">
        <v>6013.65</v>
      </c>
      <c r="D11" s="95"/>
      <c r="E11" s="28">
        <v>218.5</v>
      </c>
      <c r="F11" s="29">
        <f t="shared" si="0"/>
        <v>1313982.525</v>
      </c>
      <c r="G11" s="30">
        <v>115.92435</v>
      </c>
      <c r="H11" s="31">
        <f t="shared" si="1"/>
        <v>697128.4673775</v>
      </c>
      <c r="I11" s="32"/>
      <c r="J11" s="33"/>
      <c r="M11" s="36"/>
      <c r="N11" s="36"/>
      <c r="O11" s="36"/>
    </row>
    <row r="12" spans="1:15" ht="12.75" customHeight="1">
      <c r="A12" s="8"/>
      <c r="B12" s="38" t="s">
        <v>16</v>
      </c>
      <c r="C12" s="96">
        <v>502.99</v>
      </c>
      <c r="D12" s="96"/>
      <c r="E12" s="39">
        <v>1351</v>
      </c>
      <c r="F12" s="40">
        <f t="shared" si="0"/>
        <v>679539.49</v>
      </c>
      <c r="G12" s="30">
        <v>735.5</v>
      </c>
      <c r="H12" s="31">
        <f t="shared" si="1"/>
        <v>369949.145</v>
      </c>
      <c r="I12" s="32"/>
      <c r="J12" s="33"/>
      <c r="M12" s="36"/>
      <c r="N12" s="36"/>
      <c r="O12" s="36"/>
    </row>
    <row r="13" spans="1:15" ht="12.75" customHeight="1">
      <c r="A13" s="8"/>
      <c r="B13" s="27" t="s">
        <v>17</v>
      </c>
      <c r="C13" s="95">
        <v>6103.65</v>
      </c>
      <c r="D13" s="95"/>
      <c r="E13" s="28">
        <v>228</v>
      </c>
      <c r="F13" s="29">
        <f t="shared" si="0"/>
        <v>1391632.2</v>
      </c>
      <c r="G13" s="30">
        <v>111.8583</v>
      </c>
      <c r="H13" s="31">
        <f t="shared" si="1"/>
        <v>682743.912795</v>
      </c>
      <c r="I13" s="32"/>
      <c r="J13" s="33"/>
      <c r="M13" s="36"/>
      <c r="N13" s="36"/>
      <c r="O13" s="36"/>
    </row>
    <row r="14" spans="1:15" ht="12.75" customHeight="1">
      <c r="A14" s="8"/>
      <c r="B14" s="27" t="s">
        <v>18</v>
      </c>
      <c r="C14" s="95">
        <v>7014.71</v>
      </c>
      <c r="D14" s="95"/>
      <c r="E14" s="28">
        <v>733</v>
      </c>
      <c r="F14" s="29">
        <f t="shared" si="0"/>
        <v>5141782.43</v>
      </c>
      <c r="G14" s="30">
        <v>432.5054</v>
      </c>
      <c r="H14" s="31">
        <f t="shared" si="1"/>
        <v>3033899.954434</v>
      </c>
      <c r="I14" s="32"/>
      <c r="J14" s="33"/>
      <c r="K14" s="41"/>
      <c r="L14" s="41"/>
      <c r="M14" s="36"/>
      <c r="N14" s="36"/>
      <c r="O14" s="36"/>
    </row>
    <row r="15" spans="1:15" ht="12.75" customHeight="1">
      <c r="A15" s="8"/>
      <c r="B15" s="27" t="s">
        <v>19</v>
      </c>
      <c r="C15" s="95">
        <v>5713.65</v>
      </c>
      <c r="D15" s="95"/>
      <c r="E15" s="28">
        <v>1501</v>
      </c>
      <c r="F15" s="29">
        <f t="shared" si="0"/>
        <v>8576188.65</v>
      </c>
      <c r="G15" s="30">
        <v>868.2055</v>
      </c>
      <c r="H15" s="31">
        <f t="shared" si="1"/>
        <v>4960622.355075</v>
      </c>
      <c r="I15" s="32"/>
      <c r="J15" s="33"/>
      <c r="K15" s="41"/>
      <c r="L15" s="41"/>
      <c r="M15" s="36"/>
      <c r="N15" s="36"/>
      <c r="O15" s="36"/>
    </row>
    <row r="16" spans="1:15" ht="12.75" customHeight="1">
      <c r="A16" s="8"/>
      <c r="B16" s="27" t="s">
        <v>20</v>
      </c>
      <c r="C16" s="95">
        <v>6084.18</v>
      </c>
      <c r="D16" s="95"/>
      <c r="E16" s="28">
        <v>631</v>
      </c>
      <c r="F16" s="29">
        <f t="shared" si="0"/>
        <v>3839117.58</v>
      </c>
      <c r="G16" s="30">
        <v>273.6043</v>
      </c>
      <c r="H16" s="31">
        <f t="shared" si="1"/>
        <v>1664657.8099740003</v>
      </c>
      <c r="I16" s="32"/>
      <c r="J16" s="33"/>
      <c r="K16" s="41"/>
      <c r="L16" s="41"/>
      <c r="M16" s="36"/>
      <c r="N16" s="36"/>
      <c r="O16" s="36"/>
    </row>
    <row r="17" spans="1:15" ht="12.75" customHeight="1">
      <c r="A17" s="8"/>
      <c r="B17" s="27" t="s">
        <v>21</v>
      </c>
      <c r="C17" s="95">
        <v>6018.14</v>
      </c>
      <c r="D17" s="95"/>
      <c r="E17" s="28">
        <v>2152</v>
      </c>
      <c r="F17" s="29">
        <f t="shared" si="0"/>
        <v>12951037.280000001</v>
      </c>
      <c r="G17" s="30">
        <v>799.90845</v>
      </c>
      <c r="H17" s="31">
        <f t="shared" si="1"/>
        <v>4813961.039283</v>
      </c>
      <c r="I17" s="32"/>
      <c r="J17" s="33"/>
      <c r="K17" s="41"/>
      <c r="L17" s="42"/>
      <c r="M17" s="36"/>
      <c r="N17" s="36"/>
      <c r="O17" s="36"/>
    </row>
    <row r="18" spans="1:15" ht="12.75" customHeight="1">
      <c r="A18" s="8"/>
      <c r="B18" s="43" t="s">
        <v>22</v>
      </c>
      <c r="C18" s="95">
        <v>6118.73</v>
      </c>
      <c r="D18" s="95"/>
      <c r="E18" s="28">
        <v>677</v>
      </c>
      <c r="F18" s="29">
        <f t="shared" si="0"/>
        <v>4142380.2099999995</v>
      </c>
      <c r="G18" s="30">
        <v>196.6029</v>
      </c>
      <c r="H18" s="31">
        <f t="shared" si="1"/>
        <v>1202960.062317</v>
      </c>
      <c r="I18" s="32"/>
      <c r="J18" s="33"/>
      <c r="K18" s="41"/>
      <c r="L18" s="42"/>
      <c r="M18" s="36"/>
      <c r="N18" s="36"/>
      <c r="O18" s="36"/>
    </row>
    <row r="19" spans="1:15" ht="12.75" customHeight="1">
      <c r="A19" s="8"/>
      <c r="B19" s="44" t="s">
        <v>23</v>
      </c>
      <c r="C19" s="97"/>
      <c r="D19" s="97"/>
      <c r="E19" s="45">
        <f>SUM(E8:E18)</f>
        <v>9506</v>
      </c>
      <c r="F19" s="46">
        <f>SUM(F8:F18)</f>
        <v>50155710.29</v>
      </c>
      <c r="G19" s="45">
        <f>SUM(G8:G18)</f>
        <v>4663.55105</v>
      </c>
      <c r="H19" s="47">
        <f>SUM(H8:H18)</f>
        <v>24220948.813307997</v>
      </c>
      <c r="I19" s="48"/>
      <c r="J19" s="49"/>
      <c r="K19" s="41"/>
      <c r="L19" s="41"/>
      <c r="M19" s="50"/>
      <c r="N19" s="50"/>
      <c r="O19" s="50"/>
    </row>
    <row r="20" spans="1:9" ht="11.25" customHeight="1">
      <c r="A20" s="51"/>
      <c r="B20" s="52"/>
      <c r="C20" s="52"/>
      <c r="D20" s="52"/>
      <c r="E20" s="52"/>
      <c r="F20" s="53"/>
      <c r="G20" s="52"/>
      <c r="H20" s="54"/>
      <c r="I20" s="55"/>
    </row>
    <row r="21" spans="2:8" ht="12.75" customHeight="1">
      <c r="B21" s="98"/>
      <c r="C21" s="98"/>
      <c r="D21" s="98"/>
      <c r="E21" s="98"/>
      <c r="F21" s="98"/>
      <c r="G21" s="98"/>
      <c r="H21" s="98"/>
    </row>
    <row r="22" spans="1:9" ht="12.75" customHeight="1">
      <c r="A22" s="56"/>
      <c r="B22" s="57"/>
      <c r="C22" s="58"/>
      <c r="D22" s="58"/>
      <c r="E22" s="58"/>
      <c r="F22" s="59"/>
      <c r="G22" s="58"/>
      <c r="H22" s="58"/>
      <c r="I22" s="56"/>
    </row>
    <row r="23" spans="2:8" ht="12.75" customHeight="1">
      <c r="B23" s="58"/>
      <c r="C23" s="58"/>
      <c r="D23" s="58"/>
      <c r="E23" s="58"/>
      <c r="F23" s="59"/>
      <c r="G23" s="58"/>
      <c r="H23" s="60"/>
    </row>
    <row r="24" spans="2:8" ht="12.75" customHeight="1">
      <c r="B24" s="57"/>
      <c r="C24" s="58"/>
      <c r="D24" s="58"/>
      <c r="E24" s="58"/>
      <c r="F24" s="59"/>
      <c r="G24" s="58"/>
      <c r="H24" s="58"/>
    </row>
    <row r="25" spans="2:8" ht="12.75" customHeight="1">
      <c r="B25" s="99"/>
      <c r="C25" s="99"/>
      <c r="D25" s="61"/>
      <c r="E25" s="61"/>
      <c r="F25" s="62"/>
      <c r="G25" s="61"/>
      <c r="H25" s="63"/>
    </row>
    <row r="26" spans="2:8" ht="12.75" customHeight="1">
      <c r="B26" s="58"/>
      <c r="C26" s="58"/>
      <c r="D26" s="58"/>
      <c r="E26" s="58"/>
      <c r="F26" s="59"/>
      <c r="G26" s="58"/>
      <c r="H26" s="60"/>
    </row>
    <row r="27" spans="2:8" ht="12.75" customHeight="1">
      <c r="B27" s="98"/>
      <c r="C27" s="98"/>
      <c r="D27" s="98"/>
      <c r="E27" s="98"/>
      <c r="F27" s="98"/>
      <c r="G27" s="98"/>
      <c r="H27" s="98"/>
    </row>
    <row r="28" spans="2:8" ht="12.75" customHeight="1">
      <c r="B28" s="57"/>
      <c r="C28" s="58"/>
      <c r="D28" s="58"/>
      <c r="E28" s="58"/>
      <c r="F28" s="59"/>
      <c r="G28" s="58"/>
      <c r="H28" s="58"/>
    </row>
    <row r="29" spans="2:8" ht="12.75" customHeight="1">
      <c r="B29" s="58"/>
      <c r="C29" s="58"/>
      <c r="D29" s="58"/>
      <c r="E29" s="58"/>
      <c r="F29" s="59"/>
      <c r="G29" s="58"/>
      <c r="H29" s="60"/>
    </row>
    <row r="30" spans="1:9" s="56" customFormat="1" ht="6" customHeight="1">
      <c r="A30" s="4"/>
      <c r="B30" s="57"/>
      <c r="C30" s="58"/>
      <c r="D30" s="58"/>
      <c r="E30" s="58"/>
      <c r="F30" s="59"/>
      <c r="G30" s="58"/>
      <c r="H30" s="58"/>
      <c r="I30" s="4"/>
    </row>
    <row r="31" spans="2:10" ht="18.75" customHeight="1">
      <c r="B31" s="99"/>
      <c r="C31" s="99"/>
      <c r="D31" s="61"/>
      <c r="E31" s="61"/>
      <c r="F31" s="62"/>
      <c r="G31" s="61"/>
      <c r="H31" s="63"/>
      <c r="J31" s="64"/>
    </row>
    <row r="32" spans="2:10" ht="6" customHeight="1">
      <c r="B32" s="58"/>
      <c r="C32" s="58"/>
      <c r="D32" s="58"/>
      <c r="E32" s="58"/>
      <c r="F32" s="59"/>
      <c r="G32" s="58"/>
      <c r="H32" s="60"/>
      <c r="J32" s="65"/>
    </row>
    <row r="33" spans="2:8" ht="12.75" customHeight="1">
      <c r="B33" s="98"/>
      <c r="C33" s="98"/>
      <c r="D33" s="98"/>
      <c r="E33" s="98"/>
      <c r="F33" s="98"/>
      <c r="G33" s="98"/>
      <c r="H33" s="98"/>
    </row>
    <row r="34" spans="2:8" ht="12.75" customHeight="1">
      <c r="B34" s="57"/>
      <c r="C34" s="58"/>
      <c r="D34" s="58"/>
      <c r="E34" s="58"/>
      <c r="F34" s="59"/>
      <c r="G34" s="66"/>
      <c r="H34" s="67"/>
    </row>
    <row r="35" spans="2:8" ht="12.75" customHeight="1">
      <c r="B35" s="58"/>
      <c r="C35" s="58"/>
      <c r="D35" s="58"/>
      <c r="E35" s="58"/>
      <c r="F35" s="59"/>
      <c r="G35" s="58"/>
      <c r="H35" s="60"/>
    </row>
    <row r="36" spans="2:8" ht="12.75" customHeight="1">
      <c r="B36" s="57"/>
      <c r="C36" s="58"/>
      <c r="D36" s="58"/>
      <c r="E36" s="58"/>
      <c r="F36" s="59"/>
      <c r="G36" s="66"/>
      <c r="H36" s="67"/>
    </row>
    <row r="37" spans="1:9" s="56" customFormat="1" ht="12.75" customHeight="1">
      <c r="A37" s="4"/>
      <c r="B37" s="99"/>
      <c r="C37" s="99"/>
      <c r="D37" s="61"/>
      <c r="E37" s="61"/>
      <c r="F37" s="62"/>
      <c r="G37" s="61"/>
      <c r="H37" s="63"/>
      <c r="I37" s="4"/>
    </row>
    <row r="38" spans="2:8" ht="12.75" customHeight="1">
      <c r="B38" s="41"/>
      <c r="C38" s="41"/>
      <c r="D38" s="41"/>
      <c r="E38" s="41"/>
      <c r="F38" s="41"/>
      <c r="G38" s="58"/>
      <c r="H38" s="58"/>
    </row>
    <row r="39" spans="2:8" ht="12.75" customHeight="1">
      <c r="B39" s="68"/>
      <c r="C39" s="68"/>
      <c r="D39" s="68"/>
      <c r="E39" s="68"/>
      <c r="F39" s="68"/>
      <c r="G39" s="68"/>
      <c r="H39" s="68"/>
    </row>
    <row r="40" ht="12.75" customHeight="1">
      <c r="G40" s="69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24">
    <mergeCell ref="B21:H21"/>
    <mergeCell ref="B25:C25"/>
    <mergeCell ref="B27:H27"/>
    <mergeCell ref="B31:C31"/>
    <mergeCell ref="B33:H33"/>
    <mergeCell ref="B37:C37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1:H1"/>
    <mergeCell ref="B3:H3"/>
    <mergeCell ref="B4:H4"/>
    <mergeCell ref="B5:H5"/>
    <mergeCell ref="C6:D6"/>
    <mergeCell ref="C7:D7"/>
  </mergeCells>
  <conditionalFormatting sqref="M8:M19">
    <cfRule type="cellIs" priority="1" dxfId="0" operator="lessThan" stopIfTrue="1">
      <formula>0</formula>
    </cfRule>
  </conditionalFormatting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2.140625" style="4" customWidth="1"/>
    <col min="2" max="2" width="28.140625" style="4" customWidth="1"/>
    <col min="3" max="3" width="11.8515625" style="4" customWidth="1"/>
    <col min="4" max="5" width="13.7109375" style="4" customWidth="1"/>
    <col min="6" max="6" width="16.421875" style="4" customWidth="1"/>
    <col min="7" max="7" width="19.421875" style="4" customWidth="1"/>
    <col min="8" max="8" width="11.7109375" style="4" customWidth="1"/>
    <col min="9" max="9" width="20.140625" style="4" customWidth="1"/>
    <col min="10" max="10" width="2.140625" style="4" customWidth="1"/>
    <col min="11" max="16384" width="9.140625" style="4" customWidth="1"/>
  </cols>
  <sheetData>
    <row r="1" spans="2:9" ht="6" customHeight="1">
      <c r="B1" s="89"/>
      <c r="C1" s="89"/>
      <c r="D1" s="89"/>
      <c r="E1" s="89"/>
      <c r="F1" s="89"/>
      <c r="G1" s="89"/>
      <c r="H1" s="89"/>
      <c r="I1" s="89"/>
    </row>
    <row r="2" spans="1:10" ht="11.2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24.75" customHeight="1">
      <c r="A3" s="8"/>
      <c r="B3" s="90" t="s">
        <v>3</v>
      </c>
      <c r="C3" s="90"/>
      <c r="D3" s="90"/>
      <c r="E3" s="90"/>
      <c r="F3" s="90"/>
      <c r="G3" s="90"/>
      <c r="H3" s="90"/>
      <c r="I3" s="90"/>
      <c r="J3" s="9"/>
    </row>
    <row r="4" spans="1:10" ht="24.75" customHeight="1">
      <c r="A4" s="8"/>
      <c r="B4" s="91" t="s">
        <v>24</v>
      </c>
      <c r="C4" s="91"/>
      <c r="D4" s="91"/>
      <c r="E4" s="91"/>
      <c r="F4" s="91"/>
      <c r="G4" s="91"/>
      <c r="H4" s="91"/>
      <c r="I4" s="91"/>
      <c r="J4" s="9"/>
    </row>
    <row r="5" spans="1:10" s="12" customFormat="1" ht="15" customHeight="1">
      <c r="A5" s="10"/>
      <c r="B5" s="92"/>
      <c r="C5" s="92"/>
      <c r="D5" s="92"/>
      <c r="E5" s="92"/>
      <c r="F5" s="92"/>
      <c r="G5" s="92"/>
      <c r="H5" s="92"/>
      <c r="I5" s="92"/>
      <c r="J5" s="11"/>
    </row>
    <row r="6" spans="1:10" ht="12.75" customHeight="1">
      <c r="A6" s="8"/>
      <c r="B6" s="70" t="s">
        <v>5</v>
      </c>
      <c r="C6" s="71"/>
      <c r="D6" s="72"/>
      <c r="E6" s="72"/>
      <c r="F6" s="73"/>
      <c r="G6" s="16"/>
      <c r="H6" s="73"/>
      <c r="I6" s="14"/>
      <c r="J6" s="17"/>
    </row>
    <row r="7" spans="1:10" ht="43.5" customHeight="1">
      <c r="A7" s="8"/>
      <c r="B7" s="22" t="s">
        <v>6</v>
      </c>
      <c r="C7" s="20" t="s">
        <v>25</v>
      </c>
      <c r="D7" s="74" t="s">
        <v>26</v>
      </c>
      <c r="E7" s="75" t="s">
        <v>27</v>
      </c>
      <c r="F7" s="76" t="s">
        <v>28</v>
      </c>
      <c r="G7" s="22" t="s">
        <v>29</v>
      </c>
      <c r="H7" s="22" t="str">
        <f>Revenues!G7</f>
        <v>Actual RWPs
(FY11 YTD)</v>
      </c>
      <c r="I7" s="23" t="s">
        <v>30</v>
      </c>
      <c r="J7" s="24"/>
    </row>
    <row r="8" spans="1:10" ht="12.75" customHeight="1">
      <c r="A8" s="8"/>
      <c r="B8" s="77" t="s">
        <v>12</v>
      </c>
      <c r="C8" s="78">
        <v>5475.81</v>
      </c>
      <c r="D8" s="79">
        <v>690</v>
      </c>
      <c r="E8" s="80">
        <f aca="true" t="shared" si="0" ref="E8:E18">C8*D8</f>
        <v>3778308.9000000004</v>
      </c>
      <c r="F8" s="28">
        <v>724</v>
      </c>
      <c r="G8" s="29">
        <f>(C8*1.06)*F8</f>
        <v>4202355.6264</v>
      </c>
      <c r="H8" s="30">
        <f>Revenues!G8</f>
        <v>421.032</v>
      </c>
      <c r="I8" s="31">
        <v>2472821.5</v>
      </c>
      <c r="J8" s="32"/>
    </row>
    <row r="9" spans="1:10" ht="12.75" customHeight="1">
      <c r="A9" s="8"/>
      <c r="B9" s="77" t="s">
        <v>13</v>
      </c>
      <c r="C9" s="78">
        <v>5476.81</v>
      </c>
      <c r="D9" s="79">
        <v>1105</v>
      </c>
      <c r="E9" s="80">
        <f t="shared" si="0"/>
        <v>6051875.050000001</v>
      </c>
      <c r="F9" s="28">
        <v>1160.5</v>
      </c>
      <c r="G9" s="29">
        <f aca="true" t="shared" si="1" ref="G9:G18">(C9*1.06)*F9</f>
        <v>6737188.285300001</v>
      </c>
      <c r="H9" s="30">
        <f>Revenues!G9</f>
        <v>636.105</v>
      </c>
      <c r="I9" s="31">
        <v>4356172.5</v>
      </c>
      <c r="J9" s="32"/>
    </row>
    <row r="10" spans="1:10" ht="12.75" customHeight="1">
      <c r="A10" s="8"/>
      <c r="B10" s="77" t="s">
        <v>14</v>
      </c>
      <c r="C10" s="78">
        <v>5477.81</v>
      </c>
      <c r="D10" s="79">
        <v>124</v>
      </c>
      <c r="E10" s="80">
        <f t="shared" si="0"/>
        <v>679248.4400000001</v>
      </c>
      <c r="F10" s="28">
        <v>130</v>
      </c>
      <c r="G10" s="29">
        <f t="shared" si="1"/>
        <v>754842.218</v>
      </c>
      <c r="H10" s="30">
        <f>Revenues!G10</f>
        <v>72.30485</v>
      </c>
      <c r="I10" s="31">
        <v>462821.5</v>
      </c>
      <c r="J10" s="32"/>
    </row>
    <row r="11" spans="1:10" ht="12.75" customHeight="1">
      <c r="A11" s="8"/>
      <c r="B11" s="77" t="s">
        <v>15</v>
      </c>
      <c r="C11" s="78">
        <v>5478.81</v>
      </c>
      <c r="D11" s="79">
        <v>208</v>
      </c>
      <c r="E11" s="80">
        <f t="shared" si="0"/>
        <v>1139592.48</v>
      </c>
      <c r="F11" s="28">
        <v>218.5</v>
      </c>
      <c r="G11" s="29">
        <f t="shared" si="1"/>
        <v>1268947.1841000002</v>
      </c>
      <c r="H11" s="30">
        <f>Revenues!G11</f>
        <v>115.92435</v>
      </c>
      <c r="I11" s="31">
        <v>777321.5</v>
      </c>
      <c r="J11" s="32"/>
    </row>
    <row r="12" spans="1:10" ht="12.75" customHeight="1">
      <c r="A12" s="8"/>
      <c r="B12" s="38" t="s">
        <v>16</v>
      </c>
      <c r="C12" s="81">
        <v>498.78</v>
      </c>
      <c r="D12" s="82">
        <v>1287</v>
      </c>
      <c r="E12" s="80">
        <f t="shared" si="0"/>
        <v>641929.86</v>
      </c>
      <c r="F12" s="39">
        <v>1351</v>
      </c>
      <c r="G12" s="29">
        <f t="shared" si="1"/>
        <v>714282.8868000001</v>
      </c>
      <c r="H12" s="30">
        <f>Revenues!G12</f>
        <v>735.5</v>
      </c>
      <c r="I12" s="31">
        <v>400729.5</v>
      </c>
      <c r="J12" s="32"/>
    </row>
    <row r="13" spans="1:10" ht="12.75" customHeight="1">
      <c r="A13" s="8"/>
      <c r="B13" s="77" t="s">
        <v>17</v>
      </c>
      <c r="C13" s="78">
        <v>5478.81</v>
      </c>
      <c r="D13" s="79">
        <v>217</v>
      </c>
      <c r="E13" s="80">
        <f t="shared" si="0"/>
        <v>1188901.77</v>
      </c>
      <c r="F13" s="28">
        <v>228</v>
      </c>
      <c r="G13" s="29">
        <f t="shared" si="1"/>
        <v>1324118.8008</v>
      </c>
      <c r="H13" s="30">
        <f>Revenues!G13</f>
        <v>111.8583</v>
      </c>
      <c r="I13" s="31">
        <v>675172.5</v>
      </c>
      <c r="J13" s="32"/>
    </row>
    <row r="14" spans="1:10" ht="12.75" customHeight="1">
      <c r="A14" s="8"/>
      <c r="B14" s="77" t="s">
        <v>18</v>
      </c>
      <c r="C14" s="78">
        <v>5478.81</v>
      </c>
      <c r="D14" s="79">
        <v>698</v>
      </c>
      <c r="E14" s="80">
        <f t="shared" si="0"/>
        <v>3824209.3800000004</v>
      </c>
      <c r="F14" s="28">
        <v>733</v>
      </c>
      <c r="G14" s="29">
        <f t="shared" si="1"/>
        <v>4256925.7938</v>
      </c>
      <c r="H14" s="30">
        <f>Revenues!G14</f>
        <v>432.5054</v>
      </c>
      <c r="I14" s="31">
        <v>2971020</v>
      </c>
      <c r="J14" s="32"/>
    </row>
    <row r="15" spans="1:10" ht="12.75" customHeight="1">
      <c r="A15" s="8"/>
      <c r="B15" s="77" t="s">
        <v>19</v>
      </c>
      <c r="C15" s="78">
        <v>5478.81</v>
      </c>
      <c r="D15" s="79">
        <v>1430</v>
      </c>
      <c r="E15" s="80">
        <f t="shared" si="0"/>
        <v>7834698.300000001</v>
      </c>
      <c r="F15" s="28">
        <v>1501</v>
      </c>
      <c r="G15" s="29">
        <f t="shared" si="1"/>
        <v>8717115.438600002</v>
      </c>
      <c r="H15" s="30">
        <f>Revenues!G15</f>
        <v>868.2055</v>
      </c>
      <c r="I15" s="31">
        <v>5472892</v>
      </c>
      <c r="J15" s="32"/>
    </row>
    <row r="16" spans="1:10" ht="12.75" customHeight="1">
      <c r="A16" s="8"/>
      <c r="B16" s="77" t="s">
        <v>20</v>
      </c>
      <c r="C16" s="78">
        <v>5478.81</v>
      </c>
      <c r="D16" s="79">
        <v>601</v>
      </c>
      <c r="E16" s="80">
        <f t="shared" si="0"/>
        <v>3292764.81</v>
      </c>
      <c r="F16" s="28">
        <v>631</v>
      </c>
      <c r="G16" s="29">
        <f t="shared" si="1"/>
        <v>3664556.8566000005</v>
      </c>
      <c r="H16" s="30">
        <f>Revenues!G16</f>
        <v>273.6043</v>
      </c>
      <c r="I16" s="31">
        <v>1771063</v>
      </c>
      <c r="J16" s="32"/>
    </row>
    <row r="17" spans="1:10" ht="12.75" customHeight="1">
      <c r="A17" s="8"/>
      <c r="B17" s="77"/>
      <c r="C17" s="78">
        <v>5478.81</v>
      </c>
      <c r="D17" s="79">
        <v>2050</v>
      </c>
      <c r="E17" s="80">
        <f t="shared" si="0"/>
        <v>11231560.5</v>
      </c>
      <c r="F17" s="28">
        <v>2152</v>
      </c>
      <c r="G17" s="29">
        <f t="shared" si="1"/>
        <v>12497823.067200001</v>
      </c>
      <c r="H17" s="30">
        <f>Revenues!G17</f>
        <v>799.90845</v>
      </c>
      <c r="I17" s="31">
        <v>4662277</v>
      </c>
      <c r="J17" s="32"/>
    </row>
    <row r="18" spans="1:10" ht="12.75" customHeight="1">
      <c r="A18" s="8"/>
      <c r="B18" s="83" t="s">
        <v>22</v>
      </c>
      <c r="C18" s="78">
        <v>5478.81</v>
      </c>
      <c r="D18" s="79">
        <v>645</v>
      </c>
      <c r="E18" s="80">
        <f t="shared" si="0"/>
        <v>3533832.45</v>
      </c>
      <c r="F18" s="28">
        <v>677</v>
      </c>
      <c r="G18" s="29">
        <f t="shared" si="1"/>
        <v>3931703.6322000003</v>
      </c>
      <c r="H18" s="30">
        <f>Revenues!G18</f>
        <v>196.6029</v>
      </c>
      <c r="I18" s="31">
        <v>1233771</v>
      </c>
      <c r="J18" s="32"/>
    </row>
    <row r="19" spans="1:10" ht="12.75" customHeight="1">
      <c r="A19" s="8"/>
      <c r="B19" s="84" t="s">
        <v>31</v>
      </c>
      <c r="C19" s="85"/>
      <c r="D19" s="86"/>
      <c r="E19" s="87">
        <f>SUM(E8:E18)</f>
        <v>43196921.94</v>
      </c>
      <c r="F19" s="45">
        <f>SUM(F8:F18)</f>
        <v>9506</v>
      </c>
      <c r="G19" s="46">
        <f>SUM(G8:G18)</f>
        <v>48069859.7898</v>
      </c>
      <c r="H19" s="45">
        <f>SUM(H8:H18)</f>
        <v>4663.55105</v>
      </c>
      <c r="I19" s="47">
        <f>SUM(I8:I18)</f>
        <v>25256062</v>
      </c>
      <c r="J19" s="48"/>
    </row>
    <row r="20" spans="1:10" ht="11.25" customHeight="1">
      <c r="A20" s="51"/>
      <c r="B20" s="52"/>
      <c r="C20" s="52"/>
      <c r="D20" s="52"/>
      <c r="E20" s="52"/>
      <c r="F20" s="52"/>
      <c r="G20" s="53"/>
      <c r="H20" s="52"/>
      <c r="I20" s="54"/>
      <c r="J20" s="55"/>
    </row>
    <row r="21" spans="2:9" ht="12.75" customHeight="1">
      <c r="B21" s="98"/>
      <c r="C21" s="98"/>
      <c r="D21" s="98"/>
      <c r="E21" s="98"/>
      <c r="F21" s="98"/>
      <c r="G21" s="98"/>
      <c r="H21" s="98"/>
      <c r="I21" s="98"/>
    </row>
    <row r="22" spans="1:10" ht="12.75" customHeight="1">
      <c r="A22" s="56"/>
      <c r="B22" s="57"/>
      <c r="C22" s="58"/>
      <c r="D22" s="58"/>
      <c r="E22" s="58"/>
      <c r="F22" s="58"/>
      <c r="G22" s="59"/>
      <c r="H22" s="58"/>
      <c r="I22" s="58"/>
      <c r="J22" s="56"/>
    </row>
    <row r="23" spans="2:9" ht="12.75" customHeight="1">
      <c r="B23" s="58"/>
      <c r="C23" s="58"/>
      <c r="D23" s="58"/>
      <c r="E23" s="58"/>
      <c r="F23" s="58"/>
      <c r="G23" s="59"/>
      <c r="H23" s="58"/>
      <c r="I23" s="60"/>
    </row>
    <row r="24" spans="2:9" ht="12.75" customHeight="1">
      <c r="B24" s="57"/>
      <c r="C24" s="58"/>
      <c r="D24" s="58"/>
      <c r="E24" s="58"/>
      <c r="F24" s="58"/>
      <c r="G24" s="59"/>
      <c r="H24" s="58"/>
      <c r="I24" s="58"/>
    </row>
    <row r="25" spans="2:9" ht="12.75" customHeight="1">
      <c r="B25" s="99"/>
      <c r="C25" s="99"/>
      <c r="D25" s="61"/>
      <c r="E25" s="61"/>
      <c r="F25" s="61"/>
      <c r="G25" s="62"/>
      <c r="H25" s="61"/>
      <c r="I25" s="63"/>
    </row>
    <row r="26" spans="2:9" ht="12.75" customHeight="1">
      <c r="B26" s="58"/>
      <c r="C26" s="58"/>
      <c r="D26" s="58"/>
      <c r="E26" s="58"/>
      <c r="F26" s="58"/>
      <c r="G26" s="59"/>
      <c r="H26" s="58"/>
      <c r="I26" s="60"/>
    </row>
    <row r="27" spans="2:9" ht="12.75" customHeight="1">
      <c r="B27" s="98"/>
      <c r="C27" s="98"/>
      <c r="D27" s="98"/>
      <c r="E27" s="98"/>
      <c r="F27" s="98"/>
      <c r="G27" s="98"/>
      <c r="H27" s="98"/>
      <c r="I27" s="98"/>
    </row>
    <row r="28" spans="2:9" ht="12.75" customHeight="1">
      <c r="B28" s="57"/>
      <c r="C28" s="58"/>
      <c r="D28" s="58"/>
      <c r="E28" s="58"/>
      <c r="F28" s="58"/>
      <c r="G28" s="59"/>
      <c r="H28" s="58"/>
      <c r="I28" s="58"/>
    </row>
    <row r="29" spans="2:9" ht="12.75" customHeight="1">
      <c r="B29" s="58"/>
      <c r="C29" s="58"/>
      <c r="D29" s="58"/>
      <c r="E29" s="58"/>
      <c r="F29" s="58"/>
      <c r="G29" s="59"/>
      <c r="H29" s="58"/>
      <c r="I29" s="60"/>
    </row>
    <row r="30" spans="1:10" s="56" customFormat="1" ht="6" customHeight="1">
      <c r="A30" s="4"/>
      <c r="B30" s="57"/>
      <c r="C30" s="58"/>
      <c r="D30" s="58"/>
      <c r="E30" s="58"/>
      <c r="F30" s="58"/>
      <c r="G30" s="59"/>
      <c r="H30" s="58"/>
      <c r="I30" s="58"/>
      <c r="J30" s="4"/>
    </row>
    <row r="31" spans="2:9" ht="18.75" customHeight="1">
      <c r="B31" s="99"/>
      <c r="C31" s="99"/>
      <c r="D31" s="61"/>
      <c r="E31" s="61"/>
      <c r="F31" s="61"/>
      <c r="G31" s="62"/>
      <c r="H31" s="61"/>
      <c r="I31" s="63"/>
    </row>
    <row r="32" spans="2:9" ht="6" customHeight="1">
      <c r="B32" s="58"/>
      <c r="C32" s="58"/>
      <c r="D32" s="58"/>
      <c r="E32" s="58"/>
      <c r="F32" s="58"/>
      <c r="G32" s="59"/>
      <c r="H32" s="58"/>
      <c r="I32" s="60"/>
    </row>
    <row r="33" spans="2:9" ht="12.75" customHeight="1">
      <c r="B33" s="98"/>
      <c r="C33" s="98"/>
      <c r="D33" s="98"/>
      <c r="E33" s="98"/>
      <c r="F33" s="98"/>
      <c r="G33" s="98"/>
      <c r="H33" s="98"/>
      <c r="I33" s="98"/>
    </row>
    <row r="34" spans="2:9" ht="12.75" customHeight="1">
      <c r="B34" s="57"/>
      <c r="C34" s="58"/>
      <c r="D34" s="58"/>
      <c r="E34" s="58"/>
      <c r="F34" s="58"/>
      <c r="G34" s="59"/>
      <c r="H34" s="66"/>
      <c r="I34" s="67"/>
    </row>
    <row r="35" spans="2:9" ht="12.75" customHeight="1">
      <c r="B35" s="58"/>
      <c r="C35" s="58"/>
      <c r="D35" s="58"/>
      <c r="E35" s="58"/>
      <c r="F35" s="58"/>
      <c r="G35" s="59"/>
      <c r="H35" s="58"/>
      <c r="I35" s="60"/>
    </row>
    <row r="36" spans="2:9" ht="12.75" customHeight="1">
      <c r="B36" s="57"/>
      <c r="C36" s="58"/>
      <c r="D36" s="58"/>
      <c r="E36" s="58"/>
      <c r="F36" s="58"/>
      <c r="G36" s="59"/>
      <c r="H36" s="66"/>
      <c r="I36" s="67"/>
    </row>
    <row r="37" spans="1:10" s="56" customFormat="1" ht="12.75" customHeight="1">
      <c r="A37" s="4"/>
      <c r="B37" s="99"/>
      <c r="C37" s="99"/>
      <c r="D37" s="61"/>
      <c r="E37" s="61"/>
      <c r="F37" s="61"/>
      <c r="G37" s="62"/>
      <c r="H37" s="61"/>
      <c r="I37" s="63"/>
      <c r="J37" s="4"/>
    </row>
    <row r="38" spans="2:9" ht="12.75" customHeight="1">
      <c r="B38" s="41"/>
      <c r="C38" s="41"/>
      <c r="D38" s="41"/>
      <c r="E38" s="41"/>
      <c r="F38" s="41"/>
      <c r="G38" s="41"/>
      <c r="H38" s="58"/>
      <c r="I38" s="58"/>
    </row>
    <row r="39" spans="2:9" ht="12.75" customHeight="1">
      <c r="B39" s="68"/>
      <c r="C39" s="68"/>
      <c r="D39" s="68"/>
      <c r="E39" s="68"/>
      <c r="F39" s="68"/>
      <c r="G39" s="68"/>
      <c r="H39" s="68"/>
      <c r="I39" s="68"/>
    </row>
    <row r="40" ht="12.75" customHeight="1">
      <c r="H40" s="69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10">
    <mergeCell ref="B27:I27"/>
    <mergeCell ref="B31:C31"/>
    <mergeCell ref="B33:I33"/>
    <mergeCell ref="B37:C37"/>
    <mergeCell ref="B1:I1"/>
    <mergeCell ref="B3:I3"/>
    <mergeCell ref="B4:I4"/>
    <mergeCell ref="B5:I5"/>
    <mergeCell ref="B21:I21"/>
    <mergeCell ref="B25:C25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B30" sqref="B30"/>
    </sheetView>
  </sheetViews>
  <sheetFormatPr defaultColWidth="9.421875" defaultRowHeight="12.75"/>
  <cols>
    <col min="1" max="1" width="12.00390625" style="0" customWidth="1"/>
    <col min="2" max="2" width="71.421875" style="0" customWidth="1"/>
  </cols>
  <sheetData>
    <row r="1" spans="1:2" ht="12.75">
      <c r="A1" s="88" t="s">
        <v>32</v>
      </c>
      <c r="B1" s="88" t="s">
        <v>33</v>
      </c>
    </row>
    <row r="2" spans="1:2" ht="12.75">
      <c r="A2" t="s">
        <v>12</v>
      </c>
      <c r="B2" t="s">
        <v>34</v>
      </c>
    </row>
    <row r="3" spans="1:2" ht="12.75">
      <c r="A3" t="s">
        <v>13</v>
      </c>
      <c r="B3" t="s">
        <v>35</v>
      </c>
    </row>
    <row r="4" spans="1:2" ht="12.75">
      <c r="A4" t="s">
        <v>14</v>
      </c>
      <c r="B4" t="s">
        <v>36</v>
      </c>
    </row>
    <row r="5" spans="1:2" ht="12.75">
      <c r="A5" t="s">
        <v>15</v>
      </c>
      <c r="B5" t="s">
        <v>37</v>
      </c>
    </row>
    <row r="6" spans="1:2" ht="12.75">
      <c r="A6" t="s">
        <v>38</v>
      </c>
      <c r="B6" t="s">
        <v>39</v>
      </c>
    </row>
    <row r="7" spans="1:2" ht="12.75">
      <c r="A7" t="s">
        <v>38</v>
      </c>
      <c r="B7" t="s">
        <v>40</v>
      </c>
    </row>
    <row r="8" spans="1:2" ht="12.75">
      <c r="A8" t="s">
        <v>17</v>
      </c>
      <c r="B8" t="s">
        <v>41</v>
      </c>
    </row>
    <row r="9" spans="1:2" ht="12.75">
      <c r="A9" t="s">
        <v>18</v>
      </c>
      <c r="B9" t="s">
        <v>42</v>
      </c>
    </row>
    <row r="10" spans="1:2" ht="12.75">
      <c r="A10" t="s">
        <v>19</v>
      </c>
      <c r="B10" t="s">
        <v>43</v>
      </c>
    </row>
    <row r="11" spans="1:2" ht="12.75">
      <c r="A11" t="s">
        <v>20</v>
      </c>
      <c r="B11" t="s">
        <v>44</v>
      </c>
    </row>
    <row r="12" spans="1:2" ht="12.75">
      <c r="A12" t="s">
        <v>21</v>
      </c>
      <c r="B12" t="s">
        <v>45</v>
      </c>
    </row>
    <row r="13" spans="1:2" ht="12.75">
      <c r="A13" t="s">
        <v>21</v>
      </c>
      <c r="B13" t="s">
        <v>46</v>
      </c>
    </row>
    <row r="14" spans="1:2" ht="12.75">
      <c r="A14" t="s">
        <v>21</v>
      </c>
      <c r="B14" t="s">
        <v>47</v>
      </c>
    </row>
    <row r="15" spans="1:2" ht="12.75">
      <c r="A15" t="s">
        <v>21</v>
      </c>
      <c r="B15" t="s">
        <v>48</v>
      </c>
    </row>
    <row r="16" spans="1:2" ht="12.75">
      <c r="A16" t="s">
        <v>21</v>
      </c>
      <c r="B16" t="s">
        <v>49</v>
      </c>
    </row>
    <row r="17" spans="1:2" ht="12.75">
      <c r="A17" t="s">
        <v>21</v>
      </c>
      <c r="B17" t="s">
        <v>50</v>
      </c>
    </row>
    <row r="18" spans="1:2" ht="12.75">
      <c r="A18" t="s">
        <v>21</v>
      </c>
      <c r="B18" t="s">
        <v>51</v>
      </c>
    </row>
    <row r="19" spans="1:2" ht="12.75">
      <c r="A19" t="s">
        <v>21</v>
      </c>
      <c r="B19" t="s">
        <v>52</v>
      </c>
    </row>
    <row r="20" spans="1:2" ht="12.75">
      <c r="A20" t="s">
        <v>21</v>
      </c>
      <c r="B20" t="s">
        <v>53</v>
      </c>
    </row>
    <row r="21" spans="1:2" ht="12.75">
      <c r="A21" t="s">
        <v>21</v>
      </c>
      <c r="B21" t="s">
        <v>54</v>
      </c>
    </row>
    <row r="22" spans="1:2" ht="12.75">
      <c r="A22" t="s">
        <v>21</v>
      </c>
      <c r="B22" t="s">
        <v>55</v>
      </c>
    </row>
    <row r="23" spans="1:2" ht="12.75">
      <c r="A23" t="s">
        <v>21</v>
      </c>
      <c r="B23" t="s">
        <v>56</v>
      </c>
    </row>
    <row r="24" spans="1:2" ht="12.75">
      <c r="A24" t="s">
        <v>21</v>
      </c>
      <c r="B24" t="s">
        <v>57</v>
      </c>
    </row>
    <row r="25" spans="1:2" ht="12.75">
      <c r="A25" t="s">
        <v>21</v>
      </c>
      <c r="B25" t="s">
        <v>58</v>
      </c>
    </row>
    <row r="26" spans="1:2" ht="12.75">
      <c r="A26" t="s">
        <v>21</v>
      </c>
      <c r="B26" t="s">
        <v>59</v>
      </c>
    </row>
    <row r="27" spans="1:2" ht="12.75">
      <c r="A27" t="s">
        <v>22</v>
      </c>
      <c r="B27" t="s">
        <v>60</v>
      </c>
    </row>
  </sheetData>
  <sheetProtection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