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Malone\Desktop\"/>
    </mc:Choice>
  </mc:AlternateContent>
  <bookViews>
    <workbookView xWindow="0" yWindow="-90" windowWidth="19860" windowHeight="8235" activeTab="1"/>
  </bookViews>
  <sheets>
    <sheet name="Balance Sheet CF" sheetId="1" r:id="rId1"/>
    <sheet name="Next year" sheetId="2" r:id="rId2"/>
  </sheets>
  <calcPr calcId="152511" concurrentCalc="0"/>
</workbook>
</file>

<file path=xl/calcChain.xml><?xml version="1.0" encoding="utf-8"?>
<calcChain xmlns="http://schemas.openxmlformats.org/spreadsheetml/2006/main">
  <c r="D44" i="2" l="1"/>
  <c r="C44" i="2"/>
  <c r="D34" i="2"/>
  <c r="C34" i="2"/>
  <c r="C35" i="2"/>
  <c r="K29" i="2"/>
  <c r="K30" i="2"/>
  <c r="D29" i="2"/>
  <c r="D35" i="2"/>
  <c r="C29" i="2"/>
  <c r="K26" i="2"/>
  <c r="D26" i="2"/>
  <c r="C26" i="2"/>
  <c r="K20" i="2"/>
  <c r="D16" i="2"/>
  <c r="C16" i="2"/>
  <c r="D11" i="2"/>
  <c r="C11" i="2"/>
  <c r="C17" i="2"/>
  <c r="J8" i="2"/>
  <c r="D17" i="2"/>
  <c r="C46" i="2"/>
  <c r="D46" i="2"/>
  <c r="I8" i="1"/>
  <c r="C16" i="1"/>
  <c r="C44" i="1"/>
  <c r="J26" i="1"/>
  <c r="C29" i="1"/>
  <c r="B29" i="1"/>
  <c r="C26" i="1"/>
  <c r="B26" i="1"/>
  <c r="B16" i="1"/>
  <c r="B44" i="1"/>
  <c r="B46" i="1"/>
  <c r="C46" i="1"/>
  <c r="D48" i="2"/>
  <c r="D50" i="2"/>
  <c r="C48" i="2"/>
  <c r="C50" i="2"/>
  <c r="C11" i="1"/>
  <c r="B11" i="1"/>
  <c r="C34" i="1"/>
  <c r="B34" i="1"/>
  <c r="J29" i="1"/>
  <c r="J20" i="1"/>
  <c r="C48" i="1"/>
  <c r="C50" i="1"/>
  <c r="C17" i="1"/>
  <c r="B35" i="1"/>
  <c r="B17" i="1"/>
  <c r="C35" i="1"/>
  <c r="B48" i="1"/>
  <c r="B50" i="1"/>
  <c r="J6" i="2"/>
  <c r="K16" i="2"/>
  <c r="I6" i="1"/>
  <c r="J16" i="1"/>
  <c r="J30" i="1"/>
</calcChain>
</file>

<file path=xl/sharedStrings.xml><?xml version="1.0" encoding="utf-8"?>
<sst xmlns="http://schemas.openxmlformats.org/spreadsheetml/2006/main" count="151" uniqueCount="66">
  <si>
    <t>Statement of Cash Flows</t>
  </si>
  <si>
    <t>Cash Flows from Operating Activities:</t>
  </si>
  <si>
    <t>Assets</t>
  </si>
  <si>
    <t>Net Income</t>
  </si>
  <si>
    <t>Adjustments to reconcile net income to net cash provided by operating activities</t>
  </si>
  <si>
    <t>Cash</t>
  </si>
  <si>
    <t xml:space="preserve">  Depreciation Expense</t>
  </si>
  <si>
    <t>Accounts Receivable</t>
  </si>
  <si>
    <t xml:space="preserve">  Increase in accounts receivable</t>
  </si>
  <si>
    <t>Land</t>
  </si>
  <si>
    <t xml:space="preserve">  Decrease in salaries payable</t>
  </si>
  <si>
    <t xml:space="preserve">  Increase in interest payable</t>
  </si>
  <si>
    <t>Total Assets</t>
  </si>
  <si>
    <t xml:space="preserve">  Increase in accounts payable</t>
  </si>
  <si>
    <t>Net Cash Flow from Operating Activities</t>
  </si>
  <si>
    <t>Liabilities and Stockholders' Equity</t>
  </si>
  <si>
    <t>Cash Flows from Investing Activities:</t>
  </si>
  <si>
    <t xml:space="preserve">  Cash paid to purchase land</t>
  </si>
  <si>
    <t>Accounts Payable</t>
  </si>
  <si>
    <t>Net Cash Flow from Investing Activities</t>
  </si>
  <si>
    <t>Salaries Payable</t>
  </si>
  <si>
    <t>Interest Payable</t>
  </si>
  <si>
    <t>Cash Flows From Financing Activities:</t>
  </si>
  <si>
    <t xml:space="preserve">  Cash paid for dividends</t>
  </si>
  <si>
    <t>Net Cash Flow from Financing Activities</t>
  </si>
  <si>
    <t>Net Increase in Cash</t>
  </si>
  <si>
    <t>Common Stock</t>
  </si>
  <si>
    <t>Retained Earnings</t>
  </si>
  <si>
    <t>Total Liabilities and Stockholders' Equity</t>
  </si>
  <si>
    <t>Revenue:</t>
  </si>
  <si>
    <t>Interest Expense</t>
  </si>
  <si>
    <t>Building &amp; Equipment</t>
  </si>
  <si>
    <t>Less:  Accumulated Depreciation - Building &amp; Equipment</t>
  </si>
  <si>
    <t>Taxes Payable</t>
  </si>
  <si>
    <t>Inventory</t>
  </si>
  <si>
    <t xml:space="preserve">  Increase in inventory</t>
  </si>
  <si>
    <t>Less: Cost of Goods Sold</t>
  </si>
  <si>
    <t>Gross Margin</t>
  </si>
  <si>
    <t xml:space="preserve">  Decrease in taxes payable</t>
  </si>
  <si>
    <t>Less: Depreciation Expense</t>
  </si>
  <si>
    <t>Total  Current Assets</t>
  </si>
  <si>
    <t>Total Current Liabilities</t>
  </si>
  <si>
    <t>Short Term Notes Payable</t>
  </si>
  <si>
    <t xml:space="preserve"> Increase in Short Term notes Payable</t>
  </si>
  <si>
    <t>Total Stockholders' Equity</t>
  </si>
  <si>
    <t>Total Long Term Liabilities</t>
  </si>
  <si>
    <t>Total Long Term Assets</t>
  </si>
  <si>
    <t xml:space="preserve"> Balance Sheets</t>
  </si>
  <si>
    <t>Selling, General &amp; Administrative Expenses</t>
  </si>
  <si>
    <t>Income Before Interest &amp; Taxes</t>
  </si>
  <si>
    <t>Income Before Taxes</t>
  </si>
  <si>
    <t>Income Taxes</t>
  </si>
  <si>
    <t>000s</t>
  </si>
  <si>
    <t>Felicia &amp; Fred</t>
  </si>
  <si>
    <t xml:space="preserve">                     Income Statements</t>
  </si>
  <si>
    <t>prior</t>
  </si>
  <si>
    <t>current</t>
  </si>
  <si>
    <t>Current and Prior Years</t>
  </si>
  <si>
    <t>For the Current and Prior Periods Ended</t>
  </si>
  <si>
    <t xml:space="preserve">For the Current Period Ended </t>
  </si>
  <si>
    <t>Plus:  Cash Balance Prior Year</t>
  </si>
  <si>
    <t>Cash Balance Current Year</t>
  </si>
  <si>
    <t>Bonds Payable</t>
  </si>
  <si>
    <t xml:space="preserve">  Cash paid for Bonds</t>
  </si>
  <si>
    <t>next</t>
  </si>
  <si>
    <t>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</si>
</sst>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38" fontId="0" fillId="0" borderId="0" xfId="0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3" fontId="0" fillId="0" borderId="0" xfId="0" applyNumberFormat="1" applyFill="1" applyBorder="1"/>
    <xf numFmtId="0" fontId="1" fillId="0" borderId="0" xfId="0" applyFont="1" applyFill="1" applyAlignment="1">
      <alignment horizontal="left"/>
    </xf>
    <xf numFmtId="3" fontId="0" fillId="0" borderId="1" xfId="0" applyNumberFormat="1" applyFill="1" applyBorder="1"/>
    <xf numFmtId="38" fontId="0" fillId="0" borderId="0" xfId="0" applyNumberFormat="1" applyFont="1" applyFill="1" applyBorder="1"/>
    <xf numFmtId="38" fontId="0" fillId="0" borderId="2" xfId="0" applyNumberFormat="1" applyFill="1" applyBorder="1"/>
    <xf numFmtId="3" fontId="2" fillId="0" borderId="0" xfId="0" applyNumberFormat="1" applyFont="1" applyFill="1"/>
    <xf numFmtId="3" fontId="0" fillId="0" borderId="0" xfId="0" applyNumberFormat="1" applyFont="1" applyFill="1"/>
    <xf numFmtId="3" fontId="0" fillId="0" borderId="2" xfId="0" applyNumberFormat="1" applyFill="1" applyBorder="1"/>
    <xf numFmtId="3" fontId="0" fillId="0" borderId="3" xfId="0" applyNumberFormat="1" applyFill="1" applyBorder="1"/>
    <xf numFmtId="0" fontId="1" fillId="0" borderId="0" xfId="0" applyFont="1" applyFill="1"/>
    <xf numFmtId="38" fontId="0" fillId="0" borderId="3" xfId="0" applyNumberFormat="1" applyFill="1" applyBorder="1"/>
    <xf numFmtId="0" fontId="0" fillId="0" borderId="0" xfId="0" applyFill="1" applyBorder="1"/>
    <xf numFmtId="3" fontId="0" fillId="0" borderId="0" xfId="0" applyNumberFormat="1" applyFont="1" applyFill="1" applyBorder="1"/>
    <xf numFmtId="38" fontId="0" fillId="0" borderId="1" xfId="0" applyNumberFormat="1" applyFill="1" applyBorder="1"/>
    <xf numFmtId="0" fontId="1" fillId="0" borderId="0" xfId="0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0" fillId="0" borderId="0" xfId="1" applyFont="1" applyFill="1"/>
    <xf numFmtId="4" fontId="0" fillId="0" borderId="0" xfId="0" applyNumberFormat="1" applyFill="1"/>
    <xf numFmtId="164" fontId="0" fillId="0" borderId="0" xfId="2" applyNumberFormat="1" applyFont="1" applyFill="1"/>
    <xf numFmtId="164" fontId="0" fillId="0" borderId="0" xfId="0" applyNumberForma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38" fontId="0" fillId="2" borderId="0" xfId="0" applyNumberFormat="1" applyFill="1"/>
    <xf numFmtId="3" fontId="0" fillId="2" borderId="0" xfId="0" applyNumberFormat="1" applyFill="1" applyBorder="1"/>
    <xf numFmtId="38" fontId="0" fillId="2" borderId="3" xfId="0" applyNumberFormat="1" applyFill="1" applyBorder="1"/>
    <xf numFmtId="38" fontId="0" fillId="2" borderId="1" xfId="0" applyNumberFormat="1" applyFill="1" applyBorder="1"/>
    <xf numFmtId="3" fontId="0" fillId="2" borderId="0" xfId="0" applyNumberFormat="1" applyFill="1"/>
    <xf numFmtId="3" fontId="0" fillId="2" borderId="3" xfId="0" applyNumberFormat="1" applyFill="1" applyBorder="1"/>
    <xf numFmtId="3" fontId="0" fillId="2" borderId="1" xfId="0" applyNumberFormat="1" applyFill="1" applyBorder="1"/>
    <xf numFmtId="3" fontId="0" fillId="2" borderId="0" xfId="0" applyNumberFormat="1" applyFont="1" applyFill="1" applyBorder="1"/>
    <xf numFmtId="3" fontId="2" fillId="2" borderId="0" xfId="0" applyNumberFormat="1" applyFont="1" applyFill="1"/>
    <xf numFmtId="3" fontId="0" fillId="2" borderId="0" xfId="0" applyNumberFormat="1" applyFont="1" applyFill="1"/>
    <xf numFmtId="3" fontId="0" fillId="2" borderId="2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49" fontId="0" fillId="0" borderId="0" xfId="0" applyNumberForma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85" zoomScaleNormal="85" workbookViewId="0">
      <selection activeCell="F4" sqref="F4"/>
    </sheetView>
  </sheetViews>
  <sheetFormatPr defaultColWidth="9.140625" defaultRowHeight="15" x14ac:dyDescent="0.25"/>
  <cols>
    <col min="1" max="1" width="55" style="1" customWidth="1"/>
    <col min="2" max="3" width="9.140625" style="1"/>
    <col min="4" max="4" width="18.85546875" style="1" customWidth="1"/>
    <col min="5" max="6" width="9.140625" style="1"/>
    <col min="7" max="7" width="9.140625" style="1" customWidth="1"/>
    <col min="8" max="8" width="37.85546875" style="1" customWidth="1"/>
    <col min="9" max="9" width="23.140625" style="1" customWidth="1"/>
    <col min="10" max="10" width="9.140625" style="1" customWidth="1"/>
    <col min="11" max="16384" width="9.140625" style="1"/>
  </cols>
  <sheetData>
    <row r="1" spans="1:10" x14ac:dyDescent="0.25">
      <c r="A1" s="44" t="s">
        <v>53</v>
      </c>
      <c r="B1" s="44"/>
      <c r="C1" s="44"/>
      <c r="H1" s="44" t="s">
        <v>53</v>
      </c>
      <c r="I1" s="44"/>
      <c r="J1" s="44"/>
    </row>
    <row r="2" spans="1:10" x14ac:dyDescent="0.25">
      <c r="A2" s="44" t="s">
        <v>47</v>
      </c>
      <c r="B2" s="44"/>
      <c r="C2" s="44"/>
      <c r="H2" s="44" t="s">
        <v>0</v>
      </c>
      <c r="I2" s="44"/>
      <c r="J2" s="44"/>
    </row>
    <row r="3" spans="1:10" x14ac:dyDescent="0.25">
      <c r="A3" s="46" t="s">
        <v>57</v>
      </c>
      <c r="B3" s="46"/>
      <c r="C3" s="46"/>
      <c r="H3" s="44" t="s">
        <v>59</v>
      </c>
      <c r="I3" s="44"/>
      <c r="J3" s="44"/>
    </row>
    <row r="4" spans="1:10" x14ac:dyDescent="0.25">
      <c r="I4" s="21" t="s">
        <v>52</v>
      </c>
    </row>
    <row r="5" spans="1:10" x14ac:dyDescent="0.25">
      <c r="D5" s="3"/>
      <c r="H5" s="1" t="s">
        <v>1</v>
      </c>
    </row>
    <row r="6" spans="1:10" x14ac:dyDescent="0.25">
      <c r="B6" s="21" t="s">
        <v>52</v>
      </c>
      <c r="C6" s="21" t="s">
        <v>52</v>
      </c>
      <c r="D6" s="3" t="s">
        <v>65</v>
      </c>
      <c r="H6" s="1" t="s">
        <v>3</v>
      </c>
      <c r="I6" s="4">
        <f>B50</f>
        <v>52500</v>
      </c>
    </row>
    <row r="7" spans="1:10" ht="30" customHeight="1" x14ac:dyDescent="0.25">
      <c r="A7" s="3" t="s">
        <v>2</v>
      </c>
      <c r="B7" s="2" t="s">
        <v>56</v>
      </c>
      <c r="C7" s="2" t="s">
        <v>55</v>
      </c>
      <c r="E7" s="2"/>
      <c r="F7" s="2"/>
      <c r="H7" s="45" t="s">
        <v>4</v>
      </c>
      <c r="I7" s="45"/>
    </row>
    <row r="8" spans="1:10" x14ac:dyDescent="0.25">
      <c r="A8" s="1" t="s">
        <v>5</v>
      </c>
      <c r="B8" s="6">
        <v>12000</v>
      </c>
      <c r="C8" s="6">
        <v>11400</v>
      </c>
      <c r="E8" s="24"/>
      <c r="F8" s="24"/>
      <c r="H8" s="5" t="s">
        <v>6</v>
      </c>
      <c r="I8" s="4">
        <f>55700</f>
        <v>55700</v>
      </c>
    </row>
    <row r="9" spans="1:10" x14ac:dyDescent="0.25">
      <c r="A9" s="1" t="s">
        <v>7</v>
      </c>
      <c r="B9" s="6">
        <v>4700</v>
      </c>
      <c r="C9" s="6">
        <v>4600</v>
      </c>
      <c r="D9" s="6"/>
      <c r="E9" s="6"/>
      <c r="F9" s="6"/>
      <c r="H9" s="1" t="s">
        <v>8</v>
      </c>
      <c r="I9" s="4">
        <v>-100</v>
      </c>
    </row>
    <row r="10" spans="1:10" x14ac:dyDescent="0.25">
      <c r="A10" s="1" t="s">
        <v>34</v>
      </c>
      <c r="B10" s="6">
        <v>24200</v>
      </c>
      <c r="C10" s="6">
        <v>13000</v>
      </c>
      <c r="D10" s="6"/>
      <c r="E10" s="6"/>
      <c r="F10" s="6"/>
      <c r="H10" s="1" t="s">
        <v>35</v>
      </c>
      <c r="I10" s="4">
        <v>-11200</v>
      </c>
    </row>
    <row r="11" spans="1:10" x14ac:dyDescent="0.25">
      <c r="A11" s="16" t="s">
        <v>40</v>
      </c>
      <c r="B11" s="15">
        <f>SUM(B8:B10)</f>
        <v>40900</v>
      </c>
      <c r="C11" s="15">
        <f>SUM(C8:C10)</f>
        <v>29000</v>
      </c>
      <c r="D11" s="6"/>
      <c r="H11" s="1" t="s">
        <v>10</v>
      </c>
      <c r="I11" s="4">
        <v>-4200</v>
      </c>
    </row>
    <row r="12" spans="1:10" x14ac:dyDescent="0.25">
      <c r="D12" s="6"/>
      <c r="H12" s="1" t="s">
        <v>11</v>
      </c>
      <c r="I12" s="4">
        <v>3000</v>
      </c>
    </row>
    <row r="13" spans="1:10" x14ac:dyDescent="0.25">
      <c r="A13" s="1" t="s">
        <v>9</v>
      </c>
      <c r="B13" s="6">
        <v>50000</v>
      </c>
      <c r="C13" s="6">
        <v>40000</v>
      </c>
      <c r="D13" s="6"/>
      <c r="E13" s="6"/>
      <c r="H13" s="1" t="s">
        <v>38</v>
      </c>
      <c r="I13" s="4">
        <v>-11200</v>
      </c>
    </row>
    <row r="14" spans="1:10" x14ac:dyDescent="0.25">
      <c r="A14" s="1" t="s">
        <v>31</v>
      </c>
      <c r="B14" s="7">
        <v>600000</v>
      </c>
      <c r="C14" s="7">
        <v>600000</v>
      </c>
      <c r="D14" s="6"/>
      <c r="E14" s="6"/>
      <c r="H14" s="1" t="s">
        <v>43</v>
      </c>
      <c r="I14" s="4">
        <v>24000</v>
      </c>
    </row>
    <row r="15" spans="1:10" x14ac:dyDescent="0.25">
      <c r="A15" s="1" t="s">
        <v>32</v>
      </c>
      <c r="B15" s="4">
        <v>-375700</v>
      </c>
      <c r="C15" s="4">
        <v>-320000</v>
      </c>
      <c r="D15" s="6"/>
      <c r="E15" s="6"/>
      <c r="H15" s="1" t="s">
        <v>13</v>
      </c>
      <c r="I15" s="10">
        <v>2200</v>
      </c>
    </row>
    <row r="16" spans="1:10" x14ac:dyDescent="0.25">
      <c r="A16" s="16" t="s">
        <v>46</v>
      </c>
      <c r="B16" s="15">
        <f>SUM(B13:B15)</f>
        <v>274300</v>
      </c>
      <c r="C16" s="15">
        <f>SUM(C13:C15)</f>
        <v>320000</v>
      </c>
      <c r="H16" s="1" t="s">
        <v>14</v>
      </c>
      <c r="J16" s="17">
        <f>SUM(I6:I15)</f>
        <v>110700</v>
      </c>
    </row>
    <row r="17" spans="1:10" ht="15.75" thickBot="1" x14ac:dyDescent="0.3">
      <c r="A17" s="8" t="s">
        <v>12</v>
      </c>
      <c r="B17" s="9">
        <f>SUM(B11+B16)</f>
        <v>315200</v>
      </c>
      <c r="C17" s="9">
        <f>SUM(C11+C16)</f>
        <v>349000</v>
      </c>
    </row>
    <row r="18" spans="1:10" ht="15.75" thickTop="1" x14ac:dyDescent="0.25">
      <c r="H18" s="1" t="s">
        <v>16</v>
      </c>
    </row>
    <row r="19" spans="1:10" x14ac:dyDescent="0.25">
      <c r="A19" s="3" t="s">
        <v>15</v>
      </c>
      <c r="B19" s="6"/>
      <c r="C19" s="6"/>
      <c r="D19" s="6"/>
      <c r="H19" s="1" t="s">
        <v>17</v>
      </c>
      <c r="I19" s="11">
        <v>-10000</v>
      </c>
      <c r="J19" s="4"/>
    </row>
    <row r="20" spans="1:10" x14ac:dyDescent="0.25">
      <c r="E20" s="2"/>
      <c r="F20" s="2"/>
      <c r="H20" s="1" t="s">
        <v>19</v>
      </c>
      <c r="I20" s="4"/>
      <c r="J20" s="17">
        <f>I19</f>
        <v>-10000</v>
      </c>
    </row>
    <row r="21" spans="1:10" x14ac:dyDescent="0.25">
      <c r="A21" s="1" t="s">
        <v>18</v>
      </c>
      <c r="B21" s="6">
        <v>9200</v>
      </c>
      <c r="C21" s="6">
        <v>7000</v>
      </c>
      <c r="D21" s="6"/>
      <c r="E21" s="25"/>
      <c r="F21" s="25"/>
      <c r="I21" s="4"/>
      <c r="J21" s="4"/>
    </row>
    <row r="22" spans="1:10" x14ac:dyDescent="0.25">
      <c r="A22" s="1" t="s">
        <v>20</v>
      </c>
      <c r="B22" s="6">
        <v>0</v>
      </c>
      <c r="C22" s="6">
        <v>4200</v>
      </c>
      <c r="D22" s="6"/>
      <c r="E22" s="25"/>
      <c r="F22" s="25"/>
      <c r="H22" s="1" t="s">
        <v>22</v>
      </c>
      <c r="I22" s="4"/>
      <c r="J22" s="4"/>
    </row>
    <row r="23" spans="1:10" x14ac:dyDescent="0.25">
      <c r="A23" s="1" t="s">
        <v>21</v>
      </c>
      <c r="B23" s="6">
        <v>3000</v>
      </c>
      <c r="C23" s="6">
        <v>0</v>
      </c>
      <c r="D23" s="6"/>
      <c r="E23" s="6"/>
      <c r="J23" s="4"/>
    </row>
    <row r="24" spans="1:10" x14ac:dyDescent="0.25">
      <c r="A24" s="1" t="s">
        <v>42</v>
      </c>
      <c r="B24" s="19">
        <v>24000</v>
      </c>
      <c r="C24" s="6">
        <v>0</v>
      </c>
      <c r="D24" s="6"/>
      <c r="E24" s="6"/>
      <c r="H24" s="1" t="s">
        <v>63</v>
      </c>
      <c r="I24" s="4">
        <v>-90100</v>
      </c>
    </row>
    <row r="25" spans="1:10" x14ac:dyDescent="0.25">
      <c r="A25" s="1" t="s">
        <v>33</v>
      </c>
      <c r="B25" s="12">
        <v>0</v>
      </c>
      <c r="C25" s="7">
        <v>11200</v>
      </c>
      <c r="D25" s="6"/>
      <c r="E25" s="6"/>
      <c r="G25" s="18"/>
      <c r="H25" s="1" t="s">
        <v>23</v>
      </c>
      <c r="I25" s="11">
        <v>-10000</v>
      </c>
      <c r="J25" s="4"/>
    </row>
    <row r="26" spans="1:10" x14ac:dyDescent="0.25">
      <c r="A26" s="16" t="s">
        <v>41</v>
      </c>
      <c r="B26" s="15">
        <f>SUM(B21:B25)</f>
        <v>36200</v>
      </c>
      <c r="C26" s="15">
        <f>SUM(C21:C25)</f>
        <v>22400</v>
      </c>
      <c r="D26" s="6"/>
      <c r="H26" s="1" t="s">
        <v>24</v>
      </c>
      <c r="I26" s="4"/>
      <c r="J26" s="17">
        <f>SUM(I24:I25)</f>
        <v>-100100</v>
      </c>
    </row>
    <row r="27" spans="1:10" x14ac:dyDescent="0.25">
      <c r="D27" s="6"/>
      <c r="I27" s="4"/>
      <c r="J27" s="4"/>
    </row>
    <row r="28" spans="1:10" x14ac:dyDescent="0.25">
      <c r="A28" s="1" t="s">
        <v>62</v>
      </c>
      <c r="B28" s="13">
        <v>109900</v>
      </c>
      <c r="C28" s="7">
        <v>200000</v>
      </c>
      <c r="D28" s="6"/>
      <c r="E28" s="6"/>
      <c r="H28" s="1" t="s">
        <v>25</v>
      </c>
      <c r="I28" s="4"/>
      <c r="J28" s="4">
        <v>600</v>
      </c>
    </row>
    <row r="29" spans="1:10" ht="15.75" customHeight="1" x14ac:dyDescent="0.25">
      <c r="A29" s="16" t="s">
        <v>45</v>
      </c>
      <c r="B29" s="15">
        <f>SUM(B28:B28)</f>
        <v>109900</v>
      </c>
      <c r="C29" s="15">
        <f>SUM(C28:C28)</f>
        <v>200000</v>
      </c>
      <c r="D29" s="6"/>
      <c r="H29" s="1" t="s">
        <v>60</v>
      </c>
      <c r="J29" s="6">
        <f>C8</f>
        <v>11400</v>
      </c>
    </row>
    <row r="30" spans="1:10" ht="15.75" thickBot="1" x14ac:dyDescent="0.3">
      <c r="H30" s="1" t="s">
        <v>61</v>
      </c>
      <c r="J30" s="9">
        <f>SUM(J28:J29)</f>
        <v>12000</v>
      </c>
    </row>
    <row r="31" spans="1:10" ht="15.75" thickTop="1" x14ac:dyDescent="0.25">
      <c r="B31" s="6"/>
      <c r="C31" s="6"/>
    </row>
    <row r="32" spans="1:10" x14ac:dyDescent="0.25">
      <c r="A32" s="1" t="s">
        <v>26</v>
      </c>
      <c r="B32" s="6">
        <v>120000</v>
      </c>
      <c r="C32" s="6">
        <v>120000</v>
      </c>
      <c r="D32" s="6"/>
      <c r="E32" s="6"/>
    </row>
    <row r="33" spans="1:7" x14ac:dyDescent="0.25">
      <c r="A33" s="1" t="s">
        <v>27</v>
      </c>
      <c r="B33" s="14">
        <v>49100</v>
      </c>
      <c r="C33" s="14">
        <v>6600</v>
      </c>
      <c r="D33" s="6"/>
      <c r="E33" s="6"/>
    </row>
    <row r="34" spans="1:7" x14ac:dyDescent="0.25">
      <c r="A34" s="16" t="s">
        <v>44</v>
      </c>
      <c r="B34" s="15">
        <f>SUM(B32:B33)</f>
        <v>169100</v>
      </c>
      <c r="C34" s="15">
        <f>SUM(C32:C33)</f>
        <v>126600</v>
      </c>
      <c r="D34" s="6"/>
    </row>
    <row r="35" spans="1:7" ht="15.75" thickBot="1" x14ac:dyDescent="0.3">
      <c r="A35" s="16" t="s">
        <v>28</v>
      </c>
      <c r="B35" s="9">
        <f>B29+B34+B26</f>
        <v>315200</v>
      </c>
      <c r="C35" s="9">
        <f>C29+C34+C26</f>
        <v>349000</v>
      </c>
    </row>
    <row r="36" spans="1:7" ht="15.75" thickTop="1" x14ac:dyDescent="0.25"/>
    <row r="37" spans="1:7" x14ac:dyDescent="0.25">
      <c r="A37" s="43" t="s">
        <v>53</v>
      </c>
      <c r="B37" s="43"/>
    </row>
    <row r="38" spans="1:7" x14ac:dyDescent="0.25">
      <c r="A38" s="21" t="s">
        <v>54</v>
      </c>
      <c r="B38" s="21"/>
    </row>
    <row r="39" spans="1:7" x14ac:dyDescent="0.25">
      <c r="A39" s="22" t="s">
        <v>58</v>
      </c>
      <c r="B39" s="21" t="s">
        <v>52</v>
      </c>
      <c r="C39" s="21" t="s">
        <v>52</v>
      </c>
    </row>
    <row r="40" spans="1:7" x14ac:dyDescent="0.25">
      <c r="B40" s="2" t="s">
        <v>56</v>
      </c>
      <c r="C40" s="2" t="s">
        <v>55</v>
      </c>
      <c r="E40" s="2"/>
      <c r="F40" s="2"/>
    </row>
    <row r="41" spans="1:7" x14ac:dyDescent="0.25">
      <c r="A41" s="1" t="s">
        <v>29</v>
      </c>
      <c r="B41" s="7">
        <v>975000</v>
      </c>
      <c r="C41" s="7">
        <v>950000</v>
      </c>
      <c r="D41" s="6"/>
      <c r="E41" s="26"/>
      <c r="F41" s="26"/>
      <c r="G41" s="27"/>
    </row>
    <row r="42" spans="1:7" x14ac:dyDescent="0.25">
      <c r="A42" s="1" t="s">
        <v>36</v>
      </c>
      <c r="B42" s="4">
        <v>-723600</v>
      </c>
      <c r="C42" s="4">
        <v>-749000</v>
      </c>
      <c r="D42" s="6"/>
      <c r="E42" s="26"/>
      <c r="F42" s="26"/>
    </row>
    <row r="43" spans="1:7" x14ac:dyDescent="0.25">
      <c r="A43" s="1" t="s">
        <v>39</v>
      </c>
      <c r="B43" s="4">
        <v>-55700</v>
      </c>
      <c r="C43" s="4">
        <v>-52000</v>
      </c>
      <c r="D43" s="6"/>
      <c r="E43" s="26"/>
      <c r="F43" s="26"/>
    </row>
    <row r="44" spans="1:7" x14ac:dyDescent="0.25">
      <c r="A44" s="1" t="s">
        <v>37</v>
      </c>
      <c r="B44" s="17">
        <f>SUM(B41:B43)</f>
        <v>195700</v>
      </c>
      <c r="C44" s="17">
        <f>SUM(C41:C43)</f>
        <v>149000</v>
      </c>
      <c r="D44" s="6"/>
      <c r="E44" s="26"/>
      <c r="F44" s="26"/>
    </row>
    <row r="45" spans="1:7" x14ac:dyDescent="0.25">
      <c r="A45" s="1" t="s">
        <v>48</v>
      </c>
      <c r="B45" s="4">
        <v>-58200</v>
      </c>
      <c r="C45" s="4">
        <v>-64000</v>
      </c>
      <c r="D45" s="6"/>
      <c r="E45" s="6"/>
    </row>
    <row r="46" spans="1:7" x14ac:dyDescent="0.25">
      <c r="A46" s="1" t="s">
        <v>49</v>
      </c>
      <c r="B46" s="17">
        <f>B44+B45</f>
        <v>137500</v>
      </c>
      <c r="C46" s="17">
        <f>C44+C45</f>
        <v>85000</v>
      </c>
    </row>
    <row r="47" spans="1:7" x14ac:dyDescent="0.25">
      <c r="A47" s="1" t="s">
        <v>30</v>
      </c>
      <c r="B47" s="4">
        <v>-15000</v>
      </c>
      <c r="C47" s="4">
        <v>-12000</v>
      </c>
      <c r="D47" s="6"/>
      <c r="E47" s="6"/>
    </row>
    <row r="48" spans="1:7" x14ac:dyDescent="0.25">
      <c r="A48" s="1" t="s">
        <v>50</v>
      </c>
      <c r="B48" s="17">
        <f>B46+B47</f>
        <v>122500</v>
      </c>
      <c r="C48" s="17">
        <f>C46+C47</f>
        <v>73000</v>
      </c>
    </row>
    <row r="49" spans="1:5" x14ac:dyDescent="0.25">
      <c r="A49" s="1" t="s">
        <v>51</v>
      </c>
      <c r="B49" s="4">
        <v>-70000</v>
      </c>
      <c r="C49" s="4">
        <v>-60000</v>
      </c>
      <c r="D49" s="6"/>
      <c r="E49" s="6"/>
    </row>
    <row r="50" spans="1:5" ht="15.75" thickBot="1" x14ac:dyDescent="0.3">
      <c r="A50" s="1" t="s">
        <v>3</v>
      </c>
      <c r="B50" s="20">
        <f>B48+B49</f>
        <v>52500</v>
      </c>
      <c r="C50" s="20">
        <f>C48+C49</f>
        <v>13000</v>
      </c>
    </row>
    <row r="51" spans="1:5" ht="15.75" thickTop="1" x14ac:dyDescent="0.25"/>
  </sheetData>
  <mergeCells count="8">
    <mergeCell ref="A37:B37"/>
    <mergeCell ref="H1:J1"/>
    <mergeCell ref="H2:J2"/>
    <mergeCell ref="H3:J3"/>
    <mergeCell ref="H7:I7"/>
    <mergeCell ref="A1:C1"/>
    <mergeCell ref="A2:C2"/>
    <mergeCell ref="A3:C3"/>
  </mergeCells>
  <printOptions horizontalCentered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85" zoomScaleNormal="85" workbookViewId="0">
      <selection activeCell="G38" sqref="G38"/>
    </sheetView>
  </sheetViews>
  <sheetFormatPr defaultColWidth="9.140625" defaultRowHeight="15" x14ac:dyDescent="0.25"/>
  <cols>
    <col min="1" max="1" width="55" style="1" customWidth="1"/>
    <col min="2" max="2" width="12.7109375" style="1" customWidth="1"/>
    <col min="3" max="4" width="9.140625" style="1"/>
    <col min="5" max="5" width="18.85546875" style="1" customWidth="1"/>
    <col min="6" max="7" width="9.140625" style="1"/>
    <col min="8" max="8" width="9.140625" style="1" customWidth="1"/>
    <col min="9" max="9" width="37.85546875" style="1" customWidth="1"/>
    <col min="10" max="10" width="23.140625" style="1" customWidth="1"/>
    <col min="11" max="11" width="9.140625" style="1" customWidth="1"/>
    <col min="12" max="16384" width="9.140625" style="1"/>
  </cols>
  <sheetData>
    <row r="1" spans="1:11" x14ac:dyDescent="0.25">
      <c r="A1" s="44" t="s">
        <v>53</v>
      </c>
      <c r="B1" s="44"/>
      <c r="C1" s="44"/>
      <c r="D1" s="44"/>
      <c r="I1" s="44" t="s">
        <v>53</v>
      </c>
      <c r="J1" s="44"/>
      <c r="K1" s="44"/>
    </row>
    <row r="2" spans="1:11" x14ac:dyDescent="0.25">
      <c r="A2" s="44" t="s">
        <v>47</v>
      </c>
      <c r="B2" s="44"/>
      <c r="C2" s="44"/>
      <c r="D2" s="44"/>
      <c r="I2" s="44" t="s">
        <v>0</v>
      </c>
      <c r="J2" s="44"/>
      <c r="K2" s="44"/>
    </row>
    <row r="3" spans="1:11" x14ac:dyDescent="0.25">
      <c r="A3" s="46" t="s">
        <v>57</v>
      </c>
      <c r="B3" s="46"/>
      <c r="C3" s="46"/>
      <c r="D3" s="46"/>
      <c r="I3" s="44" t="s">
        <v>59</v>
      </c>
      <c r="J3" s="44"/>
      <c r="K3" s="44"/>
    </row>
    <row r="4" spans="1:11" x14ac:dyDescent="0.25">
      <c r="J4" s="23" t="s">
        <v>52</v>
      </c>
    </row>
    <row r="5" spans="1:11" x14ac:dyDescent="0.25">
      <c r="I5" s="1" t="s">
        <v>1</v>
      </c>
    </row>
    <row r="6" spans="1:11" x14ac:dyDescent="0.25">
      <c r="B6" s="30" t="s">
        <v>52</v>
      </c>
      <c r="C6" s="23" t="s">
        <v>52</v>
      </c>
      <c r="D6" s="23" t="s">
        <v>52</v>
      </c>
      <c r="I6" s="1" t="s">
        <v>3</v>
      </c>
      <c r="J6" s="4">
        <f>C50</f>
        <v>52500</v>
      </c>
    </row>
    <row r="7" spans="1:11" ht="30" customHeight="1" x14ac:dyDescent="0.25">
      <c r="A7" s="3" t="s">
        <v>2</v>
      </c>
      <c r="B7" s="28" t="s">
        <v>64</v>
      </c>
      <c r="C7" s="2" t="s">
        <v>56</v>
      </c>
      <c r="D7" s="2" t="s">
        <v>55</v>
      </c>
      <c r="F7" s="2"/>
      <c r="G7" s="2"/>
      <c r="I7" s="45" t="s">
        <v>4</v>
      </c>
      <c r="J7" s="45"/>
    </row>
    <row r="8" spans="1:11" x14ac:dyDescent="0.25">
      <c r="A8" s="1" t="s">
        <v>5</v>
      </c>
      <c r="B8" s="36"/>
      <c r="C8" s="6">
        <v>12000</v>
      </c>
      <c r="D8" s="6">
        <v>11400</v>
      </c>
      <c r="F8" s="24"/>
      <c r="G8" s="24"/>
      <c r="I8" s="5" t="s">
        <v>6</v>
      </c>
      <c r="J8" s="4">
        <f>55700</f>
        <v>55700</v>
      </c>
    </row>
    <row r="9" spans="1:11" x14ac:dyDescent="0.25">
      <c r="A9" s="1" t="s">
        <v>7</v>
      </c>
      <c r="B9" s="36"/>
      <c r="C9" s="6">
        <v>4700</v>
      </c>
      <c r="D9" s="6">
        <v>4600</v>
      </c>
      <c r="E9" s="6"/>
      <c r="F9" s="6"/>
      <c r="G9" s="6"/>
      <c r="I9" s="1" t="s">
        <v>8</v>
      </c>
      <c r="J9" s="4">
        <v>-100</v>
      </c>
    </row>
    <row r="10" spans="1:11" x14ac:dyDescent="0.25">
      <c r="A10" s="1" t="s">
        <v>34</v>
      </c>
      <c r="B10" s="36"/>
      <c r="C10" s="6">
        <v>24200</v>
      </c>
      <c r="D10" s="6">
        <v>13000</v>
      </c>
      <c r="E10" s="6"/>
      <c r="F10" s="6"/>
      <c r="G10" s="6"/>
      <c r="I10" s="1" t="s">
        <v>35</v>
      </c>
      <c r="J10" s="4">
        <v>-11200</v>
      </c>
    </row>
    <row r="11" spans="1:11" x14ac:dyDescent="0.25">
      <c r="A11" s="16" t="s">
        <v>40</v>
      </c>
      <c r="B11" s="37"/>
      <c r="C11" s="15">
        <f>SUM(C8:C10)</f>
        <v>40900</v>
      </c>
      <c r="D11" s="15">
        <f>SUM(D8:D10)</f>
        <v>29000</v>
      </c>
      <c r="E11" s="6"/>
      <c r="I11" s="1" t="s">
        <v>10</v>
      </c>
      <c r="J11" s="4">
        <v>-4200</v>
      </c>
    </row>
    <row r="12" spans="1:11" x14ac:dyDescent="0.25">
      <c r="B12" s="29"/>
      <c r="E12" s="6"/>
      <c r="I12" s="1" t="s">
        <v>11</v>
      </c>
      <c r="J12" s="4">
        <v>3000</v>
      </c>
    </row>
    <row r="13" spans="1:11" x14ac:dyDescent="0.25">
      <c r="A13" s="1" t="s">
        <v>9</v>
      </c>
      <c r="B13" s="36"/>
      <c r="C13" s="6">
        <v>50000</v>
      </c>
      <c r="D13" s="6">
        <v>40000</v>
      </c>
      <c r="E13" s="6"/>
      <c r="F13" s="6"/>
      <c r="I13" s="1" t="s">
        <v>38</v>
      </c>
      <c r="J13" s="4">
        <v>-11200</v>
      </c>
    </row>
    <row r="14" spans="1:11" x14ac:dyDescent="0.25">
      <c r="A14" s="1" t="s">
        <v>31</v>
      </c>
      <c r="B14" s="33"/>
      <c r="C14" s="7">
        <v>600000</v>
      </c>
      <c r="D14" s="7">
        <v>600000</v>
      </c>
      <c r="E14" s="6"/>
      <c r="F14" s="6"/>
      <c r="I14" s="1" t="s">
        <v>43</v>
      </c>
      <c r="J14" s="4">
        <v>24000</v>
      </c>
    </row>
    <row r="15" spans="1:11" x14ac:dyDescent="0.25">
      <c r="A15" s="1" t="s">
        <v>32</v>
      </c>
      <c r="B15" s="32"/>
      <c r="C15" s="4">
        <v>-375700</v>
      </c>
      <c r="D15" s="4">
        <v>-320000</v>
      </c>
      <c r="E15" s="6"/>
      <c r="F15" s="6"/>
      <c r="I15" s="1" t="s">
        <v>13</v>
      </c>
      <c r="J15" s="10">
        <v>2200</v>
      </c>
    </row>
    <row r="16" spans="1:11" x14ac:dyDescent="0.25">
      <c r="A16" s="16" t="s">
        <v>46</v>
      </c>
      <c r="B16" s="37"/>
      <c r="C16" s="15">
        <f>SUM(C13:C15)</f>
        <v>274300</v>
      </c>
      <c r="D16" s="15">
        <f>SUM(D13:D15)</f>
        <v>320000</v>
      </c>
      <c r="I16" s="1" t="s">
        <v>14</v>
      </c>
      <c r="K16" s="17">
        <f>SUM(J6:J15)</f>
        <v>110700</v>
      </c>
    </row>
    <row r="17" spans="1:11" ht="15.75" thickBot="1" x14ac:dyDescent="0.3">
      <c r="A17" s="8" t="s">
        <v>12</v>
      </c>
      <c r="B17" s="38"/>
      <c r="C17" s="9">
        <f>SUM(C11+C16)</f>
        <v>315200</v>
      </c>
      <c r="D17" s="9">
        <f>SUM(D11+D16)</f>
        <v>349000</v>
      </c>
    </row>
    <row r="18" spans="1:11" ht="15.75" thickTop="1" x14ac:dyDescent="0.25">
      <c r="B18" s="29"/>
      <c r="I18" s="1" t="s">
        <v>16</v>
      </c>
    </row>
    <row r="19" spans="1:11" x14ac:dyDescent="0.25">
      <c r="A19" s="3" t="s">
        <v>15</v>
      </c>
      <c r="B19" s="36"/>
      <c r="C19" s="6"/>
      <c r="D19" s="6"/>
      <c r="E19" s="6"/>
      <c r="I19" s="1" t="s">
        <v>17</v>
      </c>
      <c r="J19" s="11">
        <v>-10000</v>
      </c>
      <c r="K19" s="4"/>
    </row>
    <row r="20" spans="1:11" x14ac:dyDescent="0.25">
      <c r="B20" s="29"/>
      <c r="F20" s="2"/>
      <c r="G20" s="2"/>
      <c r="I20" s="1" t="s">
        <v>19</v>
      </c>
      <c r="J20" s="4"/>
      <c r="K20" s="17">
        <f>J19</f>
        <v>-10000</v>
      </c>
    </row>
    <row r="21" spans="1:11" x14ac:dyDescent="0.25">
      <c r="A21" s="1" t="s">
        <v>18</v>
      </c>
      <c r="B21" s="36"/>
      <c r="C21" s="6">
        <v>9200</v>
      </c>
      <c r="D21" s="6">
        <v>7000</v>
      </c>
      <c r="E21" s="6"/>
      <c r="F21" s="25"/>
      <c r="G21" s="25"/>
      <c r="J21" s="4"/>
      <c r="K21" s="4"/>
    </row>
    <row r="22" spans="1:11" x14ac:dyDescent="0.25">
      <c r="A22" s="1" t="s">
        <v>20</v>
      </c>
      <c r="B22" s="36"/>
      <c r="C22" s="6">
        <v>0</v>
      </c>
      <c r="D22" s="6">
        <v>4200</v>
      </c>
      <c r="E22" s="6"/>
      <c r="F22" s="25"/>
      <c r="G22" s="25"/>
      <c r="I22" s="1" t="s">
        <v>22</v>
      </c>
      <c r="J22" s="4"/>
      <c r="K22" s="4"/>
    </row>
    <row r="23" spans="1:11" x14ac:dyDescent="0.25">
      <c r="A23" s="1" t="s">
        <v>21</v>
      </c>
      <c r="B23" s="36"/>
      <c r="C23" s="6">
        <v>3000</v>
      </c>
      <c r="D23" s="6">
        <v>0</v>
      </c>
      <c r="E23" s="6"/>
      <c r="F23" s="6"/>
      <c r="K23" s="4"/>
    </row>
    <row r="24" spans="1:11" x14ac:dyDescent="0.25">
      <c r="A24" s="1" t="s">
        <v>42</v>
      </c>
      <c r="B24" s="39"/>
      <c r="C24" s="19">
        <v>24000</v>
      </c>
      <c r="D24" s="6">
        <v>0</v>
      </c>
      <c r="E24" s="6"/>
      <c r="F24" s="6"/>
      <c r="I24" s="1" t="s">
        <v>63</v>
      </c>
      <c r="J24" s="4">
        <v>-90100</v>
      </c>
    </row>
    <row r="25" spans="1:11" x14ac:dyDescent="0.25">
      <c r="A25" s="1" t="s">
        <v>33</v>
      </c>
      <c r="B25" s="40"/>
      <c r="C25" s="12">
        <v>0</v>
      </c>
      <c r="D25" s="7">
        <v>11200</v>
      </c>
      <c r="E25" s="6"/>
      <c r="F25" s="6"/>
      <c r="H25" s="18"/>
      <c r="I25" s="1" t="s">
        <v>23</v>
      </c>
      <c r="J25" s="11">
        <v>-10000</v>
      </c>
      <c r="K25" s="4"/>
    </row>
    <row r="26" spans="1:11" x14ac:dyDescent="0.25">
      <c r="A26" s="16" t="s">
        <v>41</v>
      </c>
      <c r="B26" s="37"/>
      <c r="C26" s="15">
        <f>SUM(C21:C25)</f>
        <v>36200</v>
      </c>
      <c r="D26" s="15">
        <f>SUM(D21:D25)</f>
        <v>22400</v>
      </c>
      <c r="E26" s="6"/>
      <c r="I26" s="1" t="s">
        <v>24</v>
      </c>
      <c r="J26" s="4"/>
      <c r="K26" s="17">
        <f>SUM(J24:J25)</f>
        <v>-100100</v>
      </c>
    </row>
    <row r="27" spans="1:11" x14ac:dyDescent="0.25">
      <c r="B27" s="29"/>
      <c r="E27" s="6"/>
      <c r="J27" s="4"/>
      <c r="K27" s="4"/>
    </row>
    <row r="28" spans="1:11" x14ac:dyDescent="0.25">
      <c r="A28" s="1" t="s">
        <v>62</v>
      </c>
      <c r="B28" s="41"/>
      <c r="C28" s="13">
        <v>109900</v>
      </c>
      <c r="D28" s="7">
        <v>200000</v>
      </c>
      <c r="E28" s="6"/>
      <c r="F28" s="6"/>
      <c r="I28" s="1" t="s">
        <v>25</v>
      </c>
      <c r="J28" s="4"/>
      <c r="K28" s="4">
        <v>600</v>
      </c>
    </row>
    <row r="29" spans="1:11" ht="15.75" customHeight="1" x14ac:dyDescent="0.25">
      <c r="A29" s="16" t="s">
        <v>45</v>
      </c>
      <c r="B29" s="37"/>
      <c r="C29" s="15">
        <f>SUM(C28:C28)</f>
        <v>109900</v>
      </c>
      <c r="D29" s="15">
        <f>SUM(D28:D28)</f>
        <v>200000</v>
      </c>
      <c r="E29" s="6"/>
      <c r="I29" s="1" t="s">
        <v>60</v>
      </c>
      <c r="K29" s="6">
        <f>D8</f>
        <v>11400</v>
      </c>
    </row>
    <row r="30" spans="1:11" ht="15.75" thickBot="1" x14ac:dyDescent="0.3">
      <c r="B30" s="29"/>
      <c r="I30" s="1" t="s">
        <v>61</v>
      </c>
      <c r="K30" s="9">
        <f>SUM(K28:K29)</f>
        <v>12000</v>
      </c>
    </row>
    <row r="31" spans="1:11" ht="15.75" thickTop="1" x14ac:dyDescent="0.25">
      <c r="B31" s="36"/>
      <c r="C31" s="6"/>
      <c r="D31" s="6"/>
    </row>
    <row r="32" spans="1:11" x14ac:dyDescent="0.25">
      <c r="A32" s="1" t="s">
        <v>26</v>
      </c>
      <c r="B32" s="36"/>
      <c r="C32" s="6">
        <v>120000</v>
      </c>
      <c r="D32" s="6">
        <v>120000</v>
      </c>
      <c r="E32" s="6"/>
      <c r="F32" s="6"/>
    </row>
    <row r="33" spans="1:8" x14ac:dyDescent="0.25">
      <c r="A33" s="1" t="s">
        <v>27</v>
      </c>
      <c r="B33" s="42"/>
      <c r="C33" s="14">
        <v>49100</v>
      </c>
      <c r="D33" s="14">
        <v>6600</v>
      </c>
      <c r="E33" s="6"/>
      <c r="F33" s="6"/>
    </row>
    <row r="34" spans="1:8" x14ac:dyDescent="0.25">
      <c r="A34" s="16" t="s">
        <v>44</v>
      </c>
      <c r="B34" s="37"/>
      <c r="C34" s="15">
        <f>SUM(C32:C33)</f>
        <v>169100</v>
      </c>
      <c r="D34" s="15">
        <f>SUM(D32:D33)</f>
        <v>126600</v>
      </c>
      <c r="E34" s="6"/>
    </row>
    <row r="35" spans="1:8" ht="15.75" thickBot="1" x14ac:dyDescent="0.3">
      <c r="A35" s="16" t="s">
        <v>28</v>
      </c>
      <c r="B35" s="38"/>
      <c r="C35" s="9">
        <f>C29+C34+C26</f>
        <v>315200</v>
      </c>
      <c r="D35" s="9">
        <f>D29+D34+D26</f>
        <v>349000</v>
      </c>
    </row>
    <row r="36" spans="1:8" ht="15.75" thickTop="1" x14ac:dyDescent="0.25"/>
    <row r="37" spans="1:8" x14ac:dyDescent="0.25">
      <c r="A37" s="43" t="s">
        <v>53</v>
      </c>
      <c r="B37" s="43"/>
      <c r="C37" s="43"/>
    </row>
    <row r="38" spans="1:8" x14ac:dyDescent="0.25">
      <c r="A38" s="23" t="s">
        <v>54</v>
      </c>
      <c r="B38" s="23"/>
      <c r="C38" s="23"/>
    </row>
    <row r="39" spans="1:8" x14ac:dyDescent="0.25">
      <c r="A39" s="22" t="s">
        <v>58</v>
      </c>
      <c r="B39" s="30" t="s">
        <v>52</v>
      </c>
      <c r="C39" s="23" t="s">
        <v>52</v>
      </c>
      <c r="D39" s="23" t="s">
        <v>52</v>
      </c>
    </row>
    <row r="40" spans="1:8" x14ac:dyDescent="0.25">
      <c r="B40" s="31" t="s">
        <v>64</v>
      </c>
      <c r="C40" s="2" t="s">
        <v>56</v>
      </c>
      <c r="D40" s="2" t="s">
        <v>55</v>
      </c>
      <c r="F40" s="2"/>
      <c r="G40" s="2"/>
    </row>
    <row r="41" spans="1:8" x14ac:dyDescent="0.25">
      <c r="A41" s="1" t="s">
        <v>29</v>
      </c>
      <c r="B41" s="33"/>
      <c r="C41" s="7">
        <v>975000</v>
      </c>
      <c r="D41" s="7">
        <v>950000</v>
      </c>
      <c r="E41" s="6"/>
      <c r="F41" s="26"/>
      <c r="G41" s="26"/>
      <c r="H41" s="27"/>
    </row>
    <row r="42" spans="1:8" x14ac:dyDescent="0.25">
      <c r="A42" s="1" t="s">
        <v>36</v>
      </c>
      <c r="B42" s="32"/>
      <c r="C42" s="4">
        <v>-723600</v>
      </c>
      <c r="D42" s="4">
        <v>-749000</v>
      </c>
      <c r="E42" s="6"/>
      <c r="F42" s="26"/>
      <c r="G42" s="26"/>
    </row>
    <row r="43" spans="1:8" x14ac:dyDescent="0.25">
      <c r="A43" s="1" t="s">
        <v>39</v>
      </c>
      <c r="B43" s="32"/>
      <c r="C43" s="4">
        <v>-55700</v>
      </c>
      <c r="D43" s="4">
        <v>-52000</v>
      </c>
      <c r="E43" s="6"/>
      <c r="F43" s="26"/>
      <c r="G43" s="26"/>
    </row>
    <row r="44" spans="1:8" x14ac:dyDescent="0.25">
      <c r="A44" s="1" t="s">
        <v>37</v>
      </c>
      <c r="B44" s="34"/>
      <c r="C44" s="17">
        <f>SUM(C41:C43)</f>
        <v>195700</v>
      </c>
      <c r="D44" s="17">
        <f>SUM(D41:D43)</f>
        <v>149000</v>
      </c>
      <c r="E44" s="6"/>
      <c r="F44" s="26"/>
      <c r="G44" s="26"/>
    </row>
    <row r="45" spans="1:8" x14ac:dyDescent="0.25">
      <c r="A45" s="1" t="s">
        <v>48</v>
      </c>
      <c r="B45" s="32"/>
      <c r="C45" s="4">
        <v>-58200</v>
      </c>
      <c r="D45" s="4">
        <v>-64000</v>
      </c>
      <c r="E45" s="6"/>
      <c r="F45" s="6"/>
    </row>
    <row r="46" spans="1:8" x14ac:dyDescent="0.25">
      <c r="A46" s="1" t="s">
        <v>49</v>
      </c>
      <c r="B46" s="34"/>
      <c r="C46" s="17">
        <f>C44+C45</f>
        <v>137500</v>
      </c>
      <c r="D46" s="17">
        <f>D44+D45</f>
        <v>85000</v>
      </c>
    </row>
    <row r="47" spans="1:8" x14ac:dyDescent="0.25">
      <c r="A47" s="1" t="s">
        <v>30</v>
      </c>
      <c r="B47" s="32"/>
      <c r="C47" s="4">
        <v>-15000</v>
      </c>
      <c r="D47" s="4">
        <v>-12000</v>
      </c>
      <c r="E47" s="6"/>
      <c r="F47" s="6"/>
    </row>
    <row r="48" spans="1:8" x14ac:dyDescent="0.25">
      <c r="A48" s="1" t="s">
        <v>50</v>
      </c>
      <c r="B48" s="34"/>
      <c r="C48" s="17">
        <f>C46+C47</f>
        <v>122500</v>
      </c>
      <c r="D48" s="17">
        <f>D46+D47</f>
        <v>73000</v>
      </c>
    </row>
    <row r="49" spans="1:6" x14ac:dyDescent="0.25">
      <c r="A49" s="1" t="s">
        <v>51</v>
      </c>
      <c r="B49" s="32"/>
      <c r="C49" s="4">
        <v>-70000</v>
      </c>
      <c r="D49" s="4">
        <v>-60000</v>
      </c>
      <c r="E49" s="6"/>
      <c r="F49" s="6"/>
    </row>
    <row r="50" spans="1:6" ht="15.75" thickBot="1" x14ac:dyDescent="0.3">
      <c r="A50" s="1" t="s">
        <v>3</v>
      </c>
      <c r="B50" s="35"/>
      <c r="C50" s="20">
        <f>C48+C49</f>
        <v>52500</v>
      </c>
      <c r="D50" s="20">
        <f>D48+D49</f>
        <v>13000</v>
      </c>
    </row>
    <row r="51" spans="1:6" ht="15.75" thickTop="1" x14ac:dyDescent="0.25"/>
  </sheetData>
  <mergeCells count="8">
    <mergeCell ref="I7:J7"/>
    <mergeCell ref="A37:C37"/>
    <mergeCell ref="A1:D1"/>
    <mergeCell ref="I1:K1"/>
    <mergeCell ref="A2:D2"/>
    <mergeCell ref="I2:K2"/>
    <mergeCell ref="A3:D3"/>
    <mergeCell ref="I3:K3"/>
  </mergeCells>
  <printOptions horizontalCentered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 CF</vt:lpstr>
      <vt:lpstr>Next year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F. Weiss</dc:creator>
  <cp:lastModifiedBy>Scott Malone</cp:lastModifiedBy>
  <cp:lastPrinted>2015-03-30T12:48:13Z</cp:lastPrinted>
  <dcterms:created xsi:type="dcterms:W3CDTF">2013-02-17T20:33:08Z</dcterms:created>
  <dcterms:modified xsi:type="dcterms:W3CDTF">2015-10-12T15:33:12Z</dcterms:modified>
</cp:coreProperties>
</file>