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1" i="1" l="1"/>
  <c r="Q11" i="1"/>
  <c r="R11" i="1"/>
  <c r="S11" i="1"/>
  <c r="T11" i="1"/>
  <c r="AA21" i="1" l="1"/>
  <c r="AB21" i="1"/>
  <c r="AC21" i="1"/>
  <c r="AD21" i="1"/>
  <c r="AE21" i="1"/>
  <c r="AA11" i="1" l="1"/>
  <c r="AB11" i="1"/>
  <c r="AC11" i="1"/>
  <c r="AD11" i="1"/>
  <c r="AE11" i="1"/>
  <c r="M21" i="1" l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Y11" i="1" l="1"/>
  <c r="Z11" i="1"/>
  <c r="W11" i="1"/>
  <c r="X11" i="1"/>
  <c r="M11" i="1"/>
  <c r="N11" i="1"/>
  <c r="O11" i="1"/>
  <c r="C26" i="1"/>
  <c r="B26" i="1"/>
  <c r="C25" i="1"/>
  <c r="B25" i="1"/>
  <c r="C24" i="1"/>
  <c r="B24" i="1"/>
  <c r="C23" i="1"/>
  <c r="B23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11" i="1"/>
  <c r="K11" i="1"/>
  <c r="J11" i="1"/>
  <c r="I11" i="1"/>
  <c r="H11" i="1"/>
  <c r="G11" i="1"/>
  <c r="F11" i="1"/>
  <c r="E11" i="1"/>
  <c r="D11" i="1"/>
  <c r="C11" i="1"/>
  <c r="B11" i="1"/>
  <c r="C27" i="1" l="1"/>
  <c r="B27" i="1"/>
</calcChain>
</file>

<file path=xl/sharedStrings.xml><?xml version="1.0" encoding="utf-8"?>
<sst xmlns="http://schemas.openxmlformats.org/spreadsheetml/2006/main" count="29" uniqueCount="23">
  <si>
    <t>Glucose</t>
  </si>
  <si>
    <t>Bread</t>
  </si>
  <si>
    <t>IAUC</t>
  </si>
  <si>
    <t>Area 1</t>
  </si>
  <si>
    <t>Area 2</t>
  </si>
  <si>
    <t>Area 3</t>
  </si>
  <si>
    <t>Area 4</t>
  </si>
  <si>
    <t>Area 5</t>
  </si>
  <si>
    <t>SUM</t>
  </si>
  <si>
    <t>Plasma Ketone Before</t>
  </si>
  <si>
    <t>Plama ketone After</t>
  </si>
  <si>
    <t>Urinary ketones Before</t>
  </si>
  <si>
    <t>Urinary ketones After</t>
  </si>
  <si>
    <t>BMI</t>
  </si>
  <si>
    <t>Plasma ketones After</t>
  </si>
  <si>
    <t>Urinary glucose Before</t>
  </si>
  <si>
    <t>Urinary glucose After</t>
  </si>
  <si>
    <t>Plasma ketones Before</t>
  </si>
  <si>
    <t>Urinary Ketone Before</t>
  </si>
  <si>
    <t>Subject Number</t>
  </si>
  <si>
    <t>Number (glucose)</t>
  </si>
  <si>
    <t>Number (bread)</t>
  </si>
  <si>
    <t>non-fasting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</si>
</sst>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333333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0" xfId="0" applyFont="1" applyFill="1"/>
    <xf numFmtId="1" fontId="1" fillId="0" borderId="0" xfId="0" applyNumberFormat="1" applyFont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0" fontId="0" fillId="0" borderId="5" xfId="0" applyBorder="1"/>
    <xf numFmtId="0" fontId="3" fillId="0" borderId="0" xfId="0" applyFont="1" applyFill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16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4" fontId="0" fillId="0" borderId="0" xfId="0" applyNumberFormat="1" applyFill="1" applyBorder="1"/>
    <xf numFmtId="0" fontId="0" fillId="0" borderId="22" xfId="0" applyBorder="1"/>
    <xf numFmtId="0" fontId="0" fillId="0" borderId="23" xfId="0" applyBorder="1"/>
    <xf numFmtId="0" fontId="0" fillId="0" borderId="11" xfId="0" applyFill="1" applyBorder="1"/>
    <xf numFmtId="0" fontId="0" fillId="0" borderId="24" xfId="0" applyBorder="1"/>
    <xf numFmtId="0" fontId="0" fillId="0" borderId="10" xfId="0" applyFont="1" applyBorder="1"/>
    <xf numFmtId="2" fontId="0" fillId="0" borderId="0" xfId="0" applyNumberFormat="1"/>
    <xf numFmtId="0" fontId="4" fillId="0" borderId="0" xfId="0" applyFont="1"/>
    <xf numFmtId="2" fontId="0" fillId="0" borderId="0" xfId="0" applyNumberFormat="1" applyBorder="1"/>
    <xf numFmtId="0" fontId="0" fillId="0" borderId="2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5"/>
  <sheetViews>
    <sheetView tabSelected="1" topLeftCell="A22" workbookViewId="0">
      <pane xSplit="1" topLeftCell="H1" activePane="topRight" state="frozen"/>
      <selection pane="topRight" activeCell="A38" sqref="A38:XFD38"/>
    </sheetView>
  </sheetViews>
  <sheetFormatPr defaultRowHeight="15" x14ac:dyDescent="0.25"/>
  <cols>
    <col min="1" max="1" width="21.5703125" customWidth="1"/>
    <col min="23" max="24" width="9.5703125" bestFit="1" customWidth="1"/>
    <col min="32" max="56" width="9.140625" style="7"/>
  </cols>
  <sheetData>
    <row r="1" spans="1:58" ht="15.75" thickBot="1" x14ac:dyDescent="0.3"/>
    <row r="2" spans="1:58" x14ac:dyDescent="0.25">
      <c r="A2" s="14" t="s">
        <v>0</v>
      </c>
      <c r="B2" s="2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58" x14ac:dyDescent="0.25">
      <c r="A3" s="16" t="s">
        <v>19</v>
      </c>
      <c r="B3" s="6">
        <v>1</v>
      </c>
      <c r="C3" s="7">
        <v>2</v>
      </c>
      <c r="D3" s="9">
        <v>3</v>
      </c>
      <c r="E3" s="9">
        <v>4</v>
      </c>
      <c r="F3" s="7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  <c r="N3" s="6">
        <v>13</v>
      </c>
      <c r="O3" s="7">
        <v>14</v>
      </c>
      <c r="P3" s="9">
        <v>15</v>
      </c>
      <c r="Q3" s="6">
        <v>16</v>
      </c>
      <c r="R3" s="7">
        <v>17</v>
      </c>
      <c r="S3" s="9">
        <v>18</v>
      </c>
      <c r="T3" s="9">
        <v>19</v>
      </c>
      <c r="U3" s="7">
        <v>20</v>
      </c>
      <c r="V3" s="9">
        <v>21</v>
      </c>
      <c r="W3" s="9">
        <v>22</v>
      </c>
      <c r="X3" s="9">
        <v>23</v>
      </c>
      <c r="Y3" s="6">
        <v>24</v>
      </c>
      <c r="Z3" s="7">
        <v>25</v>
      </c>
      <c r="AA3" s="9">
        <v>26</v>
      </c>
      <c r="AB3" s="9">
        <v>27</v>
      </c>
      <c r="AC3" s="7">
        <v>28</v>
      </c>
      <c r="AD3" s="9">
        <v>29</v>
      </c>
      <c r="AE3" s="9">
        <v>30</v>
      </c>
      <c r="AF3" s="9"/>
      <c r="AG3" s="9"/>
      <c r="AH3" s="9"/>
      <c r="AI3" s="9"/>
      <c r="AJ3" s="9"/>
      <c r="AO3" s="9"/>
      <c r="AP3" s="9"/>
      <c r="AR3" s="9"/>
      <c r="AS3" s="9"/>
      <c r="AT3" s="9"/>
      <c r="AU3" s="9"/>
      <c r="AV3" s="9"/>
      <c r="AW3" s="9"/>
      <c r="AX3" s="9"/>
      <c r="BA3" s="9"/>
      <c r="BD3" s="38"/>
      <c r="BE3" s="36"/>
      <c r="BF3" s="37"/>
    </row>
    <row r="4" spans="1:58" x14ac:dyDescent="0.25">
      <c r="A4" s="16">
        <v>0</v>
      </c>
      <c r="B4" s="8">
        <v>5.0999999999999996</v>
      </c>
      <c r="C4" s="7">
        <v>4.3</v>
      </c>
      <c r="D4" s="30">
        <v>4.5999999999999996</v>
      </c>
      <c r="E4" s="9">
        <v>5.3</v>
      </c>
      <c r="F4" s="9">
        <v>5.5</v>
      </c>
      <c r="G4" s="9">
        <v>5.5</v>
      </c>
      <c r="H4" s="9">
        <v>5</v>
      </c>
      <c r="I4" s="9">
        <v>4.8</v>
      </c>
      <c r="J4" s="9">
        <v>4.4000000000000004</v>
      </c>
      <c r="K4" s="9">
        <v>5.4</v>
      </c>
      <c r="L4" s="9">
        <v>5.5</v>
      </c>
      <c r="M4" s="9">
        <v>5</v>
      </c>
      <c r="N4" s="9">
        <v>4.8</v>
      </c>
      <c r="O4" s="9">
        <v>4.5999999999999996</v>
      </c>
      <c r="P4" s="9">
        <v>4.9000000000000004</v>
      </c>
      <c r="Q4" s="9">
        <v>5.4</v>
      </c>
      <c r="R4" s="9">
        <v>5.3</v>
      </c>
      <c r="S4" s="9">
        <v>5.3</v>
      </c>
      <c r="T4" s="9">
        <v>5.3</v>
      </c>
      <c r="W4" s="7"/>
      <c r="X4" s="7"/>
      <c r="Y4" s="7"/>
      <c r="Z4" s="7"/>
      <c r="AA4" s="7"/>
      <c r="AB4" s="7"/>
      <c r="AC4" s="7"/>
      <c r="AD4" s="7"/>
      <c r="AE4" s="7"/>
      <c r="BD4" s="38"/>
      <c r="BE4" s="36"/>
    </row>
    <row r="5" spans="1:58" x14ac:dyDescent="0.25">
      <c r="A5" s="16">
        <v>15</v>
      </c>
      <c r="B5" s="9">
        <v>6.4</v>
      </c>
      <c r="C5" s="7">
        <v>6.4</v>
      </c>
      <c r="D5" s="9">
        <v>7.3</v>
      </c>
      <c r="E5" s="7">
        <v>8.1</v>
      </c>
      <c r="F5" s="9">
        <v>6.8</v>
      </c>
      <c r="G5" s="9">
        <v>6.7</v>
      </c>
      <c r="H5" s="9">
        <v>5.9</v>
      </c>
      <c r="I5" s="9">
        <v>8.8000000000000007</v>
      </c>
      <c r="J5" s="9">
        <v>8.1999999999999993</v>
      </c>
      <c r="K5" s="9">
        <v>8.5</v>
      </c>
      <c r="L5" s="9">
        <v>7.5</v>
      </c>
      <c r="M5" s="9">
        <v>7.3</v>
      </c>
      <c r="N5" s="9">
        <v>5.6</v>
      </c>
      <c r="O5" s="9">
        <v>6.3</v>
      </c>
      <c r="P5" s="9">
        <v>6.6</v>
      </c>
      <c r="Q5" s="9">
        <v>6.7</v>
      </c>
      <c r="R5" s="9">
        <v>6.5</v>
      </c>
      <c r="S5" s="9">
        <v>6.8</v>
      </c>
      <c r="T5" s="9">
        <v>6.9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P5" s="9"/>
      <c r="AQ5" s="9"/>
      <c r="AS5" s="9"/>
      <c r="AT5" s="9"/>
      <c r="AV5" s="9"/>
      <c r="AW5" s="9"/>
      <c r="AX5" s="9"/>
      <c r="AY5" s="9"/>
      <c r="AZ5" s="9"/>
      <c r="BA5" s="9"/>
      <c r="BB5" s="9"/>
      <c r="BC5" s="9"/>
      <c r="BD5" s="38"/>
      <c r="BE5" s="36"/>
    </row>
    <row r="6" spans="1:58" x14ac:dyDescent="0.25">
      <c r="A6" s="16">
        <v>30</v>
      </c>
      <c r="B6" s="9">
        <v>6.8</v>
      </c>
      <c r="C6" s="9">
        <v>6.4</v>
      </c>
      <c r="D6" s="9">
        <v>8.9</v>
      </c>
      <c r="E6" s="9">
        <v>7.9</v>
      </c>
      <c r="F6" s="9">
        <v>7.3</v>
      </c>
      <c r="G6" s="9">
        <v>7.2</v>
      </c>
      <c r="H6" s="9">
        <v>7.8</v>
      </c>
      <c r="I6" s="9">
        <v>8.6999999999999993</v>
      </c>
      <c r="J6" s="9">
        <v>10.9</v>
      </c>
      <c r="K6" s="9">
        <v>8.9</v>
      </c>
      <c r="L6" s="9">
        <v>8.1999999999999993</v>
      </c>
      <c r="M6" s="9">
        <v>7.2</v>
      </c>
      <c r="N6" s="9">
        <v>6.9</v>
      </c>
      <c r="O6" s="9">
        <v>7.5</v>
      </c>
      <c r="P6" s="9">
        <v>8.9</v>
      </c>
      <c r="Q6" s="9">
        <v>6.9</v>
      </c>
      <c r="R6" s="9">
        <v>6.4</v>
      </c>
      <c r="S6" s="9">
        <v>8.1</v>
      </c>
      <c r="T6" s="9">
        <v>7.8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P6" s="9"/>
      <c r="AQ6" s="9"/>
      <c r="AS6" s="9"/>
      <c r="AT6" s="9"/>
      <c r="AV6" s="9"/>
      <c r="AW6" s="9"/>
      <c r="AX6" s="9"/>
      <c r="AY6" s="9"/>
      <c r="AZ6" s="9"/>
      <c r="BA6" s="9"/>
      <c r="BB6" s="9"/>
      <c r="BC6" s="9"/>
      <c r="BD6" s="38"/>
      <c r="BE6" s="36"/>
    </row>
    <row r="7" spans="1:58" x14ac:dyDescent="0.25">
      <c r="A7" s="16">
        <v>60</v>
      </c>
      <c r="B7" s="9">
        <v>6.2</v>
      </c>
      <c r="C7" s="9">
        <v>7</v>
      </c>
      <c r="D7" s="9">
        <v>9.8000000000000007</v>
      </c>
      <c r="E7" s="9">
        <v>8</v>
      </c>
      <c r="F7" s="9">
        <v>9</v>
      </c>
      <c r="G7" s="9">
        <v>6.4</v>
      </c>
      <c r="H7" s="9">
        <v>7.9</v>
      </c>
      <c r="I7" s="9">
        <v>7.8</v>
      </c>
      <c r="J7" s="9">
        <v>10</v>
      </c>
      <c r="K7" s="9">
        <v>8.5</v>
      </c>
      <c r="L7" s="9">
        <v>6.3</v>
      </c>
      <c r="M7" s="9">
        <v>8.1</v>
      </c>
      <c r="N7" s="9">
        <v>7.2</v>
      </c>
      <c r="O7" s="9">
        <v>8.1999999999999993</v>
      </c>
      <c r="P7" s="9">
        <v>6.8</v>
      </c>
      <c r="Q7" s="9">
        <v>7.3</v>
      </c>
      <c r="R7" s="9">
        <v>5.9</v>
      </c>
      <c r="S7" s="9">
        <v>9.6</v>
      </c>
      <c r="T7" s="9">
        <v>6.4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38"/>
      <c r="BE7" s="36"/>
    </row>
    <row r="8" spans="1:58" x14ac:dyDescent="0.25">
      <c r="A8" s="16">
        <v>90</v>
      </c>
      <c r="B8" s="9">
        <v>6.2</v>
      </c>
      <c r="C8" s="9">
        <v>6.5</v>
      </c>
      <c r="D8" s="9">
        <v>8.1999999999999993</v>
      </c>
      <c r="E8" s="9">
        <v>7.2</v>
      </c>
      <c r="F8" s="9">
        <v>5.7</v>
      </c>
      <c r="G8" s="9">
        <v>3.6</v>
      </c>
      <c r="H8" s="9">
        <v>6.8</v>
      </c>
      <c r="I8" s="9">
        <v>6.6</v>
      </c>
      <c r="J8" s="9">
        <v>7.7</v>
      </c>
      <c r="K8" s="9">
        <v>5.5</v>
      </c>
      <c r="L8" s="9">
        <v>4.7</v>
      </c>
      <c r="M8" s="9">
        <v>8</v>
      </c>
      <c r="N8" s="9">
        <v>6.9</v>
      </c>
      <c r="O8" s="9">
        <v>6.3</v>
      </c>
      <c r="P8" s="9">
        <v>6.3</v>
      </c>
      <c r="Q8" s="9">
        <v>6</v>
      </c>
      <c r="R8" s="9">
        <v>6.3</v>
      </c>
      <c r="S8" s="9">
        <v>6.7</v>
      </c>
      <c r="T8" s="9">
        <v>7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38"/>
      <c r="BE8" s="36"/>
    </row>
    <row r="9" spans="1:58" x14ac:dyDescent="0.25">
      <c r="A9" s="16">
        <v>120</v>
      </c>
      <c r="B9" s="9">
        <v>5.0999999999999996</v>
      </c>
      <c r="C9" s="9">
        <v>3.9</v>
      </c>
      <c r="D9" s="9">
        <v>5.0999999999999996</v>
      </c>
      <c r="E9" s="9">
        <v>5.7</v>
      </c>
      <c r="F9" s="9">
        <v>5.8</v>
      </c>
      <c r="G9" s="9">
        <v>3.7</v>
      </c>
      <c r="H9" s="9">
        <v>7</v>
      </c>
      <c r="I9" s="9">
        <v>5.4</v>
      </c>
      <c r="J9" s="9">
        <v>5.7</v>
      </c>
      <c r="K9" s="9">
        <v>5.2</v>
      </c>
      <c r="L9" s="9">
        <v>4.9000000000000004</v>
      </c>
      <c r="M9" s="9">
        <v>8</v>
      </c>
      <c r="N9" s="9">
        <v>4.7</v>
      </c>
      <c r="O9" s="9">
        <v>4.2</v>
      </c>
      <c r="P9" s="9">
        <v>4.4000000000000004</v>
      </c>
      <c r="Q9" s="9">
        <v>5.7</v>
      </c>
      <c r="R9" s="9">
        <v>5.4</v>
      </c>
      <c r="S9" s="9">
        <v>4.8</v>
      </c>
      <c r="T9" s="9">
        <v>4.7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38"/>
      <c r="BE9" s="36"/>
    </row>
    <row r="10" spans="1:58" ht="15.75" thickBot="1" x14ac:dyDescent="0.3">
      <c r="A10" s="1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W10" s="8"/>
      <c r="X10" s="8"/>
      <c r="Y10" s="7"/>
      <c r="Z10" s="7"/>
      <c r="AA10" s="7"/>
      <c r="BD10" s="38"/>
      <c r="BE10" s="36"/>
    </row>
    <row r="11" spans="1:58" ht="15.75" thickBot="1" x14ac:dyDescent="0.3">
      <c r="A11" s="1" t="s">
        <v>2</v>
      </c>
      <c r="B11" s="10">
        <f t="shared" ref="B11:K11" si="0">((B4+B5)-2*B4)/2*15+((B5+B6)-2*B4)/2*15 + ((B6+B7)-2*B4)/2*30+((B7+B8)-2*B4)/2*30+((B8+B9)-2*B4)/2*30</f>
        <v>123.75000000000006</v>
      </c>
      <c r="C11" s="2">
        <f t="shared" si="0"/>
        <v>219.75</v>
      </c>
      <c r="D11" s="2">
        <f t="shared" si="0"/>
        <v>408.75000000000006</v>
      </c>
      <c r="E11" s="2">
        <f t="shared" si="0"/>
        <v>244.5</v>
      </c>
      <c r="F11" s="2">
        <f t="shared" si="0"/>
        <v>175.5</v>
      </c>
      <c r="G11" s="2">
        <f t="shared" si="0"/>
        <v>-0.74999999999995737</v>
      </c>
      <c r="H11" s="2">
        <f t="shared" si="0"/>
        <v>247.49999999999994</v>
      </c>
      <c r="I11" s="2">
        <f t="shared" si="0"/>
        <v>300.75</v>
      </c>
      <c r="J11" s="2">
        <f t="shared" si="0"/>
        <v>489.75</v>
      </c>
      <c r="K11" s="2">
        <f t="shared" si="0"/>
        <v>218.24999999999991</v>
      </c>
      <c r="L11" s="2">
        <f t="shared" ref="L11:T11" si="1">((L4+L5)-2*L4)/2*15+((L5+L6)-2*L4)/2*15 + ((L6+L7)-2*L4)/2*30+((L7+L8)-2*L4)/2*30+((L8+L9)-2*L4)/2*30</f>
        <v>81.750000000000028</v>
      </c>
      <c r="M11" s="2">
        <f t="shared" si="1"/>
        <v>312.00000000000006</v>
      </c>
      <c r="N11" s="2">
        <f t="shared" si="1"/>
        <v>192.75000000000009</v>
      </c>
      <c r="O11" s="2">
        <f t="shared" si="1"/>
        <v>243.75</v>
      </c>
      <c r="P11" s="2">
        <f t="shared" si="1"/>
        <v>206.99999999999991</v>
      </c>
      <c r="Q11" s="2">
        <f t="shared" si="1"/>
        <v>132.74999999999997</v>
      </c>
      <c r="R11" s="2">
        <f t="shared" si="1"/>
        <v>92.250000000000028</v>
      </c>
      <c r="S11" s="2">
        <f t="shared" si="1"/>
        <v>249</v>
      </c>
      <c r="T11" s="2">
        <f t="shared" si="1"/>
        <v>155.25</v>
      </c>
      <c r="U11" s="2"/>
      <c r="V11" s="2"/>
      <c r="W11" s="2">
        <f t="shared" ref="W11:AE11" si="2">((W4+W5)-2*W4)/2*15+((W5+W6)-2*W4)/2*15 + ((W6+W7)-2*W4)/2*30+((W7+W8)-2*W4)/2*30+((W8+W9)-2*W4)/2*30</f>
        <v>0</v>
      </c>
      <c r="X11" s="2">
        <f t="shared" si="2"/>
        <v>0</v>
      </c>
      <c r="Y11" s="2">
        <f t="shared" si="2"/>
        <v>0</v>
      </c>
      <c r="Z11" s="2">
        <f t="shared" si="2"/>
        <v>0</v>
      </c>
      <c r="AA11" s="2">
        <f t="shared" si="2"/>
        <v>0</v>
      </c>
      <c r="AB11" s="2">
        <f t="shared" si="2"/>
        <v>0</v>
      </c>
      <c r="AC11" s="2">
        <f t="shared" si="2"/>
        <v>0</v>
      </c>
      <c r="AD11" s="2">
        <f t="shared" si="2"/>
        <v>0</v>
      </c>
      <c r="AE11" s="21">
        <f t="shared" si="2"/>
        <v>0</v>
      </c>
      <c r="BD11" s="38"/>
      <c r="BE11" s="36"/>
    </row>
    <row r="12" spans="1:58" x14ac:dyDescent="0.25">
      <c r="A12" s="18" t="s">
        <v>1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  <c r="X12" s="8"/>
      <c r="Y12" s="7"/>
      <c r="Z12" s="7"/>
      <c r="AA12" s="7"/>
      <c r="AE12" s="17"/>
    </row>
    <row r="13" spans="1:58" x14ac:dyDescent="0.25">
      <c r="A13" s="35" t="s">
        <v>19</v>
      </c>
      <c r="B13" s="12">
        <v>31</v>
      </c>
      <c r="C13" s="13">
        <v>32</v>
      </c>
      <c r="D13" s="13">
        <v>33</v>
      </c>
      <c r="E13" s="13">
        <v>34</v>
      </c>
      <c r="F13" s="13">
        <v>35</v>
      </c>
      <c r="G13" s="13">
        <v>36</v>
      </c>
      <c r="H13" s="13">
        <v>37</v>
      </c>
      <c r="I13" s="13">
        <v>38</v>
      </c>
      <c r="J13" s="13">
        <v>39</v>
      </c>
      <c r="K13" s="13">
        <v>40</v>
      </c>
      <c r="L13" s="13">
        <v>41</v>
      </c>
      <c r="M13" s="13">
        <v>42</v>
      </c>
      <c r="N13" s="13">
        <v>43</v>
      </c>
      <c r="O13" s="13">
        <v>44</v>
      </c>
      <c r="P13" s="13">
        <v>45</v>
      </c>
      <c r="Q13" s="13">
        <v>46</v>
      </c>
      <c r="R13" s="13">
        <v>47</v>
      </c>
      <c r="S13" s="13">
        <v>48</v>
      </c>
      <c r="T13" s="13">
        <v>49</v>
      </c>
      <c r="U13" s="13">
        <v>50</v>
      </c>
      <c r="V13" s="13">
        <v>51</v>
      </c>
      <c r="W13" s="13">
        <v>52</v>
      </c>
      <c r="X13" s="13">
        <v>53</v>
      </c>
      <c r="Y13" s="13">
        <v>54</v>
      </c>
      <c r="Z13" s="13">
        <v>55</v>
      </c>
      <c r="AA13" s="13">
        <v>56</v>
      </c>
      <c r="AB13" s="13">
        <v>57</v>
      </c>
      <c r="AC13" s="13">
        <v>58</v>
      </c>
      <c r="AD13" s="13">
        <v>59</v>
      </c>
      <c r="AE13" s="19">
        <v>60</v>
      </c>
    </row>
    <row r="14" spans="1:58" x14ac:dyDescent="0.25">
      <c r="A14" s="16">
        <v>0</v>
      </c>
      <c r="B14" s="6">
        <v>5</v>
      </c>
      <c r="C14" s="7">
        <v>5.3</v>
      </c>
      <c r="D14" s="9">
        <v>4.7</v>
      </c>
      <c r="E14" s="9">
        <v>4.3</v>
      </c>
      <c r="F14" s="9">
        <v>5.5</v>
      </c>
      <c r="G14" s="9">
        <v>5.8</v>
      </c>
      <c r="H14" s="9">
        <v>5.2</v>
      </c>
      <c r="I14" s="8">
        <v>5.5</v>
      </c>
      <c r="J14" s="9">
        <v>4.5999999999999996</v>
      </c>
      <c r="K14" s="9">
        <v>4.7</v>
      </c>
      <c r="L14" s="9">
        <v>4.9000000000000004</v>
      </c>
      <c r="M14" s="8">
        <v>5</v>
      </c>
      <c r="N14" s="9">
        <v>5.4</v>
      </c>
      <c r="O14" s="9">
        <v>5.4</v>
      </c>
      <c r="P14" s="9">
        <v>5</v>
      </c>
      <c r="Q14" s="9">
        <v>5.0999999999999996</v>
      </c>
      <c r="R14" s="9">
        <v>4.8</v>
      </c>
      <c r="S14" s="9">
        <v>5.3</v>
      </c>
      <c r="T14" s="9">
        <v>4.7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33"/>
      <c r="AF14" s="9"/>
      <c r="AG14" s="9"/>
      <c r="AH14" s="9"/>
      <c r="AI14" s="9"/>
      <c r="AJ14" s="9"/>
      <c r="AK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38"/>
      <c r="BB14" s="38"/>
    </row>
    <row r="15" spans="1:58" x14ac:dyDescent="0.25">
      <c r="A15" s="16">
        <v>15</v>
      </c>
      <c r="B15" s="6">
        <v>5.6</v>
      </c>
      <c r="C15" s="11">
        <v>5.5</v>
      </c>
      <c r="D15" s="9">
        <v>6</v>
      </c>
      <c r="E15" s="9">
        <v>5.0999999999999996</v>
      </c>
      <c r="F15" s="9">
        <v>5.9</v>
      </c>
      <c r="G15" s="9">
        <v>5.6</v>
      </c>
      <c r="H15" s="9">
        <v>6</v>
      </c>
      <c r="I15" s="8">
        <v>5.3</v>
      </c>
      <c r="J15" s="9">
        <v>5.8</v>
      </c>
      <c r="K15" s="11">
        <v>5.7</v>
      </c>
      <c r="L15" s="9">
        <v>6.5</v>
      </c>
      <c r="M15" s="8">
        <v>5.3</v>
      </c>
      <c r="N15" s="11">
        <v>5.5</v>
      </c>
      <c r="O15" s="9">
        <v>7</v>
      </c>
      <c r="P15" s="9">
        <v>4.9000000000000004</v>
      </c>
      <c r="Q15" s="11">
        <v>6</v>
      </c>
      <c r="R15" s="9">
        <v>6.4</v>
      </c>
      <c r="S15" s="9">
        <v>5.2</v>
      </c>
      <c r="T15" s="9">
        <v>7.7</v>
      </c>
      <c r="U15" s="11"/>
      <c r="V15" s="9"/>
      <c r="W15" s="9"/>
      <c r="X15" s="9"/>
      <c r="Y15" s="9"/>
      <c r="Z15" s="9"/>
      <c r="AA15" s="9"/>
      <c r="AB15" s="9"/>
      <c r="AC15" s="11"/>
      <c r="AD15" s="9"/>
      <c r="AE15" s="33"/>
      <c r="AF15" s="9"/>
      <c r="AG15" s="9"/>
      <c r="AH15" s="9"/>
      <c r="AI15" s="11"/>
      <c r="AJ15" s="9"/>
      <c r="AK15" s="9"/>
      <c r="AM15" s="11"/>
      <c r="AR15" s="9"/>
      <c r="AS15" s="9"/>
      <c r="AT15" s="9"/>
      <c r="AU15" s="11"/>
      <c r="AV15" s="9"/>
      <c r="AW15" s="9"/>
      <c r="AX15" s="11"/>
      <c r="AY15" s="9"/>
      <c r="AZ15" s="9"/>
      <c r="BA15" s="38"/>
      <c r="BB15" s="38"/>
    </row>
    <row r="16" spans="1:58" x14ac:dyDescent="0.25">
      <c r="A16" s="16">
        <v>30</v>
      </c>
      <c r="B16" s="6">
        <v>6.2</v>
      </c>
      <c r="C16" s="9">
        <v>6.3</v>
      </c>
      <c r="D16" s="9">
        <v>6.9</v>
      </c>
      <c r="E16" s="9">
        <v>6.2</v>
      </c>
      <c r="F16" s="9">
        <v>7.3</v>
      </c>
      <c r="G16" s="9">
        <v>7.9</v>
      </c>
      <c r="H16" s="9">
        <v>8.4</v>
      </c>
      <c r="I16" s="8">
        <v>6.7</v>
      </c>
      <c r="J16" s="9">
        <v>7.9</v>
      </c>
      <c r="K16" s="9">
        <v>6.7</v>
      </c>
      <c r="L16" s="9">
        <v>7.6</v>
      </c>
      <c r="M16" s="8">
        <v>6.9</v>
      </c>
      <c r="N16" s="9">
        <v>6.6</v>
      </c>
      <c r="O16" s="9">
        <v>8</v>
      </c>
      <c r="P16" s="9">
        <v>6.5</v>
      </c>
      <c r="Q16" s="9">
        <v>6.7</v>
      </c>
      <c r="R16" s="9">
        <v>7.7</v>
      </c>
      <c r="S16" s="9">
        <v>6.6</v>
      </c>
      <c r="T16" s="9">
        <v>7.8</v>
      </c>
      <c r="U16" s="9"/>
      <c r="V16" s="9"/>
      <c r="W16" s="9"/>
      <c r="X16" s="7"/>
      <c r="Y16" s="7"/>
      <c r="Z16" s="7"/>
      <c r="AA16" s="7"/>
      <c r="AB16" s="7"/>
      <c r="AC16" s="7"/>
      <c r="AD16" s="7"/>
      <c r="AE16" s="33"/>
      <c r="AF16" s="9"/>
      <c r="AG16" s="9"/>
      <c r="AH16" s="9"/>
      <c r="AI16" s="9"/>
      <c r="AJ16" s="9"/>
      <c r="AK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38"/>
      <c r="BB16" s="38"/>
    </row>
    <row r="17" spans="1:55" x14ac:dyDescent="0.25">
      <c r="A17" s="16">
        <v>60</v>
      </c>
      <c r="B17" s="6">
        <v>5.9</v>
      </c>
      <c r="C17" s="9">
        <v>8.9</v>
      </c>
      <c r="D17" s="9">
        <v>6.1</v>
      </c>
      <c r="E17" s="9">
        <v>6.7</v>
      </c>
      <c r="F17" s="9">
        <v>5.8</v>
      </c>
      <c r="G17" s="9">
        <v>8</v>
      </c>
      <c r="H17" s="9">
        <v>9.9</v>
      </c>
      <c r="I17" s="8">
        <v>7.6</v>
      </c>
      <c r="J17" s="9">
        <v>5.8</v>
      </c>
      <c r="K17" s="9">
        <v>5.8</v>
      </c>
      <c r="L17" s="9">
        <v>7.7</v>
      </c>
      <c r="M17" s="8">
        <v>8</v>
      </c>
      <c r="N17" s="9">
        <v>6.7</v>
      </c>
      <c r="O17" s="9">
        <v>9</v>
      </c>
      <c r="P17" s="9">
        <v>6.9</v>
      </c>
      <c r="Q17" s="9">
        <v>5.9</v>
      </c>
      <c r="R17" s="9">
        <v>6.4</v>
      </c>
      <c r="S17" s="9">
        <v>5.4</v>
      </c>
      <c r="T17" s="9">
        <v>6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33"/>
      <c r="AF17" s="9"/>
      <c r="AG17" s="9"/>
      <c r="AH17" s="9"/>
      <c r="AI17" s="9"/>
      <c r="AJ17" s="9"/>
      <c r="AK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38"/>
      <c r="BB17" s="38"/>
    </row>
    <row r="18" spans="1:55" x14ac:dyDescent="0.25">
      <c r="A18" s="16">
        <v>90</v>
      </c>
      <c r="B18" s="6">
        <v>6.2</v>
      </c>
      <c r="C18" s="9">
        <v>5.7</v>
      </c>
      <c r="D18" s="9">
        <v>5.8</v>
      </c>
      <c r="E18" s="9">
        <v>6</v>
      </c>
      <c r="F18" s="9">
        <v>5.5</v>
      </c>
      <c r="G18" s="9">
        <v>7.6</v>
      </c>
      <c r="H18" s="9">
        <v>7.7</v>
      </c>
      <c r="I18" s="8">
        <v>6</v>
      </c>
      <c r="J18" s="9">
        <v>6.2</v>
      </c>
      <c r="K18" s="9">
        <v>5.4</v>
      </c>
      <c r="L18" s="9">
        <v>7.3</v>
      </c>
      <c r="M18" s="8">
        <v>5.7</v>
      </c>
      <c r="N18" s="9">
        <v>6.3</v>
      </c>
      <c r="O18" s="9">
        <v>7.5</v>
      </c>
      <c r="P18" s="9">
        <v>5.9</v>
      </c>
      <c r="Q18" s="9">
        <v>5.3</v>
      </c>
      <c r="R18" s="9">
        <v>5.7</v>
      </c>
      <c r="S18" s="9">
        <v>5</v>
      </c>
      <c r="T18" s="9">
        <v>5.9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33"/>
      <c r="AF18" s="9"/>
      <c r="AG18" s="9"/>
      <c r="AH18" s="9"/>
      <c r="AI18" s="9"/>
      <c r="AJ18" s="9"/>
      <c r="AK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38"/>
      <c r="BB18" s="38"/>
    </row>
    <row r="19" spans="1:55" x14ac:dyDescent="0.25">
      <c r="A19" s="16">
        <v>120</v>
      </c>
      <c r="B19" s="6">
        <v>5.8</v>
      </c>
      <c r="C19" s="9">
        <v>5.4</v>
      </c>
      <c r="D19" s="9">
        <v>5</v>
      </c>
      <c r="E19" s="9">
        <v>5.7</v>
      </c>
      <c r="F19" s="9">
        <v>4.5999999999999996</v>
      </c>
      <c r="G19" s="9">
        <v>6</v>
      </c>
      <c r="H19" s="9">
        <v>6.7</v>
      </c>
      <c r="I19" s="8">
        <v>6.3</v>
      </c>
      <c r="J19" s="9">
        <v>5.4</v>
      </c>
      <c r="K19" s="9">
        <v>6.7</v>
      </c>
      <c r="L19" s="9">
        <v>6.9</v>
      </c>
      <c r="M19" s="8">
        <v>5.4</v>
      </c>
      <c r="N19" s="9">
        <v>5.2</v>
      </c>
      <c r="O19" s="9">
        <v>7</v>
      </c>
      <c r="P19" s="9">
        <v>6</v>
      </c>
      <c r="Q19" s="9">
        <v>5.2</v>
      </c>
      <c r="R19" s="9">
        <v>5.9</v>
      </c>
      <c r="S19" s="9">
        <v>4.9000000000000004</v>
      </c>
      <c r="T19" s="9">
        <v>5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33"/>
      <c r="AF19" s="9"/>
      <c r="AG19" s="9"/>
      <c r="AH19" s="9"/>
      <c r="AI19" s="9"/>
      <c r="AJ19" s="9"/>
      <c r="AK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38"/>
      <c r="BB19" s="38"/>
    </row>
    <row r="20" spans="1:55" ht="15.75" thickBot="1" x14ac:dyDescent="0.3">
      <c r="A20" s="16"/>
      <c r="B20" s="12"/>
      <c r="C20" s="1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  <c r="X20" s="8"/>
      <c r="Y20" s="7"/>
      <c r="Z20" s="7"/>
      <c r="AA20" s="7"/>
      <c r="AE20" s="17"/>
      <c r="BA20" s="38"/>
      <c r="BB20" s="38"/>
    </row>
    <row r="21" spans="1:55" ht="15.75" thickBot="1" x14ac:dyDescent="0.3">
      <c r="A21" s="1" t="s">
        <v>2</v>
      </c>
      <c r="B21" s="5">
        <f>((B14+B15)-2*B14)/2*15+((B15+B16)-2*B14)/2*15 + ((B16+B17)-2*B14)/2*30+((B17+B18)-2*B14)/2*30+((B18+B19)-2*B14)/2*30</f>
        <v>111.00000000000006</v>
      </c>
      <c r="C21" s="5">
        <f t="shared" ref="C21:AE21" si="3">((C14+C15)-2*C14)/2*15+((C15+C16)-2*C14)/2*15 + ((C16+C17)-2*C14)/2*30+((C17+C18)-2*C14)/2*30+((C18+C19)-2*C14)/2*30</f>
        <v>147.00000000000009</v>
      </c>
      <c r="D21" s="31">
        <f t="shared" si="3"/>
        <v>148.49999999999997</v>
      </c>
      <c r="E21" s="31">
        <f t="shared" si="3"/>
        <v>198.75</v>
      </c>
      <c r="F21" s="31">
        <f t="shared" si="3"/>
        <v>41.999999999999993</v>
      </c>
      <c r="G21" s="31">
        <f t="shared" si="3"/>
        <v>167.25</v>
      </c>
      <c r="H21" s="31">
        <f t="shared" si="3"/>
        <v>322.5</v>
      </c>
      <c r="I21" s="31">
        <f t="shared" si="3"/>
        <v>114.00000000000003</v>
      </c>
      <c r="J21" s="31">
        <f t="shared" si="3"/>
        <v>188.25000000000003</v>
      </c>
      <c r="K21" s="31">
        <f t="shared" si="3"/>
        <v>144</v>
      </c>
      <c r="L21" s="31">
        <f t="shared" si="3"/>
        <v>270.74999999999994</v>
      </c>
      <c r="M21" s="31">
        <f>((M14+M15)-2*M14)/2*15+((M15+M16)-2*M14)/2*15 + ((M16+M17)-2*M14)/2*30+((M17+M18)-2*M14)/2*30+((M18+M19)-2*M14)/2*30</f>
        <v>164.25000000000003</v>
      </c>
      <c r="N21" s="31">
        <f t="shared" si="3"/>
        <v>91.499999999999957</v>
      </c>
      <c r="O21" s="31">
        <f t="shared" si="3"/>
        <v>277.49999999999994</v>
      </c>
      <c r="P21" s="31">
        <f t="shared" si="3"/>
        <v>131.25000000000003</v>
      </c>
      <c r="Q21" s="31">
        <f t="shared" si="3"/>
        <v>81.000000000000043</v>
      </c>
      <c r="R21" s="31">
        <f t="shared" si="3"/>
        <v>180.75000000000009</v>
      </c>
      <c r="S21" s="31">
        <f t="shared" si="3"/>
        <v>15.750000000000039</v>
      </c>
      <c r="T21" s="31">
        <f t="shared" si="3"/>
        <v>194.25</v>
      </c>
      <c r="U21" s="31">
        <f t="shared" si="3"/>
        <v>0</v>
      </c>
      <c r="V21" s="31">
        <f t="shared" si="3"/>
        <v>0</v>
      </c>
      <c r="W21" s="31">
        <f>((W14+W15)-2*W14)/2*15+((W15+W16)-2*W14)/2*15 + ((W16+W17)-2*W14)/2*30+((W17+W18)-2*W14)/2*30+((W18+W19)-2*W14)/2*30</f>
        <v>0</v>
      </c>
      <c r="X21" s="31">
        <f t="shared" si="3"/>
        <v>0</v>
      </c>
      <c r="Y21" s="31">
        <f t="shared" si="3"/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f t="shared" si="3"/>
        <v>0</v>
      </c>
      <c r="AD21" s="31">
        <f t="shared" si="3"/>
        <v>0</v>
      </c>
      <c r="AE21" s="32">
        <f t="shared" si="3"/>
        <v>0</v>
      </c>
      <c r="BA21" s="38"/>
      <c r="BB21" s="38"/>
    </row>
    <row r="22" spans="1:55" x14ac:dyDescent="0.25">
      <c r="A22" s="3" t="s">
        <v>3</v>
      </c>
      <c r="B22" s="3">
        <f>((B14+B15)-2*MIN(B$13:B$18))/2*15</f>
        <v>4.4999999999999973</v>
      </c>
      <c r="C22" s="3">
        <f>(B15-B14)*A15/2</f>
        <v>4.4999999999999973</v>
      </c>
    </row>
    <row r="23" spans="1:55" x14ac:dyDescent="0.25">
      <c r="A23" s="3" t="s">
        <v>4</v>
      </c>
      <c r="B23" s="3">
        <f>((B15+B16)-2*MIN(B$13:B$18))/2*15</f>
        <v>13.500000000000005</v>
      </c>
      <c r="C23" s="3">
        <f>(B16-B14+B15-B14)*15/2</f>
        <v>13.499999999999998</v>
      </c>
      <c r="W23" s="4"/>
    </row>
    <row r="24" spans="1:55" x14ac:dyDescent="0.25">
      <c r="A24" s="3" t="s">
        <v>5</v>
      </c>
      <c r="B24" s="3">
        <f>((B16+B17)-2*MIN(B$13:B$18))/2*30</f>
        <v>31.500000000000021</v>
      </c>
      <c r="C24" s="3">
        <f>(B16-B14+B17-B14)*30/2</f>
        <v>31.500000000000007</v>
      </c>
    </row>
    <row r="25" spans="1:55" x14ac:dyDescent="0.25">
      <c r="A25" s="3" t="s">
        <v>6</v>
      </c>
      <c r="B25" s="3">
        <f>((B17+B18)-2*MIN(B$13:B$18))/2*30</f>
        <v>31.500000000000021</v>
      </c>
      <c r="C25" s="3">
        <f>(B18-B14+B17-B14)*30/2</f>
        <v>31.500000000000007</v>
      </c>
    </row>
    <row r="26" spans="1:55" x14ac:dyDescent="0.25">
      <c r="A26" s="3" t="s">
        <v>7</v>
      </c>
      <c r="B26" s="3">
        <f>((B18+B19)-2*MIN(B$13:B$18))/2*30</f>
        <v>30</v>
      </c>
      <c r="C26" s="3">
        <f>(B19-B14+B18-B14)*30/2</f>
        <v>30</v>
      </c>
    </row>
    <row r="27" spans="1:55" x14ac:dyDescent="0.25">
      <c r="A27" s="3" t="s">
        <v>8</v>
      </c>
      <c r="B27" s="3">
        <f>SUM(B22:B26)</f>
        <v>111.00000000000006</v>
      </c>
      <c r="C27" s="3">
        <f>SUM(C22:C26)</f>
        <v>111</v>
      </c>
    </row>
    <row r="28" spans="1:55" ht="15.75" thickBot="1" x14ac:dyDescent="0.3"/>
    <row r="29" spans="1:55" ht="15.75" thickTop="1" x14ac:dyDescent="0.25">
      <c r="A29" s="22" t="s">
        <v>20</v>
      </c>
      <c r="B29" s="28">
        <v>1</v>
      </c>
      <c r="C29" s="27">
        <v>2</v>
      </c>
      <c r="D29" s="27">
        <v>3</v>
      </c>
      <c r="E29" s="27">
        <v>4</v>
      </c>
      <c r="F29" s="27">
        <v>5</v>
      </c>
      <c r="G29" s="27">
        <v>6</v>
      </c>
      <c r="H29" s="27">
        <v>7</v>
      </c>
      <c r="I29" s="27">
        <v>8</v>
      </c>
      <c r="J29" s="27">
        <v>9</v>
      </c>
      <c r="K29" s="27">
        <v>10</v>
      </c>
      <c r="L29" s="27">
        <v>11</v>
      </c>
      <c r="M29" s="27">
        <v>12</v>
      </c>
      <c r="N29" s="27">
        <v>13</v>
      </c>
      <c r="O29" s="27">
        <v>14</v>
      </c>
      <c r="P29" s="27">
        <v>15</v>
      </c>
      <c r="Q29" s="27">
        <v>16</v>
      </c>
      <c r="R29" s="27">
        <v>17</v>
      </c>
      <c r="S29" s="27">
        <v>18</v>
      </c>
      <c r="T29" s="27">
        <v>19</v>
      </c>
      <c r="U29" s="27">
        <v>20</v>
      </c>
      <c r="V29" s="27">
        <v>21</v>
      </c>
      <c r="W29" s="27">
        <v>22</v>
      </c>
      <c r="X29" s="27">
        <v>23</v>
      </c>
      <c r="Y29" s="27">
        <v>24</v>
      </c>
      <c r="Z29" s="27">
        <v>25</v>
      </c>
      <c r="AA29" s="27">
        <v>26</v>
      </c>
      <c r="AB29" s="27">
        <v>27</v>
      </c>
      <c r="AC29" s="27">
        <v>28</v>
      </c>
      <c r="AD29" s="27">
        <v>29</v>
      </c>
      <c r="AE29" s="34">
        <v>30</v>
      </c>
    </row>
    <row r="30" spans="1:55" x14ac:dyDescent="0.25">
      <c r="A30" s="23" t="s">
        <v>9</v>
      </c>
      <c r="B30" s="9">
        <v>0.2</v>
      </c>
      <c r="C30" s="9">
        <v>0.2</v>
      </c>
      <c r="D30">
        <v>0.1</v>
      </c>
      <c r="E30" s="7">
        <v>0.2</v>
      </c>
      <c r="F30" s="9">
        <v>0.1</v>
      </c>
      <c r="G30" s="9">
        <v>0</v>
      </c>
      <c r="H30" s="9">
        <v>0.2</v>
      </c>
      <c r="I30" s="9">
        <v>0.4</v>
      </c>
      <c r="J30" s="9">
        <v>0.2</v>
      </c>
      <c r="K30" s="9">
        <v>0.2</v>
      </c>
      <c r="L30" s="9">
        <v>0.1</v>
      </c>
      <c r="M30" s="9">
        <v>0.1</v>
      </c>
      <c r="N30" s="9">
        <v>0.3</v>
      </c>
      <c r="O30" s="9">
        <v>0.1</v>
      </c>
      <c r="P30" s="9">
        <v>0.3</v>
      </c>
      <c r="Q30" s="9">
        <v>0.2</v>
      </c>
      <c r="R30" s="9">
        <v>0.1</v>
      </c>
      <c r="S30" s="9">
        <v>0.2</v>
      </c>
      <c r="T30" s="9">
        <v>0.36299999999999999</v>
      </c>
      <c r="W30" s="9"/>
      <c r="X30" s="9"/>
      <c r="Y30" s="9"/>
      <c r="Z30" s="9"/>
      <c r="AA30" s="9"/>
      <c r="AB30" s="9"/>
      <c r="AC30" s="9"/>
      <c r="AD30" s="9"/>
      <c r="AE30" s="33"/>
      <c r="AF30" s="9"/>
      <c r="AG30" s="9"/>
      <c r="AH30" s="9"/>
      <c r="AI30" s="9"/>
      <c r="AJ30" s="9"/>
      <c r="AK30" s="9"/>
      <c r="AL30" s="9"/>
      <c r="AO30" s="9"/>
      <c r="AP30" s="9"/>
      <c r="AQ30" s="9"/>
      <c r="AR30" s="9"/>
      <c r="AT30" s="9"/>
      <c r="AW30" s="9"/>
      <c r="AX30" s="9"/>
      <c r="AY30" s="9"/>
      <c r="AZ30" s="9"/>
      <c r="BA30" s="9"/>
      <c r="BB30" s="9"/>
      <c r="BC30" s="9"/>
    </row>
    <row r="31" spans="1:55" x14ac:dyDescent="0.25">
      <c r="A31" s="23" t="s">
        <v>10</v>
      </c>
      <c r="B31" s="9">
        <v>0.2</v>
      </c>
      <c r="C31" s="7">
        <v>0.2</v>
      </c>
      <c r="D31">
        <v>0.1</v>
      </c>
      <c r="E31" s="7">
        <v>0.2</v>
      </c>
      <c r="F31" s="7"/>
      <c r="G31" s="9">
        <v>0.1</v>
      </c>
      <c r="H31" s="9">
        <v>0.1</v>
      </c>
      <c r="I31" s="9">
        <v>0.1</v>
      </c>
      <c r="J31" s="9">
        <v>0.1</v>
      </c>
      <c r="K31" s="9">
        <v>0.1</v>
      </c>
      <c r="L31" s="7">
        <v>0</v>
      </c>
      <c r="M31" s="9">
        <v>0.1</v>
      </c>
      <c r="N31" s="9">
        <v>0.1</v>
      </c>
      <c r="O31" s="9">
        <v>0</v>
      </c>
      <c r="P31" s="9">
        <v>0.1</v>
      </c>
      <c r="Q31" s="9">
        <v>0.1</v>
      </c>
      <c r="R31" s="9">
        <v>0.1</v>
      </c>
      <c r="S31" s="9">
        <v>0.1</v>
      </c>
      <c r="T31" s="9">
        <v>0.36299999999999999</v>
      </c>
      <c r="W31" s="9"/>
      <c r="X31" s="9"/>
      <c r="Y31" s="9"/>
      <c r="Z31" s="7"/>
      <c r="AA31" s="7"/>
      <c r="AB31" s="7"/>
      <c r="AC31" s="9"/>
      <c r="AD31" s="9"/>
      <c r="AE31" s="33"/>
      <c r="AF31" s="9"/>
      <c r="AG31" s="9"/>
      <c r="AI31" s="9"/>
      <c r="AJ31" s="9"/>
      <c r="AQ31" s="9"/>
      <c r="AS31" s="9"/>
      <c r="AT31" s="9"/>
      <c r="AW31" s="9"/>
      <c r="AZ31" s="9"/>
      <c r="BA31" s="9"/>
      <c r="BC31" s="9"/>
    </row>
    <row r="32" spans="1:55" x14ac:dyDescent="0.25">
      <c r="A32" s="24" t="s">
        <v>11</v>
      </c>
      <c r="B32" s="9">
        <v>0</v>
      </c>
      <c r="C32" s="9">
        <v>0</v>
      </c>
      <c r="D32">
        <v>0</v>
      </c>
      <c r="E32" s="7">
        <v>0</v>
      </c>
      <c r="F32" s="9">
        <v>0</v>
      </c>
      <c r="G32" s="9">
        <v>0</v>
      </c>
      <c r="H32" s="9">
        <v>0</v>
      </c>
      <c r="I32" s="9">
        <v>0</v>
      </c>
      <c r="J32" s="9">
        <v>0.5</v>
      </c>
      <c r="K32" s="9">
        <v>0</v>
      </c>
      <c r="L32" s="9">
        <v>0.5</v>
      </c>
      <c r="M32" s="9">
        <v>0</v>
      </c>
      <c r="N32" s="9">
        <v>0</v>
      </c>
      <c r="O32" s="9">
        <v>0.5</v>
      </c>
      <c r="P32" s="9">
        <v>0</v>
      </c>
      <c r="Q32" s="9">
        <v>0</v>
      </c>
      <c r="R32" s="9">
        <v>0.5</v>
      </c>
      <c r="S32" s="9">
        <v>0.05</v>
      </c>
      <c r="T32" s="9">
        <v>0.05</v>
      </c>
      <c r="W32" s="9"/>
      <c r="X32" s="9"/>
      <c r="Y32" s="9"/>
      <c r="Z32" s="9"/>
      <c r="AA32" s="9"/>
      <c r="AB32" s="9"/>
      <c r="AC32" s="9"/>
      <c r="AD32" s="9"/>
      <c r="AE32" s="33"/>
      <c r="AF32" s="9"/>
      <c r="AG32" s="9"/>
      <c r="AH32" s="9"/>
      <c r="AI32" s="9"/>
      <c r="AJ32" s="9"/>
      <c r="AK32" s="9"/>
      <c r="AL32" s="9"/>
      <c r="AO32" s="9"/>
      <c r="AP32" s="9"/>
      <c r="AQ32" s="9"/>
      <c r="AR32" s="9"/>
      <c r="AT32" s="9"/>
      <c r="AW32" s="9"/>
      <c r="AX32" s="9"/>
      <c r="AY32" s="9"/>
      <c r="AZ32" s="9"/>
      <c r="BA32" s="9"/>
      <c r="BB32" s="9"/>
      <c r="BC32" s="9"/>
    </row>
    <row r="33" spans="1:55" x14ac:dyDescent="0.25">
      <c r="A33" s="24" t="s">
        <v>12</v>
      </c>
      <c r="B33" s="9">
        <v>0.5</v>
      </c>
      <c r="C33" s="9">
        <v>0</v>
      </c>
      <c r="D33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0.5</v>
      </c>
      <c r="K33" s="9">
        <v>0</v>
      </c>
      <c r="L33" s="9">
        <v>0</v>
      </c>
      <c r="M33" s="9">
        <v>0</v>
      </c>
      <c r="N33" s="9">
        <v>0</v>
      </c>
      <c r="O33" s="9">
        <v>0.5</v>
      </c>
      <c r="P33" s="9">
        <v>0</v>
      </c>
      <c r="Q33" s="9">
        <v>0</v>
      </c>
      <c r="R33" s="9">
        <v>0.5</v>
      </c>
      <c r="S33" s="9">
        <v>0</v>
      </c>
      <c r="T33" s="9">
        <v>0.05</v>
      </c>
      <c r="W33" s="9"/>
      <c r="X33" s="9"/>
      <c r="Y33" s="9"/>
      <c r="Z33" s="9"/>
      <c r="AA33" s="9"/>
      <c r="AB33" s="9"/>
      <c r="AC33" s="9"/>
      <c r="AD33" s="9"/>
      <c r="AE33" s="33"/>
      <c r="AF33" s="9"/>
      <c r="AG33" s="9"/>
      <c r="AH33" s="9"/>
      <c r="AI33" s="9"/>
      <c r="AJ33" s="9"/>
      <c r="AK33" s="9"/>
      <c r="AL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x14ac:dyDescent="0.25">
      <c r="A34" s="24" t="s">
        <v>15</v>
      </c>
      <c r="B34" s="9">
        <v>0</v>
      </c>
      <c r="C34" s="9">
        <v>0</v>
      </c>
      <c r="D34">
        <v>0</v>
      </c>
      <c r="E34" s="7">
        <v>0</v>
      </c>
      <c r="F34" s="9">
        <v>0</v>
      </c>
      <c r="G34" s="9">
        <v>0</v>
      </c>
      <c r="H34" s="9">
        <v>0</v>
      </c>
      <c r="I34" s="9">
        <v>0</v>
      </c>
      <c r="J34" s="9">
        <v>5.5</v>
      </c>
      <c r="K34" s="9">
        <v>0</v>
      </c>
      <c r="L34" s="9">
        <v>5.5</v>
      </c>
      <c r="M34" s="9">
        <v>0</v>
      </c>
      <c r="N34" s="9">
        <v>0</v>
      </c>
      <c r="O34" s="9">
        <v>5.5</v>
      </c>
      <c r="P34" s="9">
        <v>0</v>
      </c>
      <c r="Q34" s="9">
        <v>0</v>
      </c>
      <c r="R34" s="9">
        <v>5.5</v>
      </c>
      <c r="S34" s="9">
        <v>5.5</v>
      </c>
      <c r="T34" s="9">
        <v>5.5</v>
      </c>
      <c r="W34" s="9"/>
      <c r="X34" s="9"/>
      <c r="Y34" s="9"/>
      <c r="Z34" s="9"/>
      <c r="AA34" s="9"/>
      <c r="AB34" s="9"/>
      <c r="AC34" s="9"/>
      <c r="AD34" s="9"/>
      <c r="AE34" s="33"/>
      <c r="AF34" s="9"/>
      <c r="AG34" s="9"/>
      <c r="AH34" s="9"/>
      <c r="AI34" s="9"/>
      <c r="AJ34" s="9"/>
      <c r="AK34" s="9"/>
      <c r="AL34" s="9"/>
      <c r="AO34" s="9"/>
      <c r="AP34" s="9"/>
      <c r="AQ34" s="9"/>
      <c r="AR34" s="9"/>
      <c r="AT34" s="9"/>
      <c r="AW34" s="9"/>
      <c r="AX34" s="9"/>
      <c r="AY34" s="9"/>
      <c r="AZ34" s="9"/>
      <c r="BA34" s="9"/>
      <c r="BB34" s="9"/>
      <c r="BC34" s="9"/>
    </row>
    <row r="35" spans="1:55" x14ac:dyDescent="0.25">
      <c r="A35" s="24" t="s">
        <v>16</v>
      </c>
      <c r="B35" s="9">
        <v>0</v>
      </c>
      <c r="C35" s="9">
        <v>0</v>
      </c>
      <c r="D35">
        <v>0</v>
      </c>
      <c r="E35" s="9">
        <v>0</v>
      </c>
      <c r="F35" s="9">
        <v>0</v>
      </c>
      <c r="G35" s="9">
        <v>0</v>
      </c>
      <c r="H35" s="9">
        <v>0</v>
      </c>
      <c r="I35" s="9">
        <v>1</v>
      </c>
      <c r="J35" s="9">
        <v>5.5</v>
      </c>
      <c r="K35" s="9">
        <v>0</v>
      </c>
      <c r="L35" s="9">
        <v>5.5</v>
      </c>
      <c r="M35" s="9">
        <v>0</v>
      </c>
      <c r="N35" s="9">
        <v>0</v>
      </c>
      <c r="O35" s="9">
        <v>5.5</v>
      </c>
      <c r="P35" s="9">
        <v>0</v>
      </c>
      <c r="Q35" s="9">
        <v>5.5</v>
      </c>
      <c r="R35" s="9">
        <v>5.5</v>
      </c>
      <c r="S35" s="9">
        <v>5.5</v>
      </c>
      <c r="T35" s="9">
        <v>5.5</v>
      </c>
      <c r="W35" s="9"/>
      <c r="X35" s="9"/>
      <c r="Y35" s="9"/>
      <c r="Z35" s="9"/>
      <c r="AA35" s="9"/>
      <c r="AB35" s="9"/>
      <c r="AC35" s="9"/>
      <c r="AD35" s="9"/>
      <c r="AE35" s="33"/>
      <c r="AF35" s="9"/>
      <c r="AG35" s="9"/>
      <c r="AH35" s="9"/>
      <c r="AI35" s="9"/>
      <c r="AJ35" s="9"/>
      <c r="AK35" s="9"/>
      <c r="AL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5.75" thickBot="1" x14ac:dyDescent="0.3">
      <c r="A36" s="25" t="s">
        <v>13</v>
      </c>
      <c r="B36" s="26">
        <v>25.9</v>
      </c>
      <c r="C36" s="26">
        <v>20.9</v>
      </c>
      <c r="D36">
        <v>23.6</v>
      </c>
      <c r="E36" s="26">
        <v>19.25</v>
      </c>
      <c r="F36" s="26">
        <v>23.9</v>
      </c>
      <c r="G36" s="26">
        <v>25.6</v>
      </c>
      <c r="H36" s="26">
        <v>19.350000000000001</v>
      </c>
      <c r="I36" s="26">
        <v>26.8</v>
      </c>
      <c r="J36" s="26">
        <v>18.399999999999999</v>
      </c>
      <c r="K36" s="26">
        <v>22.3</v>
      </c>
      <c r="L36" s="26">
        <v>24.6</v>
      </c>
      <c r="M36" s="26">
        <v>19.2</v>
      </c>
      <c r="N36" s="26">
        <v>25.28</v>
      </c>
      <c r="O36" s="26">
        <v>22.64</v>
      </c>
      <c r="P36" s="26">
        <v>25.5</v>
      </c>
      <c r="Q36" s="26">
        <v>19.600000000000001</v>
      </c>
      <c r="R36" s="26">
        <v>21.85</v>
      </c>
      <c r="S36" s="26">
        <v>24.7</v>
      </c>
      <c r="T36" s="26">
        <v>22.4</v>
      </c>
      <c r="W36" s="26"/>
      <c r="X36" s="26"/>
      <c r="Y36" s="26"/>
      <c r="Z36" s="26"/>
      <c r="AA36" s="26"/>
      <c r="AB36" s="26"/>
      <c r="AC36" s="26"/>
      <c r="AD36" s="26"/>
      <c r="AE36" s="39"/>
    </row>
    <row r="37" spans="1:55" ht="15.75" thickTop="1" x14ac:dyDescent="0.25">
      <c r="A37" s="22" t="s">
        <v>21</v>
      </c>
      <c r="B37" s="12">
        <v>31</v>
      </c>
      <c r="C37" s="13">
        <v>32</v>
      </c>
      <c r="D37" s="27">
        <v>33</v>
      </c>
      <c r="E37" s="13">
        <v>34</v>
      </c>
      <c r="F37" s="13">
        <v>35</v>
      </c>
      <c r="G37" s="13">
        <v>36</v>
      </c>
      <c r="H37" s="13">
        <v>37</v>
      </c>
      <c r="I37" s="13">
        <v>38</v>
      </c>
      <c r="J37" s="13">
        <v>39</v>
      </c>
      <c r="K37" s="13">
        <v>40</v>
      </c>
      <c r="L37" s="13">
        <v>41</v>
      </c>
      <c r="M37" s="13">
        <v>42</v>
      </c>
      <c r="N37" s="13">
        <v>43</v>
      </c>
      <c r="O37" s="13">
        <v>44</v>
      </c>
      <c r="P37" s="13">
        <v>45</v>
      </c>
      <c r="Q37" s="13">
        <v>46</v>
      </c>
      <c r="R37" s="13">
        <v>47</v>
      </c>
      <c r="S37" s="13">
        <v>48</v>
      </c>
      <c r="T37" s="13">
        <v>49</v>
      </c>
      <c r="U37" s="13">
        <v>50</v>
      </c>
      <c r="V37" s="13">
        <v>51</v>
      </c>
      <c r="W37" s="13">
        <v>52</v>
      </c>
      <c r="X37" s="13">
        <v>53</v>
      </c>
      <c r="Y37" s="13">
        <v>54</v>
      </c>
      <c r="Z37" s="13">
        <v>55</v>
      </c>
      <c r="AA37" s="13">
        <v>56</v>
      </c>
      <c r="AB37" s="13">
        <v>57</v>
      </c>
      <c r="AC37" s="13">
        <v>58</v>
      </c>
      <c r="AD37" s="13">
        <v>59</v>
      </c>
      <c r="AE37" s="19">
        <v>60</v>
      </c>
    </row>
    <row r="38" spans="1:55" x14ac:dyDescent="0.25">
      <c r="A38" s="24" t="s">
        <v>17</v>
      </c>
      <c r="B38" s="6">
        <v>0.1</v>
      </c>
      <c r="C38" s="7">
        <v>0.1</v>
      </c>
      <c r="D38">
        <v>0.2</v>
      </c>
      <c r="E38" s="9">
        <v>0.2</v>
      </c>
      <c r="F38" s="9">
        <v>0.2</v>
      </c>
      <c r="G38" s="9">
        <v>0.5</v>
      </c>
      <c r="H38" s="9">
        <v>0.6</v>
      </c>
      <c r="I38" s="9">
        <v>0.3</v>
      </c>
      <c r="J38" s="9">
        <v>0.1</v>
      </c>
      <c r="K38" s="9">
        <v>0.2</v>
      </c>
      <c r="L38" s="9">
        <v>0.1</v>
      </c>
      <c r="M38" s="9">
        <v>0.1</v>
      </c>
      <c r="N38" s="9">
        <v>0.2</v>
      </c>
      <c r="O38" s="9">
        <v>0.2</v>
      </c>
      <c r="P38" s="9">
        <v>0.1</v>
      </c>
      <c r="Q38" s="9">
        <v>0.2</v>
      </c>
      <c r="R38" s="9">
        <v>0.1</v>
      </c>
      <c r="S38" s="9">
        <v>0.2</v>
      </c>
      <c r="T38" s="9">
        <v>0.1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33"/>
      <c r="AF38" s="9"/>
      <c r="AG38" s="9"/>
      <c r="AH38" s="9"/>
      <c r="AI38" s="9"/>
      <c r="AJ38" s="9"/>
      <c r="AK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5" x14ac:dyDescent="0.25">
      <c r="A39" s="24" t="s">
        <v>14</v>
      </c>
      <c r="B39" s="6">
        <v>0.1</v>
      </c>
      <c r="C39" s="9">
        <v>0.1</v>
      </c>
      <c r="D39">
        <v>0</v>
      </c>
      <c r="E39" s="9">
        <v>0.1</v>
      </c>
      <c r="F39" s="9">
        <v>0.1</v>
      </c>
      <c r="G39" s="9">
        <v>0.1</v>
      </c>
      <c r="H39" s="9">
        <v>0.1</v>
      </c>
      <c r="I39" s="9">
        <v>0.2</v>
      </c>
      <c r="J39" s="9">
        <v>0.1</v>
      </c>
      <c r="K39" s="9">
        <v>0.1</v>
      </c>
      <c r="L39" s="9">
        <v>0.1</v>
      </c>
      <c r="M39" s="9">
        <v>0.2</v>
      </c>
      <c r="N39" s="9">
        <v>0.1</v>
      </c>
      <c r="O39" s="9">
        <v>0.1</v>
      </c>
      <c r="P39" s="9">
        <v>0.1</v>
      </c>
      <c r="Q39" s="9">
        <v>0.1</v>
      </c>
      <c r="R39" s="9">
        <v>0.1</v>
      </c>
      <c r="S39" s="9">
        <v>0.1</v>
      </c>
      <c r="T39" s="9">
        <v>0.1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33"/>
      <c r="AF39" s="9"/>
      <c r="AG39" s="9"/>
      <c r="AH39" s="9"/>
      <c r="AI39" s="9"/>
      <c r="AJ39" s="9"/>
      <c r="AK39" s="9"/>
      <c r="AN39" s="9"/>
      <c r="AO39" s="9"/>
      <c r="AP39" s="9"/>
      <c r="AQ39" s="9"/>
      <c r="AR39" s="9"/>
      <c r="AS39" s="9"/>
      <c r="AU39" s="9"/>
      <c r="AV39" s="9"/>
      <c r="AW39" s="9"/>
      <c r="AX39" s="9"/>
      <c r="AY39" s="9"/>
      <c r="AZ39" s="9"/>
    </row>
    <row r="40" spans="1:55" x14ac:dyDescent="0.25">
      <c r="A40" s="24" t="s">
        <v>18</v>
      </c>
      <c r="B40" s="6">
        <v>0</v>
      </c>
      <c r="C40" s="7">
        <v>0</v>
      </c>
      <c r="D40">
        <v>0</v>
      </c>
      <c r="E40" s="9">
        <v>0</v>
      </c>
      <c r="F40" s="9">
        <v>0</v>
      </c>
      <c r="G40" s="9">
        <v>0.5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0.5</v>
      </c>
      <c r="Q40" s="9">
        <v>0</v>
      </c>
      <c r="R40" s="9">
        <v>0</v>
      </c>
      <c r="S40" s="9">
        <v>0</v>
      </c>
      <c r="T40" s="9">
        <v>0.5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33"/>
      <c r="AF40" s="9"/>
      <c r="AG40" s="9"/>
      <c r="AH40" s="9"/>
      <c r="AI40" s="9"/>
      <c r="AJ40" s="9"/>
      <c r="AK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5" x14ac:dyDescent="0.25">
      <c r="A41" s="24" t="s">
        <v>12</v>
      </c>
      <c r="B41" s="6">
        <v>0</v>
      </c>
      <c r="C41" s="9">
        <v>0</v>
      </c>
      <c r="D41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0.5</v>
      </c>
      <c r="M41" s="9">
        <v>0</v>
      </c>
      <c r="N41" s="9">
        <v>0</v>
      </c>
      <c r="O41" s="9">
        <v>0</v>
      </c>
      <c r="P41" s="9">
        <v>0.5</v>
      </c>
      <c r="Q41" s="9">
        <v>0.5</v>
      </c>
      <c r="R41" s="9">
        <v>0</v>
      </c>
      <c r="S41" s="9">
        <v>0</v>
      </c>
      <c r="T41" s="9">
        <v>0.5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33"/>
      <c r="AF41" s="9"/>
      <c r="AG41" s="9"/>
      <c r="AH41" s="9"/>
      <c r="AI41" s="9"/>
      <c r="AJ41" s="9"/>
      <c r="AK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5" x14ac:dyDescent="0.25">
      <c r="A42" s="24" t="s">
        <v>15</v>
      </c>
      <c r="B42" s="6">
        <v>0</v>
      </c>
      <c r="C42" s="7">
        <v>0</v>
      </c>
      <c r="D42">
        <v>0</v>
      </c>
      <c r="E42" s="9">
        <v>0</v>
      </c>
      <c r="F42" s="9">
        <v>0</v>
      </c>
      <c r="G42" s="9">
        <v>5.5</v>
      </c>
      <c r="H42" s="9">
        <v>0</v>
      </c>
      <c r="I42" s="9">
        <v>0</v>
      </c>
      <c r="J42" s="9">
        <v>0</v>
      </c>
      <c r="K42" s="9">
        <v>0</v>
      </c>
      <c r="L42" s="9">
        <v>5.5</v>
      </c>
      <c r="M42" s="9">
        <v>0</v>
      </c>
      <c r="N42" s="9">
        <v>0</v>
      </c>
      <c r="O42" s="9">
        <v>0</v>
      </c>
      <c r="P42" s="9">
        <v>5.5</v>
      </c>
      <c r="Q42" s="9">
        <v>0</v>
      </c>
      <c r="R42" s="9">
        <v>0</v>
      </c>
      <c r="S42" s="9">
        <v>0</v>
      </c>
      <c r="T42" s="9">
        <v>5.5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33"/>
      <c r="AF42" s="9"/>
      <c r="AG42" s="9"/>
      <c r="AH42" s="9"/>
      <c r="AI42" s="9"/>
      <c r="AJ42" s="9"/>
      <c r="AK42" s="9"/>
      <c r="AM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5" x14ac:dyDescent="0.25">
      <c r="A43" s="24" t="s">
        <v>16</v>
      </c>
      <c r="B43" s="6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</v>
      </c>
      <c r="L43" s="9">
        <v>0</v>
      </c>
      <c r="M43" s="9">
        <v>0</v>
      </c>
      <c r="N43" s="9">
        <v>0</v>
      </c>
      <c r="O43" s="9">
        <v>0</v>
      </c>
      <c r="P43" s="9">
        <v>5.5</v>
      </c>
      <c r="Q43" s="9">
        <v>0</v>
      </c>
      <c r="R43" s="9">
        <v>0</v>
      </c>
      <c r="S43" s="9">
        <v>0</v>
      </c>
      <c r="T43" s="9">
        <v>5.5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33"/>
      <c r="AF43" s="9"/>
      <c r="AG43" s="9"/>
      <c r="AH43" s="9"/>
      <c r="AI43" s="9"/>
      <c r="AJ43" s="9"/>
      <c r="AK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5" ht="15.75" thickBot="1" x14ac:dyDescent="0.3">
      <c r="A44" s="25" t="s">
        <v>13</v>
      </c>
      <c r="B44" s="29">
        <v>27.7</v>
      </c>
      <c r="C44" s="26">
        <v>20.2</v>
      </c>
      <c r="D44" s="26">
        <v>20.6</v>
      </c>
      <c r="E44" s="26">
        <v>17.670000000000002</v>
      </c>
      <c r="F44" s="26">
        <v>20.93</v>
      </c>
      <c r="G44" s="26">
        <v>20.6</v>
      </c>
      <c r="H44" s="26">
        <v>22.8</v>
      </c>
      <c r="I44" s="26">
        <v>22.4</v>
      </c>
      <c r="J44" s="26">
        <v>20.7</v>
      </c>
      <c r="K44" s="26">
        <v>22.6</v>
      </c>
      <c r="L44" s="26">
        <v>24</v>
      </c>
      <c r="M44" s="26">
        <v>23.2</v>
      </c>
      <c r="N44" s="26">
        <v>21.5</v>
      </c>
      <c r="O44" s="26">
        <v>20.43</v>
      </c>
      <c r="P44" s="26">
        <v>19.78</v>
      </c>
      <c r="Q44" s="26">
        <v>19.3</v>
      </c>
      <c r="R44" s="26">
        <v>21</v>
      </c>
      <c r="S44" s="26">
        <v>23.2</v>
      </c>
      <c r="T44" s="26">
        <v>19.309999999999999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39"/>
    </row>
    <row r="45" spans="1:55" ht="15.75" thickTop="1" x14ac:dyDescent="0.25">
      <c r="R45" t="s">
        <v>22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</dc:creator>
  <cp:lastModifiedBy>Christina Bojarski</cp:lastModifiedBy>
  <dcterms:created xsi:type="dcterms:W3CDTF">2013-09-10T05:13:47Z</dcterms:created>
  <dcterms:modified xsi:type="dcterms:W3CDTF">2016-09-21T04:35:48Z</dcterms:modified>
</cp:coreProperties>
</file>