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C:\Users\keshia\Desktop\ACCT 2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E54" i="1"/>
  <c r="G48" i="1"/>
  <c r="G39" i="1"/>
  <c r="G35" i="1"/>
  <c r="E48" i="1"/>
  <c r="E56" i="1" s="1"/>
  <c r="C48" i="1"/>
  <c r="E39" i="1"/>
  <c r="B39" i="1"/>
  <c r="C39" i="1" s="1"/>
  <c r="E35" i="1"/>
  <c r="C35" i="1"/>
  <c r="G56" i="1" l="1"/>
  <c r="G41" i="1"/>
  <c r="E41" i="1"/>
  <c r="C41" i="1"/>
  <c r="C19" i="1"/>
  <c r="C13" i="1"/>
  <c r="C20" i="1" l="1"/>
  <c r="C24" i="1" l="1"/>
  <c r="B53" i="1" l="1"/>
  <c r="C54" i="1" s="1"/>
  <c r="C56" i="1" s="1"/>
</calcChain>
</file>

<file path=xl/sharedStrings.xml><?xml version="1.0" encoding="utf-8"?>
<sst xmlns="http://schemas.openxmlformats.org/spreadsheetml/2006/main" count="61" uniqueCount="56">
  <si>
    <t>They have completed the balance sheet and income statement as shown.</t>
  </si>
  <si>
    <t>Philadelphia Widget Corporation is in the process of preparing financial statements for the year ended 12/31/2015.</t>
  </si>
  <si>
    <t>Income Statement</t>
  </si>
  <si>
    <t>For the year ended 12/31/2015</t>
  </si>
  <si>
    <t>Revenue</t>
  </si>
  <si>
    <t>Cost of Goods Sold</t>
  </si>
  <si>
    <t>Gross Profit</t>
  </si>
  <si>
    <t>Administrative Expenses:</t>
  </si>
  <si>
    <t xml:space="preserve">  Salaries</t>
  </si>
  <si>
    <t xml:space="preserve">  Rent</t>
  </si>
  <si>
    <t xml:space="preserve">  Depreciation</t>
  </si>
  <si>
    <t>Operating Profit</t>
  </si>
  <si>
    <t>Interest Expense</t>
  </si>
  <si>
    <t>Net Income</t>
  </si>
  <si>
    <t xml:space="preserve">  Total Administrative Expense</t>
  </si>
  <si>
    <t>Balance Sheet</t>
  </si>
  <si>
    <t>Cash</t>
  </si>
  <si>
    <t>Accounts Receivable</t>
  </si>
  <si>
    <t>Prepaid Expenses</t>
  </si>
  <si>
    <t xml:space="preserve">  Total Current Assets</t>
  </si>
  <si>
    <t>Accounts Payable</t>
  </si>
  <si>
    <t>Inventory</t>
  </si>
  <si>
    <t>Land</t>
  </si>
  <si>
    <t>Buildings and Equipment</t>
  </si>
  <si>
    <t>Accumulated Depreciation</t>
  </si>
  <si>
    <t xml:space="preserve">  Total Assets</t>
  </si>
  <si>
    <t>Wages payable</t>
  </si>
  <si>
    <t>Unearned Revenue</t>
  </si>
  <si>
    <t xml:space="preserve">  Total Current Liabilities</t>
  </si>
  <si>
    <t>Retained Earnings</t>
  </si>
  <si>
    <t>Statement of Cash Flow</t>
  </si>
  <si>
    <t>Philadelphia Widget Corporation</t>
  </si>
  <si>
    <t>Gain on Sale of Equipment</t>
  </si>
  <si>
    <t>Total Liabilities and Equity</t>
  </si>
  <si>
    <t>Vertical Analysis of Income Statement</t>
  </si>
  <si>
    <t>Horizontal Analysis of Balance Sheet</t>
  </si>
  <si>
    <t>* n/c = not calculable</t>
  </si>
  <si>
    <t>Common Stock, 3500 shares outstanding</t>
  </si>
  <si>
    <t xml:space="preserve">  Total Stockholders' Equity</t>
  </si>
  <si>
    <t>C. Calculate the following ratios based on 12/31/2015 numbers:</t>
  </si>
  <si>
    <t>B. Prepare a vertical analysis (1 year) of the income statement above and a horizontal analysis (2 years) of the balance sheet.</t>
  </si>
  <si>
    <t>This is a comprehensive problem all contained on this spreadsheet tab. You are to prepare a cash flow statement, a vertical</t>
  </si>
  <si>
    <t>analysis, a horizontal analysis, and some ratio calculations. Scroll down the spreadsheet to complete each part.</t>
  </si>
  <si>
    <t>As of 12/31/2015, 12/31/2014, and 12/31/2013</t>
  </si>
  <si>
    <t>Current Portion of Long-Term Debt</t>
  </si>
  <si>
    <t>Long-Term Debt</t>
  </si>
  <si>
    <t>A. Prepare a Statement of Cash Flow using the indirect method for 2015 using the above statements and the following additional information:</t>
  </si>
  <si>
    <r>
      <rPr>
        <sz val="11"/>
        <color rgb="FFFF0000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>1. Equipment costing $30,000 was purchased in 2015.</t>
    </r>
  </si>
  <si>
    <t xml:space="preserve">   2. Equipment having an original cost of $20,000 and accumulated depreciation of $8,500 was sold for $16,000 during 2015.</t>
  </si>
  <si>
    <t xml:space="preserve">   3. A dividend of $20,000 was declared and paid in 2015.</t>
  </si>
  <si>
    <t xml:space="preserve">   1. Earnings per share</t>
  </si>
  <si>
    <t xml:space="preserve">   2. Return on common stockholder's equity</t>
  </si>
  <si>
    <t xml:space="preserve">   3. Return on assets</t>
  </si>
  <si>
    <t xml:space="preserve">   4. Current ratio</t>
  </si>
  <si>
    <t xml:space="preserve">   5. Acid-test ratio</t>
  </si>
  <si>
    <t xml:space="preserve">   6. Accounts receivable turnover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</si>
</sst>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3" fillId="0" borderId="0" xfId="1" applyNumberFormat="1" applyFont="1"/>
    <xf numFmtId="164" fontId="1" fillId="0" borderId="0" xfId="1" applyNumberFormat="1" applyFont="1" applyBorder="1"/>
    <xf numFmtId="164" fontId="1" fillId="0" borderId="1" xfId="1" applyNumberFormat="1" applyFont="1" applyBorder="1"/>
    <xf numFmtId="0" fontId="2" fillId="0" borderId="0" xfId="1" applyNumberFormat="1" applyFont="1" applyAlignment="1">
      <alignment horizontal="centerContinuous"/>
    </xf>
    <xf numFmtId="0" fontId="0" fillId="0" borderId="0" xfId="1" applyNumberFormat="1" applyFont="1" applyAlignment="1">
      <alignment horizontal="centerContinuous"/>
    </xf>
    <xf numFmtId="164" fontId="0" fillId="0" borderId="3" xfId="1" applyNumberFormat="1" applyFont="1" applyBorder="1"/>
    <xf numFmtId="0" fontId="0" fillId="0" borderId="0" xfId="0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165" fontId="0" fillId="0" borderId="0" xfId="2" applyNumberFormat="1" applyFont="1"/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ont="1"/>
    <xf numFmtId="0" fontId="0" fillId="0" borderId="0" xfId="0"/>
    <xf numFmtId="164" fontId="0" fillId="0" borderId="0" xfId="1" applyNumberFormat="1" applyFont="1"/>
    <xf numFmtId="0" fontId="0" fillId="0" borderId="0" xfId="0" applyBorder="1"/>
    <xf numFmtId="164" fontId="0" fillId="0" borderId="0" xfId="1" applyNumberFormat="1" applyFont="1" applyBorder="1"/>
    <xf numFmtId="0" fontId="4" fillId="0" borderId="0" xfId="0" applyFont="1"/>
    <xf numFmtId="43" fontId="0" fillId="0" borderId="4" xfId="1" applyFont="1" applyFill="1" applyBorder="1"/>
    <xf numFmtId="165" fontId="0" fillId="0" borderId="4" xfId="2" applyNumberFormat="1" applyFont="1" applyFill="1" applyBorder="1"/>
    <xf numFmtId="165" fontId="0" fillId="0" borderId="0" xfId="2" applyNumberFormat="1" applyFont="1" applyBorder="1"/>
    <xf numFmtId="0" fontId="2" fillId="0" borderId="0" xfId="1" applyNumberFormat="1" applyFont="1" applyBorder="1" applyAlignment="1">
      <alignment horizontal="centerContinuous"/>
    </xf>
    <xf numFmtId="0" fontId="0" fillId="0" borderId="0" xfId="1" applyNumberFormat="1" applyFont="1" applyBorder="1" applyAlignment="1">
      <alignment horizontal="centerContinuous"/>
    </xf>
    <xf numFmtId="0" fontId="2" fillId="0" borderId="0" xfId="1" applyNumberFormat="1" applyFont="1" applyBorder="1" applyAlignment="1">
      <alignment horizontal="center"/>
    </xf>
    <xf numFmtId="165" fontId="0" fillId="0" borderId="0" xfId="2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workbookViewId="0">
      <selection activeCell="A75" sqref="A75"/>
    </sheetView>
  </sheetViews>
  <sheetFormatPr defaultRowHeight="15" x14ac:dyDescent="0.25"/>
  <cols>
    <col min="1" max="1" width="36" customWidth="1"/>
    <col min="2" max="2" width="13.5703125" style="1" customWidth="1"/>
    <col min="3" max="3" width="13.28515625" style="1" bestFit="1" customWidth="1"/>
    <col min="4" max="4" width="13.7109375" style="1" customWidth="1"/>
    <col min="5" max="5" width="13.85546875" style="1" customWidth="1"/>
    <col min="6" max="6" width="13.85546875" customWidth="1"/>
    <col min="7" max="7" width="14.5703125" customWidth="1"/>
  </cols>
  <sheetData>
    <row r="1" spans="1:5" s="16" customFormat="1" x14ac:dyDescent="0.25">
      <c r="A1" s="16" t="s">
        <v>41</v>
      </c>
      <c r="B1" s="17"/>
      <c r="C1" s="17"/>
      <c r="D1" s="17"/>
      <c r="E1" s="17"/>
    </row>
    <row r="2" spans="1:5" s="16" customFormat="1" x14ac:dyDescent="0.25">
      <c r="A2" s="16" t="s">
        <v>42</v>
      </c>
      <c r="B2" s="17"/>
      <c r="C2" s="17"/>
      <c r="D2" s="17"/>
      <c r="E2" s="17"/>
    </row>
    <row r="4" spans="1:5" x14ac:dyDescent="0.25">
      <c r="A4" t="s">
        <v>1</v>
      </c>
    </row>
    <row r="5" spans="1:5" x14ac:dyDescent="0.25">
      <c r="A5" t="s">
        <v>0</v>
      </c>
    </row>
    <row r="7" spans="1:5" x14ac:dyDescent="0.25">
      <c r="A7" s="10" t="s">
        <v>31</v>
      </c>
      <c r="B7" s="11"/>
      <c r="C7" s="11"/>
    </row>
    <row r="8" spans="1:5" x14ac:dyDescent="0.25">
      <c r="A8" s="10" t="s">
        <v>2</v>
      </c>
      <c r="B8" s="11"/>
      <c r="C8" s="11"/>
    </row>
    <row r="9" spans="1:5" x14ac:dyDescent="0.25">
      <c r="A9" s="10" t="s">
        <v>3</v>
      </c>
      <c r="B9" s="11"/>
      <c r="C9" s="11"/>
    </row>
    <row r="11" spans="1:5" x14ac:dyDescent="0.25">
      <c r="A11" t="s">
        <v>4</v>
      </c>
      <c r="C11" s="1">
        <v>1235000</v>
      </c>
    </row>
    <row r="12" spans="1:5" x14ac:dyDescent="0.25">
      <c r="A12" t="s">
        <v>5</v>
      </c>
      <c r="C12" s="2">
        <v>806356</v>
      </c>
    </row>
    <row r="13" spans="1:5" x14ac:dyDescent="0.25">
      <c r="A13" t="s">
        <v>6</v>
      </c>
      <c r="C13" s="1">
        <f>C11-C12</f>
        <v>428644</v>
      </c>
    </row>
    <row r="15" spans="1:5" x14ac:dyDescent="0.25">
      <c r="A15" t="s">
        <v>7</v>
      </c>
    </row>
    <row r="16" spans="1:5" x14ac:dyDescent="0.25">
      <c r="A16" t="s">
        <v>8</v>
      </c>
      <c r="B16" s="1">
        <v>212450</v>
      </c>
    </row>
    <row r="17" spans="1:7" x14ac:dyDescent="0.25">
      <c r="A17" t="s">
        <v>9</v>
      </c>
      <c r="B17" s="1">
        <v>82500</v>
      </c>
    </row>
    <row r="18" spans="1:7" x14ac:dyDescent="0.25">
      <c r="A18" t="s">
        <v>10</v>
      </c>
      <c r="B18" s="2">
        <v>24800</v>
      </c>
    </row>
    <row r="19" spans="1:7" x14ac:dyDescent="0.25">
      <c r="A19" t="s">
        <v>14</v>
      </c>
      <c r="C19" s="2">
        <f>SUM(B16:B18)</f>
        <v>319750</v>
      </c>
    </row>
    <row r="20" spans="1:7" x14ac:dyDescent="0.25">
      <c r="A20" t="s">
        <v>11</v>
      </c>
      <c r="C20" s="1">
        <f>C13-C19</f>
        <v>108894</v>
      </c>
    </row>
    <row r="22" spans="1:7" x14ac:dyDescent="0.25">
      <c r="A22" t="s">
        <v>32</v>
      </c>
      <c r="C22" s="1">
        <v>4500</v>
      </c>
    </row>
    <row r="23" spans="1:7" x14ac:dyDescent="0.25">
      <c r="A23" t="s">
        <v>12</v>
      </c>
      <c r="C23" s="2">
        <v>-42115</v>
      </c>
    </row>
    <row r="24" spans="1:7" ht="15.75" thickBot="1" x14ac:dyDescent="0.3">
      <c r="A24" t="s">
        <v>13</v>
      </c>
      <c r="C24" s="3">
        <f>+C20+C22+C23</f>
        <v>71279</v>
      </c>
    </row>
    <row r="25" spans="1:7" ht="15.75" thickTop="1" x14ac:dyDescent="0.25"/>
    <row r="26" spans="1:7" x14ac:dyDescent="0.25">
      <c r="A26" s="10" t="s">
        <v>31</v>
      </c>
      <c r="B26" s="11"/>
      <c r="C26" s="11"/>
      <c r="D26" s="11"/>
      <c r="E26" s="11"/>
      <c r="F26" s="10"/>
      <c r="G26" s="10"/>
    </row>
    <row r="27" spans="1:7" x14ac:dyDescent="0.25">
      <c r="A27" s="10" t="s">
        <v>15</v>
      </c>
      <c r="B27" s="11"/>
      <c r="C27" s="11"/>
      <c r="D27" s="11"/>
      <c r="E27" s="11"/>
      <c r="F27" s="10"/>
      <c r="G27" s="10"/>
    </row>
    <row r="28" spans="1:7" x14ac:dyDescent="0.25">
      <c r="A28" s="10" t="s">
        <v>43</v>
      </c>
      <c r="B28" s="11"/>
      <c r="C28" s="11"/>
      <c r="D28" s="11"/>
      <c r="E28" s="11"/>
      <c r="F28" s="10"/>
      <c r="G28" s="10"/>
    </row>
    <row r="30" spans="1:7" x14ac:dyDescent="0.25">
      <c r="B30" s="7">
        <v>2015</v>
      </c>
      <c r="C30" s="8"/>
      <c r="D30" s="7">
        <v>2014</v>
      </c>
      <c r="E30" s="8"/>
      <c r="F30" s="7">
        <v>2013</v>
      </c>
      <c r="G30" s="10"/>
    </row>
    <row r="31" spans="1:7" x14ac:dyDescent="0.25">
      <c r="A31" t="s">
        <v>16</v>
      </c>
      <c r="C31" s="1">
        <v>119411</v>
      </c>
      <c r="E31" s="1">
        <v>89564</v>
      </c>
      <c r="F31" s="1"/>
      <c r="G31" s="1">
        <v>105644</v>
      </c>
    </row>
    <row r="32" spans="1:7" x14ac:dyDescent="0.25">
      <c r="A32" t="s">
        <v>17</v>
      </c>
      <c r="C32" s="1">
        <v>85455</v>
      </c>
      <c r="E32" s="1">
        <v>83118</v>
      </c>
      <c r="F32" s="1"/>
      <c r="G32" s="1">
        <v>78400</v>
      </c>
    </row>
    <row r="33" spans="1:7" x14ac:dyDescent="0.25">
      <c r="A33" t="s">
        <v>21</v>
      </c>
      <c r="C33" s="1">
        <v>41600</v>
      </c>
      <c r="E33" s="1">
        <v>48560</v>
      </c>
      <c r="F33" s="1"/>
      <c r="G33" s="1">
        <v>62600</v>
      </c>
    </row>
    <row r="34" spans="1:7" x14ac:dyDescent="0.25">
      <c r="A34" t="s">
        <v>18</v>
      </c>
      <c r="C34" s="6">
        <v>14500</v>
      </c>
      <c r="D34" s="5"/>
      <c r="E34" s="6">
        <v>18100</v>
      </c>
      <c r="F34" s="5"/>
      <c r="G34" s="6">
        <v>24000</v>
      </c>
    </row>
    <row r="35" spans="1:7" x14ac:dyDescent="0.25">
      <c r="A35" t="s">
        <v>19</v>
      </c>
      <c r="C35" s="1">
        <f>SUM(C31:C34)</f>
        <v>260966</v>
      </c>
      <c r="E35" s="1">
        <f>SUM(E31:E34)</f>
        <v>239342</v>
      </c>
      <c r="F35" s="1"/>
      <c r="G35" s="1">
        <f>SUM(G31:G34)</f>
        <v>270644</v>
      </c>
    </row>
    <row r="36" spans="1:7" x14ac:dyDescent="0.25">
      <c r="F36" s="1"/>
      <c r="G36" s="1"/>
    </row>
    <row r="37" spans="1:7" x14ac:dyDescent="0.25">
      <c r="A37" t="s">
        <v>22</v>
      </c>
      <c r="C37" s="1">
        <v>50000</v>
      </c>
      <c r="E37" s="1">
        <v>50000</v>
      </c>
      <c r="F37" s="1"/>
      <c r="G37" s="1">
        <v>50000</v>
      </c>
    </row>
    <row r="38" spans="1:7" x14ac:dyDescent="0.25">
      <c r="A38" t="s">
        <v>23</v>
      </c>
      <c r="B38" s="1">
        <v>182450</v>
      </c>
      <c r="D38" s="1">
        <v>172450</v>
      </c>
      <c r="F38" s="1">
        <v>166800</v>
      </c>
      <c r="G38" s="1"/>
    </row>
    <row r="39" spans="1:7" x14ac:dyDescent="0.25">
      <c r="A39" t="s">
        <v>24</v>
      </c>
      <c r="B39" s="2">
        <f>D39+B18-8500</f>
        <v>78900</v>
      </c>
      <c r="C39" s="2">
        <f>B38-B39</f>
        <v>103550</v>
      </c>
      <c r="D39" s="2">
        <v>62600</v>
      </c>
      <c r="E39" s="2">
        <f>D38-D39</f>
        <v>109850</v>
      </c>
      <c r="F39" s="2">
        <v>54580</v>
      </c>
      <c r="G39" s="2">
        <f>F38-F39</f>
        <v>112220</v>
      </c>
    </row>
    <row r="40" spans="1:7" x14ac:dyDescent="0.25">
      <c r="F40" s="1"/>
      <c r="G40" s="1"/>
    </row>
    <row r="41" spans="1:7" ht="15.75" thickBot="1" x14ac:dyDescent="0.3">
      <c r="A41" t="s">
        <v>25</v>
      </c>
      <c r="C41" s="9">
        <f>SUM(C35:C39)</f>
        <v>414516</v>
      </c>
      <c r="E41" s="9">
        <f>SUM(E35:E39)</f>
        <v>399192</v>
      </c>
      <c r="F41" s="1"/>
      <c r="G41" s="9">
        <f>SUM(G35:G39)</f>
        <v>432864</v>
      </c>
    </row>
    <row r="42" spans="1:7" ht="15.75" thickTop="1" x14ac:dyDescent="0.25">
      <c r="F42" s="1"/>
      <c r="G42" s="1"/>
    </row>
    <row r="43" spans="1:7" x14ac:dyDescent="0.25">
      <c r="F43" s="1"/>
      <c r="G43" s="1"/>
    </row>
    <row r="44" spans="1:7" x14ac:dyDescent="0.25">
      <c r="A44" t="s">
        <v>20</v>
      </c>
      <c r="C44" s="1">
        <v>62525</v>
      </c>
      <c r="E44" s="1">
        <v>51480</v>
      </c>
      <c r="F44" s="1"/>
      <c r="G44" s="1">
        <v>45200</v>
      </c>
    </row>
    <row r="45" spans="1:7" x14ac:dyDescent="0.25">
      <c r="A45" t="s">
        <v>26</v>
      </c>
      <c r="C45" s="1">
        <v>4500</v>
      </c>
      <c r="E45" s="1">
        <v>4500</v>
      </c>
      <c r="F45" s="1"/>
      <c r="G45" s="1">
        <v>1500</v>
      </c>
    </row>
    <row r="46" spans="1:7" x14ac:dyDescent="0.25">
      <c r="A46" t="s">
        <v>27</v>
      </c>
      <c r="C46" s="1">
        <v>3000</v>
      </c>
      <c r="E46" s="1">
        <v>0</v>
      </c>
      <c r="F46" s="1"/>
      <c r="G46" s="1">
        <v>0</v>
      </c>
    </row>
    <row r="47" spans="1:7" ht="17.25" x14ac:dyDescent="0.4">
      <c r="A47" t="s">
        <v>44</v>
      </c>
      <c r="C47" s="6">
        <v>50000</v>
      </c>
      <c r="D47" s="4"/>
      <c r="E47" s="6">
        <v>50000</v>
      </c>
      <c r="F47" s="4"/>
      <c r="G47" s="6">
        <v>50000</v>
      </c>
    </row>
    <row r="48" spans="1:7" x14ac:dyDescent="0.25">
      <c r="A48" t="s">
        <v>28</v>
      </c>
      <c r="C48" s="1">
        <f>SUM(C44:C47)</f>
        <v>120025</v>
      </c>
      <c r="E48" s="1">
        <f>SUM(E44:E47)</f>
        <v>105980</v>
      </c>
      <c r="F48" s="1"/>
      <c r="G48" s="1">
        <f>SUM(G44:G47)</f>
        <v>96700</v>
      </c>
    </row>
    <row r="49" spans="1:7" x14ac:dyDescent="0.25">
      <c r="F49" s="1"/>
      <c r="G49" s="1"/>
    </row>
    <row r="50" spans="1:7" x14ac:dyDescent="0.25">
      <c r="A50" t="s">
        <v>45</v>
      </c>
      <c r="C50" s="1">
        <v>175000</v>
      </c>
      <c r="E50" s="1">
        <v>225000</v>
      </c>
      <c r="F50" s="1"/>
      <c r="G50" s="1">
        <v>275000</v>
      </c>
    </row>
    <row r="51" spans="1:7" x14ac:dyDescent="0.25">
      <c r="F51" s="1"/>
      <c r="G51" s="1"/>
    </row>
    <row r="52" spans="1:7" x14ac:dyDescent="0.25">
      <c r="A52" t="s">
        <v>37</v>
      </c>
      <c r="B52" s="1">
        <v>35000</v>
      </c>
      <c r="D52" s="1">
        <v>35000</v>
      </c>
      <c r="F52" s="1">
        <v>35000</v>
      </c>
      <c r="G52" s="1"/>
    </row>
    <row r="53" spans="1:7" x14ac:dyDescent="0.25">
      <c r="A53" t="s">
        <v>29</v>
      </c>
      <c r="B53" s="2">
        <f>D53+C24-20000</f>
        <v>84491</v>
      </c>
      <c r="D53" s="2">
        <v>33212</v>
      </c>
      <c r="F53" s="2">
        <v>26164</v>
      </c>
    </row>
    <row r="54" spans="1:7" s="16" customFormat="1" x14ac:dyDescent="0.25">
      <c r="A54" s="16" t="s">
        <v>38</v>
      </c>
      <c r="B54" s="17"/>
      <c r="C54" s="2">
        <f>B52+B53</f>
        <v>119491</v>
      </c>
      <c r="D54" s="17"/>
      <c r="E54" s="2">
        <f>D52+D53</f>
        <v>68212</v>
      </c>
      <c r="F54" s="17"/>
      <c r="G54" s="2">
        <f>F52+F53</f>
        <v>61164</v>
      </c>
    </row>
    <row r="55" spans="1:7" x14ac:dyDescent="0.25">
      <c r="F55" s="1"/>
      <c r="G55" s="1"/>
    </row>
    <row r="56" spans="1:7" ht="15.75" thickBot="1" x14ac:dyDescent="0.3">
      <c r="A56" t="s">
        <v>33</v>
      </c>
      <c r="C56" s="9">
        <f>SUM(C48:C54)</f>
        <v>414516</v>
      </c>
      <c r="E56" s="9">
        <f>SUM(E48:E54)</f>
        <v>399192</v>
      </c>
      <c r="F56" s="1"/>
      <c r="G56" s="9">
        <f>SUM(G48:G54)</f>
        <v>432864</v>
      </c>
    </row>
    <row r="57" spans="1:7" ht="15.75" thickTop="1" x14ac:dyDescent="0.25"/>
    <row r="58" spans="1:7" x14ac:dyDescent="0.25">
      <c r="A58" t="s">
        <v>46</v>
      </c>
    </row>
    <row r="59" spans="1:7" x14ac:dyDescent="0.25">
      <c r="A59" t="s">
        <v>47</v>
      </c>
    </row>
    <row r="60" spans="1:7" x14ac:dyDescent="0.25">
      <c r="A60" t="s">
        <v>48</v>
      </c>
    </row>
    <row r="61" spans="1:7" x14ac:dyDescent="0.25">
      <c r="A61" t="s">
        <v>49</v>
      </c>
    </row>
    <row r="63" spans="1:7" x14ac:dyDescent="0.25">
      <c r="A63" s="10" t="s">
        <v>31</v>
      </c>
      <c r="B63" s="11"/>
      <c r="C63" s="11"/>
      <c r="D63" s="11"/>
    </row>
    <row r="64" spans="1:7" x14ac:dyDescent="0.25">
      <c r="A64" s="10" t="s">
        <v>30</v>
      </c>
      <c r="B64" s="11"/>
      <c r="C64" s="11"/>
      <c r="D64" s="11"/>
    </row>
    <row r="65" spans="1:6" x14ac:dyDescent="0.25">
      <c r="A65" s="10" t="s">
        <v>3</v>
      </c>
      <c r="B65" s="11"/>
      <c r="C65" s="11"/>
      <c r="D65" s="11"/>
    </row>
    <row r="67" spans="1:6" x14ac:dyDescent="0.25">
      <c r="A67" s="18"/>
      <c r="B67" s="19"/>
      <c r="C67" s="19"/>
      <c r="D67" s="19"/>
      <c r="E67" s="19"/>
      <c r="F67" s="18"/>
    </row>
    <row r="68" spans="1:6" x14ac:dyDescent="0.25">
      <c r="A68" s="18"/>
      <c r="B68" s="19"/>
      <c r="C68" s="19"/>
      <c r="D68" s="19"/>
      <c r="E68" s="19"/>
      <c r="F68" s="18"/>
    </row>
    <row r="69" spans="1:6" x14ac:dyDescent="0.25">
      <c r="A69" s="18"/>
      <c r="B69" s="19"/>
      <c r="C69" s="19"/>
      <c r="D69" s="19"/>
      <c r="E69" s="19"/>
      <c r="F69" s="18"/>
    </row>
    <row r="70" spans="1:6" x14ac:dyDescent="0.25">
      <c r="A70" s="18"/>
      <c r="B70" s="19"/>
      <c r="C70" s="19"/>
      <c r="D70" s="19"/>
      <c r="E70" s="19"/>
      <c r="F70" s="18"/>
    </row>
    <row r="71" spans="1:6" x14ac:dyDescent="0.25">
      <c r="A71" s="18"/>
      <c r="B71" s="19"/>
      <c r="C71" s="19"/>
      <c r="D71" s="19"/>
      <c r="E71" s="19"/>
      <c r="F71" s="18"/>
    </row>
    <row r="72" spans="1:6" x14ac:dyDescent="0.25">
      <c r="A72" s="18"/>
      <c r="B72" s="19"/>
      <c r="C72" s="19"/>
      <c r="D72" s="19"/>
      <c r="E72" s="19"/>
      <c r="F72" s="18"/>
    </row>
    <row r="73" spans="1:6" x14ac:dyDescent="0.25">
      <c r="A73" s="18"/>
      <c r="B73" s="19"/>
      <c r="C73" s="19"/>
      <c r="D73" s="19"/>
      <c r="E73" s="19"/>
      <c r="F73" s="18"/>
    </row>
    <row r="74" spans="1:6" x14ac:dyDescent="0.25">
      <c r="A74" s="18"/>
      <c r="B74" s="19"/>
      <c r="C74" s="19"/>
      <c r="D74" s="19"/>
      <c r="E74" s="19"/>
      <c r="F74" s="18"/>
    </row>
    <row r="75" spans="1:6" x14ac:dyDescent="0.25">
      <c r="A75" s="18"/>
      <c r="B75" s="19"/>
      <c r="C75" s="19"/>
      <c r="D75" s="19"/>
      <c r="E75" s="19"/>
      <c r="F75" s="18"/>
    </row>
    <row r="76" spans="1:6" x14ac:dyDescent="0.25">
      <c r="A76" s="18"/>
      <c r="B76" s="19"/>
      <c r="C76" s="19"/>
      <c r="D76" s="19"/>
      <c r="E76" s="19"/>
      <c r="F76" s="18"/>
    </row>
    <row r="77" spans="1:6" x14ac:dyDescent="0.25">
      <c r="A77" s="18"/>
      <c r="B77" s="19"/>
      <c r="C77" s="19"/>
      <c r="D77" s="19"/>
      <c r="E77" s="19"/>
      <c r="F77" s="18"/>
    </row>
    <row r="78" spans="1:6" x14ac:dyDescent="0.25">
      <c r="A78" s="18"/>
      <c r="B78" s="19"/>
      <c r="C78" s="19"/>
      <c r="D78" s="19"/>
      <c r="E78" s="19"/>
      <c r="F78" s="18"/>
    </row>
    <row r="79" spans="1:6" x14ac:dyDescent="0.25">
      <c r="A79" s="18"/>
      <c r="B79" s="19"/>
      <c r="C79" s="19"/>
      <c r="D79" s="19"/>
      <c r="E79" s="19"/>
      <c r="F79" s="18"/>
    </row>
    <row r="80" spans="1:6" x14ac:dyDescent="0.25">
      <c r="A80" s="18"/>
      <c r="B80" s="19"/>
      <c r="C80" s="19"/>
      <c r="D80" s="19"/>
      <c r="E80" s="19"/>
      <c r="F80" s="18"/>
    </row>
    <row r="81" spans="1:6" x14ac:dyDescent="0.25">
      <c r="A81" s="18"/>
      <c r="B81" s="19"/>
      <c r="C81" s="19"/>
      <c r="D81" s="19"/>
      <c r="E81" s="19"/>
      <c r="F81" s="18"/>
    </row>
    <row r="82" spans="1:6" x14ac:dyDescent="0.25">
      <c r="A82" s="18"/>
      <c r="B82" s="19"/>
      <c r="C82" s="19"/>
      <c r="D82" s="19"/>
      <c r="E82" s="19"/>
      <c r="F82" s="18"/>
    </row>
    <row r="83" spans="1:6" x14ac:dyDescent="0.25">
      <c r="A83" s="18"/>
      <c r="B83" s="19"/>
      <c r="C83" s="19"/>
      <c r="D83" s="19"/>
      <c r="E83" s="19"/>
      <c r="F83" s="18"/>
    </row>
    <row r="84" spans="1:6" x14ac:dyDescent="0.25">
      <c r="A84" s="18"/>
      <c r="B84" s="19"/>
      <c r="C84" s="19"/>
      <c r="D84" s="19"/>
      <c r="E84" s="19"/>
      <c r="F84" s="18"/>
    </row>
    <row r="85" spans="1:6" x14ac:dyDescent="0.25">
      <c r="A85" s="18"/>
      <c r="B85" s="19"/>
      <c r="C85" s="19"/>
      <c r="D85" s="19"/>
      <c r="E85" s="19"/>
      <c r="F85" s="18"/>
    </row>
    <row r="86" spans="1:6" x14ac:dyDescent="0.25">
      <c r="A86" s="18"/>
      <c r="B86" s="19"/>
      <c r="C86" s="19"/>
      <c r="D86" s="19"/>
      <c r="E86" s="19"/>
      <c r="F86" s="18"/>
    </row>
    <row r="87" spans="1:6" x14ac:dyDescent="0.25">
      <c r="A87" s="18"/>
      <c r="B87" s="19"/>
      <c r="C87" s="19"/>
      <c r="D87" s="19"/>
      <c r="E87" s="19"/>
      <c r="F87" s="18"/>
    </row>
    <row r="88" spans="1:6" x14ac:dyDescent="0.25">
      <c r="A88" s="18"/>
      <c r="B88" s="19"/>
      <c r="C88" s="19"/>
      <c r="D88" s="19"/>
      <c r="E88" s="19"/>
      <c r="F88" s="18"/>
    </row>
    <row r="89" spans="1:6" x14ac:dyDescent="0.25">
      <c r="A89" s="18"/>
      <c r="B89" s="19"/>
      <c r="C89" s="19"/>
      <c r="D89" s="19"/>
      <c r="E89" s="19"/>
      <c r="F89" s="18"/>
    </row>
    <row r="90" spans="1:6" x14ac:dyDescent="0.25">
      <c r="A90" s="18"/>
      <c r="B90" s="19"/>
      <c r="C90" s="19"/>
      <c r="D90" s="19"/>
      <c r="E90" s="19"/>
      <c r="F90" s="18"/>
    </row>
    <row r="91" spans="1:6" x14ac:dyDescent="0.25">
      <c r="A91" s="18"/>
      <c r="B91" s="19"/>
      <c r="C91" s="19"/>
      <c r="D91" s="19"/>
      <c r="E91" s="19"/>
      <c r="F91" s="18"/>
    </row>
    <row r="92" spans="1:6" x14ac:dyDescent="0.25">
      <c r="A92" s="18"/>
      <c r="B92" s="19"/>
      <c r="C92" s="19"/>
      <c r="D92" s="19"/>
      <c r="E92" s="19"/>
      <c r="F92" s="18"/>
    </row>
    <row r="93" spans="1:6" x14ac:dyDescent="0.25">
      <c r="A93" s="18"/>
      <c r="B93" s="19"/>
      <c r="C93" s="19"/>
      <c r="D93" s="19"/>
      <c r="E93" s="19"/>
      <c r="F93" s="18"/>
    </row>
    <row r="95" spans="1:6" x14ac:dyDescent="0.25">
      <c r="A95" t="s">
        <v>40</v>
      </c>
    </row>
    <row r="97" spans="1:4" x14ac:dyDescent="0.25">
      <c r="A97" s="10" t="s">
        <v>31</v>
      </c>
      <c r="B97" s="11"/>
      <c r="C97" s="11"/>
      <c r="D97" s="11"/>
    </row>
    <row r="98" spans="1:4" x14ac:dyDescent="0.25">
      <c r="A98" s="10" t="s">
        <v>34</v>
      </c>
      <c r="B98" s="11"/>
      <c r="C98" s="11"/>
      <c r="D98" s="11"/>
    </row>
    <row r="100" spans="1:4" x14ac:dyDescent="0.25">
      <c r="A100" s="18"/>
      <c r="B100" s="19"/>
      <c r="C100" s="23"/>
      <c r="D100" s="19"/>
    </row>
    <row r="101" spans="1:4" x14ac:dyDescent="0.25">
      <c r="A101" s="18"/>
      <c r="B101" s="19"/>
      <c r="C101" s="23"/>
      <c r="D101" s="19"/>
    </row>
    <row r="102" spans="1:4" x14ac:dyDescent="0.25">
      <c r="A102" s="18"/>
      <c r="B102" s="19"/>
      <c r="C102" s="23"/>
      <c r="D102" s="19"/>
    </row>
    <row r="103" spans="1:4" x14ac:dyDescent="0.25">
      <c r="A103" s="18"/>
      <c r="B103" s="19"/>
      <c r="C103" s="23"/>
      <c r="D103" s="19"/>
    </row>
    <row r="104" spans="1:4" x14ac:dyDescent="0.25">
      <c r="A104" s="18"/>
      <c r="B104" s="19"/>
      <c r="C104" s="23"/>
      <c r="D104" s="19"/>
    </row>
    <row r="105" spans="1:4" x14ac:dyDescent="0.25">
      <c r="A105" s="18"/>
      <c r="B105" s="19"/>
      <c r="C105" s="23"/>
      <c r="D105" s="19"/>
    </row>
    <row r="106" spans="1:4" x14ac:dyDescent="0.25">
      <c r="A106" s="18"/>
      <c r="B106" s="19"/>
      <c r="C106" s="23"/>
      <c r="D106" s="19"/>
    </row>
    <row r="107" spans="1:4" x14ac:dyDescent="0.25">
      <c r="A107" s="18"/>
      <c r="B107" s="19"/>
      <c r="C107" s="23"/>
      <c r="D107" s="19"/>
    </row>
    <row r="108" spans="1:4" x14ac:dyDescent="0.25">
      <c r="A108" s="18"/>
      <c r="B108" s="19"/>
      <c r="C108" s="23"/>
      <c r="D108" s="19"/>
    </row>
    <row r="109" spans="1:4" x14ac:dyDescent="0.25">
      <c r="A109" s="18"/>
      <c r="B109" s="19"/>
      <c r="C109" s="23"/>
      <c r="D109" s="19"/>
    </row>
    <row r="110" spans="1:4" x14ac:dyDescent="0.25">
      <c r="A110" s="18"/>
      <c r="B110" s="19"/>
      <c r="C110" s="23"/>
      <c r="D110" s="19"/>
    </row>
    <row r="111" spans="1:4" x14ac:dyDescent="0.25">
      <c r="A111" s="18"/>
      <c r="B111" s="19"/>
      <c r="C111" s="23"/>
      <c r="D111" s="19"/>
    </row>
    <row r="112" spans="1:4" x14ac:dyDescent="0.25">
      <c r="A112" s="18"/>
      <c r="B112" s="19"/>
      <c r="C112" s="23"/>
      <c r="D112" s="19"/>
    </row>
    <row r="113" spans="1:7" x14ac:dyDescent="0.25">
      <c r="A113" s="18"/>
      <c r="B113" s="19"/>
      <c r="C113" s="23"/>
      <c r="D113" s="19"/>
    </row>
    <row r="115" spans="1:7" x14ac:dyDescent="0.25">
      <c r="A115" s="10" t="s">
        <v>31</v>
      </c>
      <c r="B115" s="11"/>
      <c r="C115" s="11"/>
      <c r="D115" s="11"/>
      <c r="E115" s="11"/>
      <c r="F115" s="10"/>
    </row>
    <row r="116" spans="1:7" x14ac:dyDescent="0.25">
      <c r="A116" s="10" t="s">
        <v>35</v>
      </c>
      <c r="B116" s="11"/>
      <c r="C116" s="11"/>
      <c r="D116" s="11"/>
      <c r="E116" s="11"/>
      <c r="F116" s="10"/>
    </row>
    <row r="118" spans="1:7" x14ac:dyDescent="0.25">
      <c r="A118" s="18"/>
      <c r="B118" s="24"/>
      <c r="C118" s="25"/>
      <c r="D118" s="24"/>
      <c r="E118" s="25"/>
      <c r="F118" s="26"/>
      <c r="G118" s="13"/>
    </row>
    <row r="119" spans="1:7" x14ac:dyDescent="0.25">
      <c r="A119" s="18"/>
      <c r="B119" s="19"/>
      <c r="C119" s="23"/>
      <c r="D119" s="19"/>
      <c r="E119" s="23"/>
      <c r="F119" s="19"/>
      <c r="G119" s="18"/>
    </row>
    <row r="120" spans="1:7" x14ac:dyDescent="0.25">
      <c r="A120" s="18"/>
      <c r="B120" s="19"/>
      <c r="C120" s="23"/>
      <c r="D120" s="19"/>
      <c r="E120" s="23"/>
      <c r="F120" s="19"/>
      <c r="G120" s="18"/>
    </row>
    <row r="121" spans="1:7" x14ac:dyDescent="0.25">
      <c r="A121" s="18"/>
      <c r="B121" s="19"/>
      <c r="C121" s="23"/>
      <c r="D121" s="19"/>
      <c r="E121" s="23"/>
      <c r="F121" s="19"/>
      <c r="G121" s="18"/>
    </row>
    <row r="122" spans="1:7" x14ac:dyDescent="0.25">
      <c r="A122" s="18"/>
      <c r="B122" s="19"/>
      <c r="C122" s="23"/>
      <c r="D122" s="19"/>
      <c r="E122" s="23"/>
      <c r="F122" s="19"/>
      <c r="G122" s="18"/>
    </row>
    <row r="123" spans="1:7" x14ac:dyDescent="0.25">
      <c r="A123" s="18"/>
      <c r="B123" s="19"/>
      <c r="C123" s="23"/>
      <c r="D123" s="19"/>
      <c r="E123" s="23"/>
      <c r="F123" s="19"/>
      <c r="G123" s="18"/>
    </row>
    <row r="124" spans="1:7" x14ac:dyDescent="0.25">
      <c r="A124" s="18"/>
      <c r="B124" s="19"/>
      <c r="C124" s="23"/>
      <c r="D124" s="19"/>
      <c r="E124" s="23"/>
      <c r="F124" s="19"/>
      <c r="G124" s="19"/>
    </row>
    <row r="125" spans="1:7" x14ac:dyDescent="0.25">
      <c r="A125" s="18"/>
      <c r="B125" s="19"/>
      <c r="C125" s="23"/>
      <c r="D125" s="19"/>
      <c r="E125" s="23"/>
      <c r="F125" s="19"/>
      <c r="G125" s="18"/>
    </row>
    <row r="126" spans="1:7" x14ac:dyDescent="0.25">
      <c r="A126" s="18"/>
      <c r="B126" s="19"/>
      <c r="C126" s="23"/>
      <c r="D126" s="19"/>
      <c r="E126" s="23"/>
      <c r="F126" s="19"/>
      <c r="G126" s="19"/>
    </row>
    <row r="127" spans="1:7" x14ac:dyDescent="0.25">
      <c r="A127" s="18"/>
      <c r="B127" s="19"/>
      <c r="C127" s="23"/>
      <c r="D127" s="19"/>
      <c r="E127" s="23"/>
      <c r="F127" s="19"/>
      <c r="G127" s="19"/>
    </row>
    <row r="128" spans="1:7" x14ac:dyDescent="0.25">
      <c r="A128" s="18"/>
      <c r="B128" s="19"/>
      <c r="C128" s="23"/>
      <c r="D128" s="19"/>
      <c r="E128" s="23"/>
      <c r="F128" s="19"/>
      <c r="G128" s="19"/>
    </row>
    <row r="129" spans="1:7" x14ac:dyDescent="0.25">
      <c r="A129" s="18"/>
      <c r="B129" s="19"/>
      <c r="C129" s="19"/>
      <c r="D129" s="19"/>
      <c r="E129" s="19"/>
      <c r="F129" s="19"/>
      <c r="G129" s="19"/>
    </row>
    <row r="130" spans="1:7" x14ac:dyDescent="0.25">
      <c r="A130" s="18"/>
      <c r="B130" s="19"/>
      <c r="C130" s="19"/>
      <c r="D130" s="19"/>
      <c r="E130" s="19"/>
      <c r="F130" s="19"/>
      <c r="G130" s="19"/>
    </row>
    <row r="131" spans="1:7" x14ac:dyDescent="0.25">
      <c r="A131" s="18"/>
      <c r="B131" s="19"/>
      <c r="C131" s="23"/>
      <c r="D131" s="19"/>
      <c r="E131" s="23"/>
      <c r="F131" s="19"/>
      <c r="G131" s="18"/>
    </row>
    <row r="132" spans="1:7" x14ac:dyDescent="0.25">
      <c r="A132" s="18"/>
      <c r="B132" s="19"/>
      <c r="C132" s="23"/>
      <c r="D132" s="19"/>
      <c r="E132" s="23"/>
      <c r="F132" s="19"/>
      <c r="G132" s="18"/>
    </row>
    <row r="133" spans="1:7" x14ac:dyDescent="0.25">
      <c r="A133" s="18"/>
      <c r="B133" s="19"/>
      <c r="C133" s="27"/>
      <c r="D133" s="19"/>
      <c r="E133" s="27"/>
      <c r="F133" s="19"/>
      <c r="G133" s="18"/>
    </row>
    <row r="134" spans="1:7" x14ac:dyDescent="0.25">
      <c r="A134" s="18"/>
      <c r="B134" s="19"/>
      <c r="C134" s="23"/>
      <c r="D134" s="19"/>
      <c r="E134" s="23"/>
      <c r="F134" s="19"/>
      <c r="G134" s="18"/>
    </row>
    <row r="135" spans="1:7" x14ac:dyDescent="0.25">
      <c r="A135" s="18"/>
      <c r="B135" s="19"/>
      <c r="C135" s="23"/>
      <c r="D135" s="19"/>
      <c r="E135" s="23"/>
      <c r="F135" s="19"/>
      <c r="G135" s="18"/>
    </row>
    <row r="136" spans="1:7" x14ac:dyDescent="0.25">
      <c r="A136" s="18"/>
      <c r="B136" s="19"/>
      <c r="C136" s="23"/>
      <c r="D136" s="19"/>
      <c r="E136" s="23"/>
      <c r="F136" s="19"/>
      <c r="G136" s="18"/>
    </row>
    <row r="137" spans="1:7" x14ac:dyDescent="0.25">
      <c r="A137" s="18"/>
      <c r="B137" s="19"/>
      <c r="C137" s="23"/>
      <c r="D137" s="19"/>
      <c r="E137" s="23"/>
      <c r="F137" s="19"/>
      <c r="G137" s="18"/>
    </row>
    <row r="138" spans="1:7" x14ac:dyDescent="0.25">
      <c r="A138" s="18"/>
      <c r="B138" s="19"/>
      <c r="C138" s="23"/>
      <c r="D138" s="19"/>
      <c r="E138" s="23"/>
      <c r="F138" s="19"/>
      <c r="G138" s="18"/>
    </row>
    <row r="139" spans="1:7" x14ac:dyDescent="0.25">
      <c r="A139" s="18"/>
      <c r="B139" s="19"/>
      <c r="C139" s="23"/>
      <c r="D139" s="19"/>
      <c r="E139" s="23"/>
      <c r="F139" s="19"/>
      <c r="G139" s="18"/>
    </row>
    <row r="140" spans="1:7" x14ac:dyDescent="0.25">
      <c r="A140" s="18"/>
      <c r="B140" s="19"/>
      <c r="C140" s="23"/>
      <c r="D140" s="19"/>
      <c r="E140" s="23"/>
      <c r="F140" s="19"/>
      <c r="G140" s="18"/>
    </row>
    <row r="141" spans="1:7" x14ac:dyDescent="0.25">
      <c r="A141" s="18"/>
      <c r="B141" s="19"/>
      <c r="C141" s="23"/>
      <c r="D141" s="19"/>
      <c r="E141" s="23"/>
      <c r="F141" s="19"/>
      <c r="G141" s="18"/>
    </row>
    <row r="142" spans="1:7" x14ac:dyDescent="0.25">
      <c r="A142" s="18"/>
      <c r="B142" s="19"/>
      <c r="C142" s="23"/>
      <c r="D142" s="19"/>
      <c r="E142" s="23"/>
      <c r="F142" s="19"/>
      <c r="G142" s="18"/>
    </row>
    <row r="143" spans="1:7" x14ac:dyDescent="0.25">
      <c r="C143" s="12"/>
      <c r="G143" s="14"/>
    </row>
    <row r="144" spans="1:7" x14ac:dyDescent="0.25">
      <c r="A144" t="s">
        <v>36</v>
      </c>
      <c r="G144" s="14"/>
    </row>
    <row r="146" spans="1:4" x14ac:dyDescent="0.25">
      <c r="A146" t="s">
        <v>39</v>
      </c>
    </row>
    <row r="147" spans="1:4" ht="15.75" thickBot="1" x14ac:dyDescent="0.3"/>
    <row r="148" spans="1:4" ht="16.5" thickTop="1" thickBot="1" x14ac:dyDescent="0.3">
      <c r="A148" s="15" t="s">
        <v>50</v>
      </c>
      <c r="B148" s="15"/>
      <c r="C148" s="21"/>
      <c r="D148" s="20"/>
    </row>
    <row r="149" spans="1:4" ht="16.5" thickTop="1" thickBot="1" x14ac:dyDescent="0.3">
      <c r="A149" s="15" t="s">
        <v>51</v>
      </c>
      <c r="B149" s="15"/>
      <c r="C149" s="22"/>
      <c r="D149" s="20"/>
    </row>
    <row r="150" spans="1:4" ht="16.5" thickTop="1" thickBot="1" x14ac:dyDescent="0.3">
      <c r="A150" s="15" t="s">
        <v>52</v>
      </c>
      <c r="B150" s="15"/>
      <c r="C150" s="22"/>
      <c r="D150" s="20"/>
    </row>
    <row r="151" spans="1:4" ht="16.5" thickTop="1" thickBot="1" x14ac:dyDescent="0.3">
      <c r="A151" s="15" t="s">
        <v>53</v>
      </c>
      <c r="B151" s="15"/>
      <c r="C151" s="21"/>
      <c r="D151" s="20"/>
    </row>
    <row r="152" spans="1:4" ht="16.5" thickTop="1" thickBot="1" x14ac:dyDescent="0.3">
      <c r="A152" s="15" t="s">
        <v>54</v>
      </c>
      <c r="B152" s="15"/>
      <c r="C152" s="21"/>
      <c r="D152" s="20"/>
    </row>
    <row r="153" spans="1:4" ht="16.5" thickTop="1" thickBot="1" x14ac:dyDescent="0.3">
      <c r="A153" s="15" t="s">
        <v>55</v>
      </c>
      <c r="B153" s="15"/>
      <c r="C153" s="21"/>
      <c r="D153" s="20"/>
    </row>
    <row r="154" spans="1:4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