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ocuments\"/>
    </mc:Choice>
  </mc:AlternateContent>
  <bookViews>
    <workbookView xWindow="0" yWindow="0" windowWidth="15300" windowHeight="5925"/>
  </bookViews>
  <sheets>
    <sheet name="Exercise #1" sheetId="1" r:id="rId1"/>
    <sheet name="Exercise #2" sheetId="3" r:id="rId2"/>
    <sheet name="Grading Rubric"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B1" i="3"/>
  <c r="F24" i="4"/>
  <c r="N23" i="4"/>
  <c r="G23" i="4"/>
  <c r="O22" i="4"/>
  <c r="N21" i="4"/>
  <c r="G21" i="4"/>
  <c r="O20" i="4"/>
  <c r="N19" i="4"/>
  <c r="G19" i="4"/>
  <c r="O18" i="4"/>
  <c r="N17" i="4"/>
  <c r="G17" i="4"/>
  <c r="O16" i="4"/>
  <c r="N15" i="4"/>
  <c r="N24" i="4" s="1"/>
  <c r="G15" i="4"/>
  <c r="O14" i="4"/>
  <c r="N13" i="4"/>
  <c r="G13" i="4"/>
  <c r="O12" i="4"/>
  <c r="C33" i="1" l="1"/>
  <c r="B33" i="1"/>
  <c r="H32" i="3" l="1"/>
  <c r="I31" i="3"/>
  <c r="I30" i="3"/>
  <c r="I29" i="3"/>
  <c r="I28" i="3"/>
  <c r="I27" i="3"/>
  <c r="I26" i="3"/>
  <c r="H38" i="3"/>
  <c r="H37" i="3"/>
  <c r="H36" i="3"/>
  <c r="H35" i="3"/>
  <c r="H34" i="3"/>
  <c r="I33" i="3"/>
  <c r="I25" i="3"/>
  <c r="H24" i="3"/>
  <c r="H23" i="3"/>
  <c r="H22" i="3"/>
  <c r="H21" i="3"/>
  <c r="H20" i="3"/>
  <c r="F39" i="3"/>
  <c r="E39" i="3"/>
  <c r="C39" i="3"/>
  <c r="B39" i="3"/>
  <c r="I39" i="3" l="1"/>
  <c r="H39" i="3"/>
</calcChain>
</file>

<file path=xl/sharedStrings.xml><?xml version="1.0" encoding="utf-8"?>
<sst xmlns="http://schemas.openxmlformats.org/spreadsheetml/2006/main" count="162" uniqueCount="112">
  <si>
    <t>Exercise 1</t>
  </si>
  <si>
    <t>Preparing a Worksheet</t>
  </si>
  <si>
    <t>The unadjusted trial balance of Voice Link at November 30, 2016, follows:</t>
  </si>
  <si>
    <t>Instructions</t>
  </si>
  <si>
    <r>
      <t>1.</t>
    </r>
    <r>
      <rPr>
        <sz val="7"/>
        <color theme="1"/>
        <rFont val="Times New Roman"/>
        <family val="1"/>
      </rPr>
      <t xml:space="preserve">       </t>
    </r>
    <r>
      <rPr>
        <sz val="11"/>
        <color theme="1"/>
        <rFont val="Calibri"/>
        <family val="2"/>
        <scheme val="minor"/>
      </rPr>
      <t>Complete Voice Link’s worksheet for the month ended November 30, 2016.</t>
    </r>
  </si>
  <si>
    <r>
      <t>2.</t>
    </r>
    <r>
      <rPr>
        <sz val="7"/>
        <color theme="1"/>
        <rFont val="Times New Roman"/>
        <family val="1"/>
      </rPr>
      <t xml:space="preserve">       </t>
    </r>
    <r>
      <rPr>
        <sz val="11"/>
        <color theme="1"/>
        <rFont val="Calibri"/>
        <family val="2"/>
        <scheme val="minor"/>
      </rPr>
      <t>How much was net income for November?</t>
    </r>
  </si>
  <si>
    <t>Exercise #2</t>
  </si>
  <si>
    <t>Preparing a worksheet, closing entries, and a post-closing trial balance</t>
  </si>
  <si>
    <t>San Antonio Veterinary Hospital completed the following worksheet as of December 31, 2016:</t>
  </si>
  <si>
    <r>
      <t>1.</t>
    </r>
    <r>
      <rPr>
        <sz val="7"/>
        <color theme="1"/>
        <rFont val="Times New Roman"/>
        <family val="1"/>
      </rPr>
      <t xml:space="preserve">       </t>
    </r>
    <r>
      <rPr>
        <sz val="11"/>
        <color theme="1"/>
        <rFont val="Calibri"/>
        <family val="2"/>
        <scheme val="minor"/>
      </rPr>
      <t>Complete the worksheet for San Antonio Veterinary Hospital.</t>
    </r>
  </si>
  <si>
    <r>
      <t>2.</t>
    </r>
    <r>
      <rPr>
        <sz val="7"/>
        <color theme="1"/>
        <rFont val="Times New Roman"/>
        <family val="1"/>
      </rPr>
      <t xml:space="preserve">       </t>
    </r>
    <r>
      <rPr>
        <sz val="11"/>
        <color theme="1"/>
        <rFont val="Calibri"/>
        <family val="2"/>
        <scheme val="minor"/>
      </rPr>
      <t>Prepare the closing entries.</t>
    </r>
  </si>
  <si>
    <r>
      <t>3.</t>
    </r>
    <r>
      <rPr>
        <sz val="7"/>
        <color theme="1"/>
        <rFont val="Times New Roman"/>
        <family val="1"/>
      </rPr>
      <t xml:space="preserve">       </t>
    </r>
    <r>
      <rPr>
        <sz val="11"/>
        <color theme="1"/>
        <rFont val="Calibri"/>
        <family val="2"/>
        <scheme val="minor"/>
      </rPr>
      <t>Prepare the post-closing trial balance.</t>
    </r>
  </si>
  <si>
    <t>Cash</t>
  </si>
  <si>
    <t>Accounts Receivable</t>
  </si>
  <si>
    <t>Prepaid Rent</t>
  </si>
  <si>
    <t>Equipment</t>
  </si>
  <si>
    <t>Accumulated Depreciation - Equipment</t>
  </si>
  <si>
    <t>Accounts Payable</t>
  </si>
  <si>
    <t>Utilities Payable</t>
  </si>
  <si>
    <t>Salaries Payable</t>
  </si>
  <si>
    <t>Unearned Revenue</t>
  </si>
  <si>
    <t>Common Stock</t>
  </si>
  <si>
    <t>Retained Earnings</t>
  </si>
  <si>
    <t>Dividends</t>
  </si>
  <si>
    <t>Service Revenue</t>
  </si>
  <si>
    <t>Rent Expense</t>
  </si>
  <si>
    <t>Salaries Expense</t>
  </si>
  <si>
    <t>Supplies Expense</t>
  </si>
  <si>
    <t>Utilities Expense</t>
  </si>
  <si>
    <t>Depreciation Expense - Equipment</t>
  </si>
  <si>
    <t>Total</t>
  </si>
  <si>
    <t>Debit</t>
  </si>
  <si>
    <t>Credit</t>
  </si>
  <si>
    <t>Adjustments</t>
  </si>
  <si>
    <t>Adjusted Trial Bal.</t>
  </si>
  <si>
    <t>Unadjusted Trial Bal.</t>
  </si>
  <si>
    <t>Income Statement</t>
  </si>
  <si>
    <t>Balance Sheet</t>
  </si>
  <si>
    <t>San Antonio Veterinary Hospital</t>
  </si>
  <si>
    <t>Worksheet</t>
  </si>
  <si>
    <t>December 31, 2016</t>
  </si>
  <si>
    <t>Office Supplies</t>
  </si>
  <si>
    <t>Post-Closing Trial Balance</t>
  </si>
  <si>
    <t>Voice Link</t>
  </si>
  <si>
    <t>November 30, 2016</t>
  </si>
  <si>
    <t>Account Title</t>
  </si>
  <si>
    <r>
      <t>3.</t>
    </r>
    <r>
      <rPr>
        <b/>
        <sz val="7"/>
        <color rgb="FF0070C0"/>
        <rFont val="Times New Roman"/>
        <family val="1"/>
      </rPr>
      <t xml:space="preserve">       </t>
    </r>
    <r>
      <rPr>
        <b/>
        <sz val="11"/>
        <color rgb="FF0070C0"/>
        <rFont val="Calibri"/>
        <family val="2"/>
        <scheme val="minor"/>
      </rPr>
      <t>Prepare the post-closing trial balance.</t>
    </r>
  </si>
  <si>
    <r>
      <t>2.</t>
    </r>
    <r>
      <rPr>
        <b/>
        <sz val="7"/>
        <color rgb="FF0070C0"/>
        <rFont val="Times New Roman"/>
        <family val="1"/>
      </rPr>
      <t xml:space="preserve">       </t>
    </r>
    <r>
      <rPr>
        <b/>
        <sz val="11"/>
        <color rgb="FF0070C0"/>
        <rFont val="Calibri"/>
        <family val="2"/>
        <scheme val="minor"/>
      </rPr>
      <t xml:space="preserve">Prepare the closing entries. </t>
    </r>
  </si>
  <si>
    <r>
      <t>1.</t>
    </r>
    <r>
      <rPr>
        <b/>
        <sz val="7"/>
        <color rgb="FF0070C0"/>
        <rFont val="Times New Roman"/>
        <family val="1"/>
      </rPr>
      <t xml:space="preserve">       </t>
    </r>
    <r>
      <rPr>
        <b/>
        <sz val="11"/>
        <color rgb="FF0070C0"/>
        <rFont val="Calibri"/>
        <family val="2"/>
        <scheme val="minor"/>
      </rPr>
      <t>Complete the worksheet for San Antonio Veterinary Hospital.</t>
    </r>
  </si>
  <si>
    <t>Faculty Name:</t>
  </si>
  <si>
    <t>Dr. Bolden</t>
  </si>
  <si>
    <t>Course Name:</t>
  </si>
  <si>
    <t>ACC-600-2957-Accting &amp; Fin for Managers-08-2016</t>
  </si>
  <si>
    <t>Student Name:</t>
  </si>
  <si>
    <t>Assignment 3</t>
  </si>
  <si>
    <t>Students complete the following worksheet:
ACC 600 Assignments Week Three</t>
  </si>
  <si>
    <t>Student Proficiency</t>
  </si>
  <si>
    <t>Basic</t>
  </si>
  <si>
    <t>Developing</t>
  </si>
  <si>
    <t>Accomplished</t>
  </si>
  <si>
    <t xml:space="preserve"> Advanced</t>
  </si>
  <si>
    <t>Exceptional</t>
  </si>
  <si>
    <t>EVALUATION CRITERIA</t>
  </si>
  <si>
    <t>Total Weight</t>
  </si>
  <si>
    <t>Possible Points</t>
  </si>
  <si>
    <t>0-69%</t>
  </si>
  <si>
    <t>70-79 %</t>
  </si>
  <si>
    <t>80-89%</t>
  </si>
  <si>
    <t>90%-99%</t>
  </si>
  <si>
    <t>Comments for Student</t>
  </si>
  <si>
    <t>Points</t>
  </si>
  <si>
    <r>
      <rPr>
        <b/>
        <sz val="9"/>
        <color rgb="FF00355F"/>
        <rFont val="Futura"/>
      </rPr>
      <t>SCOPE -</t>
    </r>
    <r>
      <rPr>
        <sz val="9"/>
        <color rgb="FF00355F"/>
        <rFont val="Futura"/>
      </rPr>
      <t xml:space="preserve"> How well does the student’s work incorporate all aspects of the assignment’s elements and the learning outcome(s)?                                                                                                                                                                         </t>
    </r>
  </si>
  <si>
    <t>The assignment contains few of the assignment elements and reflects few, if any, aspects of the specified learning outcome(s).</t>
  </si>
  <si>
    <t>The assignment reflects some of the assignment elements and aspects of the specified learning outcome(s).</t>
  </si>
  <si>
    <t>The assignment reflects most of the assignment elements and aspects of the specified learning outcome(s).</t>
  </si>
  <si>
    <t>The assignment reflects all assignment elements and aspects of the specified learning outcome(s).</t>
  </si>
  <si>
    <t>The assignment elements are comprehensive, incorporated throughout the paper, and content not relevant to the assignment has been excluded.</t>
  </si>
  <si>
    <r>
      <t xml:space="preserve">ACCURACY - </t>
    </r>
    <r>
      <rPr>
        <sz val="9"/>
        <color rgb="FF00355F"/>
        <rFont val="Futura"/>
      </rPr>
      <t xml:space="preserve">How accurately does the student use the course concepts, vocabulary, and principles learned in the course?                                                                                                                                                                             </t>
    </r>
  </si>
  <si>
    <t>Very few, if any, learned concepts, terms, and principles are used correctly throughout the assignment.</t>
  </si>
  <si>
    <t>Some of the learned concepts, terms, and principles are used correctly throughout the assignment.</t>
  </si>
  <si>
    <t>Most of the learned concepts, terms, and principles are used correctly throughout the assignment.</t>
  </si>
  <si>
    <t>All of the learned concepts, terms, and principles are used correctly throughout the assignment.</t>
  </si>
  <si>
    <t>This assignment reflects a thorough understanding of course content from the specified weeks, by applying the concepts and vocabulary in the appropriate context.</t>
  </si>
  <si>
    <r>
      <rPr>
        <b/>
        <sz val="9"/>
        <color rgb="FF00355F"/>
        <rFont val="Futura"/>
      </rPr>
      <t>APPLICATION -</t>
    </r>
    <r>
      <rPr>
        <sz val="9"/>
        <color rgb="FF00355F"/>
        <rFont val="Futura"/>
      </rPr>
      <t xml:space="preserve"> How well does the student use critical thinking to apply the course concepts, vocabulary, and principles learned in the course throughout the assignment and connect the learning outcomes to current or real world situations?</t>
    </r>
  </si>
  <si>
    <t>Very few, if any, course concepts are presented within the student’s assignment, and little analysis is provided.</t>
  </si>
  <si>
    <t>Course concepts are presented, but few, if any, are demonstrated through the student’s use of critical thinking supported by course concepts.</t>
  </si>
  <si>
    <t>Most of the course concepts are addressed and the student has used an adequate amount of critical thinking to apply them to the assignment.</t>
  </si>
  <si>
    <t xml:space="preserve">The assignment addresses the course content throughout the assignment that applies the concepts with demonstrated critical thinking </t>
  </si>
  <si>
    <t>This assignment applies the content to specific real world examples, analyzing the  concepts from different perspectives. Direct quotations are used sparingly and thoughts expressed in the student's own words that demonstrate student's ability to assimilate/apply/extend concepts beyond the content derived from research sources.</t>
  </si>
  <si>
    <r>
      <rPr>
        <b/>
        <sz val="9"/>
        <color rgb="FF00355F"/>
        <rFont val="Futura"/>
      </rPr>
      <t>RESEARCH AND SUPPORT</t>
    </r>
    <r>
      <rPr>
        <sz val="9"/>
        <color rgb="FF00355F"/>
        <rFont val="Futura"/>
      </rPr>
      <t xml:space="preserve"> - How well are the student’s ideas and opinions supported with the depth and breadth of the required research for thorough understanding?</t>
    </r>
  </si>
  <si>
    <t>The assignment does not include enough information or examples that support the student’s position.</t>
  </si>
  <si>
    <t>The assignment presents a position supported by minimal use of personal experience, observation, and research using both scholarly and non-scholarly sources.</t>
  </si>
  <si>
    <t>The assignment presents a position by a fairly thorough analysis of personal experience, observation, using both scholarly and non-scholarly sources.</t>
  </si>
  <si>
    <t>The assignment presents a position based on a deep integration of all relevant support and research sources.</t>
  </si>
  <si>
    <t>The research/supporting material extends well beyond the text and include sources which supplement and/or provide new perspectives on the subject matter. When appropriate, all sources reflect reliable scholarly sources which add depth to the assignment's content.</t>
  </si>
  <si>
    <t>N/A</t>
  </si>
  <si>
    <r>
      <rPr>
        <b/>
        <sz val="9"/>
        <color rgb="FF00355F"/>
        <rFont val="Futura"/>
      </rPr>
      <t xml:space="preserve">ORGANIZATION AND COHERENCE </t>
    </r>
    <r>
      <rPr>
        <sz val="9"/>
        <color rgb="FF00355F"/>
        <rFont val="Futura"/>
      </rPr>
      <t>- How well does the student make use of Excel to complete the requirements of the assignment.</t>
    </r>
  </si>
  <si>
    <t>Excel was not used; not all formulas were provided.</t>
  </si>
  <si>
    <t>Student used Excel, although did not use formulas or show how numbers were computed.</t>
  </si>
  <si>
    <t>Student used Excel and formulas for some of the computed answers.</t>
  </si>
  <si>
    <t>Student used some formulas in Excel and/or showed how all numbers were computed.</t>
  </si>
  <si>
    <t>Student used Excel formulas for all computed answers.</t>
  </si>
  <si>
    <r>
      <rPr>
        <b/>
        <sz val="9"/>
        <color rgb="FF00355F"/>
        <rFont val="Futura"/>
      </rPr>
      <t>CONVENTIONS AND WRITING STYLE</t>
    </r>
    <r>
      <rPr>
        <sz val="9"/>
        <color rgb="FF00355F"/>
        <rFont val="Futura"/>
      </rPr>
      <t xml:space="preserve"> - How well does the student apply the rules of Standard Written English and follow the West Writing Style Handbook guidelines?</t>
    </r>
  </si>
  <si>
    <t>There are serious errors in the application of Standard Written English that impact clarity and effectiveness and/or severe violations of West Writing Style Handbook guidelines.</t>
  </si>
  <si>
    <t>There are fundamental errors in the application of Standard Written English that impact clarity or effectiveness and/or significant infractions of West Writing Style Handbook guidelines.</t>
  </si>
  <si>
    <t>There are minor errors in the application of Standard Written English or West Writing Style Handbook guidelines.</t>
  </si>
  <si>
    <t>Language is especially clear and concise and follows the conventions of Standard Written English, as well as West Writing Style Handbook guidelines without error.</t>
  </si>
  <si>
    <t xml:space="preserve">Writing is free of all  grammatical and typographical errors. Sentences are complete and concise with precise word choices. All citations and references must be correctly formatted and applied as required to conform to WEST standards of academic integrity. </t>
  </si>
  <si>
    <t>Total grade</t>
  </si>
  <si>
    <t>Name:</t>
  </si>
  <si>
    <t>&lt;Name&gt;</t>
  </si>
  <si>
    <t>Name: Nancy Ratay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</si>
</sst>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6">
    <font>
      <sz val="11"/>
      <color theme="1"/>
      <name val="Calibri"/>
      <family val="2"/>
      <scheme val="minor"/>
    </font>
    <font>
      <b/>
      <sz val="11"/>
      <color theme="1"/>
      <name val="Calibri"/>
      <family val="2"/>
      <scheme val="minor"/>
    </font>
    <font>
      <b/>
      <sz val="12"/>
      <color theme="1"/>
      <name val="Arial"/>
      <family val="2"/>
    </font>
    <font>
      <sz val="7"/>
      <color theme="1"/>
      <name val="Times New Roman"/>
      <family val="1"/>
    </font>
    <font>
      <sz val="11"/>
      <color theme="1"/>
      <name val="Calibri"/>
      <family val="2"/>
      <scheme val="minor"/>
    </font>
    <font>
      <sz val="11"/>
      <color rgb="FFFF0000"/>
      <name val="Calibri"/>
      <family val="2"/>
      <scheme val="minor"/>
    </font>
    <font>
      <i/>
      <sz val="11"/>
      <color rgb="FFFF0000"/>
      <name val="Calibri"/>
      <family val="2"/>
      <scheme val="minor"/>
    </font>
    <font>
      <i/>
      <sz val="11"/>
      <color theme="1"/>
      <name val="Calibri"/>
      <family val="2"/>
      <scheme val="minor"/>
    </font>
    <font>
      <b/>
      <sz val="11"/>
      <color rgb="FF0070C0"/>
      <name val="Calibri"/>
      <family val="2"/>
      <scheme val="minor"/>
    </font>
    <font>
      <b/>
      <sz val="7"/>
      <color rgb="FF0070C0"/>
      <name val="Times New Roman"/>
      <family val="1"/>
    </font>
    <font>
      <sz val="11"/>
      <color rgb="FF0070C0"/>
      <name val="Calibri"/>
      <family val="2"/>
      <scheme val="minor"/>
    </font>
    <font>
      <b/>
      <i/>
      <sz val="11"/>
      <color rgb="FFFF0000"/>
      <name val="Calibri"/>
      <family val="2"/>
      <scheme val="minor"/>
    </font>
    <font>
      <b/>
      <sz val="11"/>
      <color rgb="FFFF0000"/>
      <name val="Calibri"/>
      <family val="2"/>
      <scheme val="minor"/>
    </font>
    <font>
      <b/>
      <u/>
      <sz val="11"/>
      <color theme="1"/>
      <name val="Calibri"/>
      <family val="2"/>
      <scheme val="minor"/>
    </font>
    <font>
      <sz val="9"/>
      <color rgb="FF00355F"/>
      <name val="Futura"/>
    </font>
    <font>
      <b/>
      <sz val="9"/>
      <color rgb="FF00355F"/>
      <name val="Futura"/>
    </font>
  </fonts>
  <fills count="6">
    <fill>
      <patternFill patternType="none"/>
    </fill>
    <fill>
      <patternFill patternType="gray125"/>
    </fill>
    <fill>
      <patternFill patternType="solid">
        <fgColor rgb="FFE7E5D3"/>
        <bgColor indexed="64"/>
      </patternFill>
    </fill>
    <fill>
      <patternFill patternType="solid">
        <fgColor rgb="FFFFFF00"/>
        <bgColor indexed="64"/>
      </patternFill>
    </fill>
    <fill>
      <patternFill patternType="solid">
        <fgColor theme="0"/>
        <bgColor indexed="64"/>
      </patternFill>
    </fill>
    <fill>
      <patternFill patternType="solid">
        <fgColor rgb="FFFFCF0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41">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indent="4"/>
    </xf>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0" xfId="0" quotePrefix="1" applyFont="1" applyAlignment="1">
      <alignment horizontal="center"/>
    </xf>
    <xf numFmtId="164" fontId="0" fillId="0" borderId="0" xfId="1" applyNumberFormat="1" applyFont="1"/>
    <xf numFmtId="164" fontId="0" fillId="0" borderId="4" xfId="1" applyNumberFormat="1" applyFont="1" applyBorder="1"/>
    <xf numFmtId="0" fontId="2" fillId="0" borderId="0" xfId="0" applyFont="1" applyAlignment="1">
      <alignment vertical="center" wrapText="1"/>
    </xf>
    <xf numFmtId="0" fontId="1" fillId="0" borderId="0" xfId="0" applyFont="1" applyAlignment="1">
      <alignment vertical="center" wrapText="1"/>
    </xf>
    <xf numFmtId="0" fontId="1" fillId="0" borderId="0" xfId="0" quotePrefix="1" applyFont="1" applyAlignment="1">
      <alignment horizontal="center" wrapText="1"/>
    </xf>
    <xf numFmtId="0" fontId="0" fillId="0" borderId="0" xfId="0" applyAlignment="1">
      <alignment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164" fontId="0" fillId="0" borderId="0" xfId="0" applyNumberFormat="1"/>
    <xf numFmtId="0" fontId="0" fillId="0" borderId="0" xfId="0" applyAlignment="1">
      <alignment horizontal="left" vertical="center"/>
    </xf>
    <xf numFmtId="0" fontId="7" fillId="0" borderId="0" xfId="0" applyFont="1" applyAlignment="1">
      <alignment horizontal="left" indent="3"/>
    </xf>
    <xf numFmtId="0" fontId="8" fillId="0" borderId="0" xfId="0" applyFont="1" applyAlignment="1">
      <alignment horizontal="left" vertical="center"/>
    </xf>
    <xf numFmtId="164" fontId="8" fillId="0" borderId="0" xfId="1" applyNumberFormat="1" applyFont="1"/>
    <xf numFmtId="0" fontId="8" fillId="0" borderId="0" xfId="0" applyFont="1"/>
    <xf numFmtId="164" fontId="10" fillId="0" borderId="0" xfId="1" applyNumberFormat="1" applyFont="1"/>
    <xf numFmtId="0" fontId="10" fillId="0" borderId="0" xfId="0" applyFont="1"/>
    <xf numFmtId="164" fontId="8" fillId="0" borderId="0" xfId="1" applyNumberFormat="1" applyFont="1" applyAlignment="1"/>
    <xf numFmtId="0" fontId="8" fillId="0" borderId="0" xfId="0" applyFont="1" applyAlignment="1"/>
    <xf numFmtId="0" fontId="1" fillId="0" borderId="0" xfId="0" applyFont="1" applyAlignment="1"/>
    <xf numFmtId="0" fontId="1" fillId="0" borderId="0" xfId="0" quotePrefix="1" applyFont="1" applyAlignment="1">
      <alignment vertical="center"/>
    </xf>
    <xf numFmtId="0" fontId="1" fillId="0" borderId="0" xfId="0" quotePrefix="1" applyFont="1" applyAlignment="1">
      <alignment horizontal="center" vertical="center"/>
    </xf>
    <xf numFmtId="164" fontId="5" fillId="0" borderId="0" xfId="1" applyNumberFormat="1" applyFont="1" applyFill="1"/>
    <xf numFmtId="164" fontId="0" fillId="0" borderId="0" xfId="1" applyNumberFormat="1" applyFont="1" applyFill="1"/>
    <xf numFmtId="49" fontId="6" fillId="0" borderId="0" xfId="1" quotePrefix="1" applyNumberFormat="1" applyFont="1" applyAlignment="1">
      <alignment horizontal="right"/>
    </xf>
    <xf numFmtId="49" fontId="6" fillId="0" borderId="0" xfId="0" applyNumberFormat="1" applyFont="1"/>
    <xf numFmtId="49" fontId="11" fillId="0" borderId="0" xfId="0" quotePrefix="1" applyNumberFormat="1" applyFont="1" applyAlignment="1">
      <alignment horizontal="center"/>
    </xf>
    <xf numFmtId="49" fontId="11" fillId="0" borderId="0" xfId="0" applyNumberFormat="1" applyFont="1" applyAlignment="1">
      <alignment horizontal="center"/>
    </xf>
    <xf numFmtId="49" fontId="6" fillId="0" borderId="0" xfId="1" applyNumberFormat="1" applyFont="1"/>
    <xf numFmtId="49" fontId="6" fillId="0" borderId="0" xfId="0" applyNumberFormat="1" applyFont="1" applyAlignment="1">
      <alignment horizontal="right"/>
    </xf>
    <xf numFmtId="49" fontId="11" fillId="0" borderId="0" xfId="0" quotePrefix="1" applyNumberFormat="1" applyFont="1" applyAlignment="1">
      <alignment horizontal="right"/>
    </xf>
    <xf numFmtId="49" fontId="11" fillId="0" borderId="0" xfId="0" applyNumberFormat="1" applyFont="1" applyAlignment="1">
      <alignment horizontal="right"/>
    </xf>
    <xf numFmtId="49" fontId="6" fillId="0" borderId="0" xfId="1" applyNumberFormat="1" applyFont="1" applyFill="1" applyAlignment="1">
      <alignment horizontal="right"/>
    </xf>
    <xf numFmtId="0" fontId="0" fillId="0" borderId="0" xfId="0" applyFill="1"/>
    <xf numFmtId="49" fontId="6" fillId="0" borderId="0" xfId="1" quotePrefix="1" applyNumberFormat="1" applyFont="1" applyFill="1" applyAlignment="1">
      <alignment horizontal="right"/>
    </xf>
    <xf numFmtId="164" fontId="0" fillId="0" borderId="4" xfId="1" applyNumberFormat="1" applyFont="1" applyFill="1" applyBorder="1"/>
    <xf numFmtId="164" fontId="5" fillId="0" borderId="5" xfId="1" applyNumberFormat="1" applyFont="1" applyFill="1" applyBorder="1"/>
    <xf numFmtId="164" fontId="5" fillId="0" borderId="0" xfId="1" applyNumberFormat="1" applyFont="1" applyFill="1" applyBorder="1"/>
    <xf numFmtId="0" fontId="6" fillId="0" borderId="0" xfId="0" applyFont="1" applyFill="1" applyAlignment="1">
      <alignment horizontal="right"/>
    </xf>
    <xf numFmtId="164" fontId="5" fillId="0" borderId="0" xfId="0" applyNumberFormat="1" applyFont="1" applyFill="1"/>
    <xf numFmtId="164" fontId="5" fillId="0" borderId="4" xfId="0" applyNumberFormat="1" applyFont="1" applyFill="1" applyBorder="1"/>
    <xf numFmtId="164" fontId="5" fillId="0" borderId="4" xfId="1" applyNumberFormat="1" applyFont="1" applyFill="1" applyBorder="1"/>
    <xf numFmtId="0" fontId="0" fillId="0" borderId="0" xfId="0" applyFill="1" applyAlignment="1">
      <alignment horizontal="left" vertical="center"/>
    </xf>
    <xf numFmtId="49" fontId="6" fillId="0" borderId="0" xfId="0" applyNumberFormat="1" applyFont="1" applyFill="1" applyAlignment="1">
      <alignment horizontal="right"/>
    </xf>
    <xf numFmtId="0" fontId="1" fillId="0" borderId="0" xfId="0" applyFont="1" applyFill="1"/>
    <xf numFmtId="0" fontId="11" fillId="0" borderId="0" xfId="0" applyFont="1" applyFill="1" applyAlignment="1">
      <alignment horizontal="right"/>
    </xf>
    <xf numFmtId="0" fontId="5" fillId="0" borderId="0" xfId="0" applyFont="1" applyFill="1"/>
    <xf numFmtId="164" fontId="0" fillId="0" borderId="0" xfId="1" applyNumberFormat="1" applyFont="1" applyFill="1" applyBorder="1"/>
    <xf numFmtId="164" fontId="0" fillId="0" borderId="0" xfId="0" applyNumberFormat="1" applyFill="1" applyBorder="1"/>
    <xf numFmtId="0" fontId="0" fillId="0" borderId="0" xfId="0" applyFill="1" applyBorder="1"/>
    <xf numFmtId="164" fontId="12" fillId="0" borderId="0" xfId="1" applyNumberFormat="1" applyFont="1" applyFill="1" applyBorder="1" applyAlignment="1"/>
    <xf numFmtId="0" fontId="0" fillId="0" borderId="0" xfId="0" applyFill="1" applyAlignment="1">
      <alignment wrapText="1"/>
    </xf>
    <xf numFmtId="164" fontId="0" fillId="0" borderId="0" xfId="0" applyNumberFormat="1" applyFill="1"/>
    <xf numFmtId="0" fontId="7" fillId="0" borderId="0" xfId="0" applyFont="1" applyFill="1" applyBorder="1" applyAlignment="1">
      <alignment horizontal="left" indent="3"/>
    </xf>
    <xf numFmtId="0" fontId="0" fillId="0" borderId="0" xfId="0" applyFill="1" applyBorder="1" applyAlignment="1">
      <alignment wrapText="1"/>
    </xf>
    <xf numFmtId="0" fontId="5" fillId="0" borderId="0" xfId="0" applyFont="1" applyFill="1" applyBorder="1"/>
    <xf numFmtId="164" fontId="5" fillId="0" borderId="0" xfId="0" applyNumberFormat="1" applyFont="1" applyFill="1" applyBorder="1"/>
    <xf numFmtId="164" fontId="0" fillId="0" borderId="0" xfId="1" applyNumberFormat="1" applyFont="1" applyFill="1" applyBorder="1" applyAlignment="1">
      <alignment horizontal="right"/>
    </xf>
    <xf numFmtId="0" fontId="12" fillId="0" borderId="0" xfId="0" applyFont="1" applyFill="1" applyBorder="1"/>
    <xf numFmtId="0" fontId="12" fillId="0" borderId="0" xfId="0" applyFont="1" applyFill="1" applyBorder="1" applyAlignment="1">
      <alignment horizontal="right"/>
    </xf>
    <xf numFmtId="164" fontId="12" fillId="0" borderId="0" xfId="0" applyNumberFormat="1" applyFont="1" applyFill="1" applyBorder="1"/>
    <xf numFmtId="164" fontId="13" fillId="0" borderId="0" xfId="1" applyNumberFormat="1" applyFont="1" applyAlignment="1">
      <alignment horizontal="center"/>
    </xf>
    <xf numFmtId="0" fontId="0" fillId="0" borderId="0" xfId="0" applyFill="1" applyAlignment="1"/>
    <xf numFmtId="0" fontId="0" fillId="0" borderId="0" xfId="0" applyFill="1" applyAlignment="1">
      <alignment horizontal="left" wrapText="1"/>
    </xf>
    <xf numFmtId="164" fontId="0" fillId="0" borderId="4" xfId="0" applyNumberFormat="1" applyFill="1" applyBorder="1"/>
    <xf numFmtId="0" fontId="14" fillId="0" borderId="0" xfId="0" applyFont="1" applyProtection="1"/>
    <xf numFmtId="0" fontId="15" fillId="2" borderId="6" xfId="0" applyFont="1" applyFill="1" applyBorder="1" applyProtection="1"/>
    <xf numFmtId="0" fontId="0" fillId="0" borderId="0" xfId="0" applyAlignment="1">
      <alignment horizontal="center"/>
    </xf>
    <xf numFmtId="0" fontId="15" fillId="2" borderId="8" xfId="0" applyFont="1" applyFill="1" applyBorder="1" applyProtection="1"/>
    <xf numFmtId="2" fontId="15" fillId="0" borderId="17" xfId="0" applyNumberFormat="1" applyFont="1" applyFill="1" applyBorder="1" applyAlignment="1" applyProtection="1">
      <alignment horizontal="center" wrapText="1"/>
      <protection locked="0"/>
    </xf>
    <xf numFmtId="2" fontId="15" fillId="0" borderId="0" xfId="0" applyNumberFormat="1" applyFont="1" applyFill="1" applyBorder="1" applyAlignment="1" applyProtection="1">
      <alignment wrapText="1"/>
    </xf>
    <xf numFmtId="0" fontId="15" fillId="2" borderId="1" xfId="0" applyFont="1" applyFill="1" applyBorder="1" applyAlignment="1" applyProtection="1">
      <alignment horizontal="center" vertical="center"/>
    </xf>
    <xf numFmtId="0" fontId="14" fillId="0" borderId="0" xfId="0" applyFont="1" applyFill="1" applyBorder="1" applyAlignment="1" applyProtection="1">
      <alignment horizontal="center" wrapText="1"/>
    </xf>
    <xf numFmtId="0" fontId="15" fillId="2" borderId="1" xfId="0" applyFont="1" applyFill="1" applyBorder="1" applyAlignment="1" applyProtection="1">
      <alignment horizontal="center" wrapText="1"/>
    </xf>
    <xf numFmtId="9" fontId="15" fillId="2"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9" fontId="15" fillId="3" borderId="1" xfId="0" applyNumberFormat="1" applyFont="1" applyFill="1" applyBorder="1" applyAlignment="1" applyProtection="1">
      <alignment horizontal="center" vertical="center"/>
      <protection locked="0"/>
    </xf>
    <xf numFmtId="9" fontId="15" fillId="0" borderId="1" xfId="0" applyNumberFormat="1" applyFont="1" applyBorder="1" applyAlignment="1" applyProtection="1">
      <alignment horizontal="center" vertical="center" wrapText="1"/>
      <protection locked="0"/>
    </xf>
    <xf numFmtId="165" fontId="15" fillId="5"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top" wrapText="1"/>
      <protection locked="0"/>
    </xf>
    <xf numFmtId="165" fontId="15" fillId="5" borderId="17" xfId="0" applyNumberFormat="1" applyFont="1" applyFill="1" applyBorder="1" applyAlignment="1" applyProtection="1">
      <alignment horizontal="center" vertical="center" wrapText="1"/>
    </xf>
    <xf numFmtId="165" fontId="15" fillId="0" borderId="0" xfId="0" applyNumberFormat="1" applyFont="1" applyFill="1" applyBorder="1" applyAlignment="1" applyProtection="1">
      <alignment wrapText="1"/>
    </xf>
    <xf numFmtId="0" fontId="14" fillId="0" borderId="0" xfId="0" applyFont="1" applyAlignment="1" applyProtection="1">
      <alignment wrapText="1"/>
    </xf>
    <xf numFmtId="0" fontId="14" fillId="5" borderId="1" xfId="0" applyFont="1" applyFill="1" applyBorder="1" applyAlignment="1" applyProtection="1">
      <alignment horizontal="center" vertical="center" wrapText="1"/>
      <protection locked="0"/>
    </xf>
    <xf numFmtId="165" fontId="15" fillId="5" borderId="17" xfId="0" applyNumberFormat="1" applyFont="1" applyFill="1" applyBorder="1" applyAlignment="1" applyProtection="1">
      <alignment horizontal="center" wrapText="1"/>
    </xf>
    <xf numFmtId="9" fontId="15" fillId="0" borderId="1" xfId="0" applyNumberFormat="1" applyFont="1" applyFill="1" applyBorder="1" applyAlignment="1" applyProtection="1">
      <alignment horizontal="left" vertical="center"/>
      <protection locked="0"/>
    </xf>
    <xf numFmtId="10" fontId="15" fillId="0" borderId="1" xfId="0" applyNumberFormat="1" applyFont="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xf>
    <xf numFmtId="2" fontId="15" fillId="5" borderId="17" xfId="0" applyNumberFormat="1" applyFont="1" applyFill="1" applyBorder="1" applyAlignment="1" applyProtection="1">
      <alignment horizontal="center" wrapText="1"/>
    </xf>
    <xf numFmtId="0" fontId="12" fillId="0" borderId="0" xfId="0" applyFont="1"/>
    <xf numFmtId="0" fontId="12" fillId="3" borderId="0" xfId="0" applyFont="1" applyFill="1" applyAlignment="1">
      <alignment horizontal="left" vertical="top" wrapText="1"/>
    </xf>
    <xf numFmtId="0" fontId="1" fillId="0" borderId="0" xfId="0" applyFont="1" applyAlignment="1">
      <alignment horizontal="center"/>
    </xf>
    <xf numFmtId="15" fontId="1" fillId="0" borderId="0" xfId="0" quotePrefix="1" applyNumberFormat="1" applyFont="1" applyAlignment="1">
      <alignment horizontal="center" vertical="center"/>
    </xf>
    <xf numFmtId="0" fontId="1" fillId="0" borderId="0" xfId="0" quotePrefix="1"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5" fillId="0" borderId="0" xfId="1" applyNumberFormat="1" applyFont="1" applyFill="1" applyBorder="1" applyAlignment="1">
      <alignment horizontal="left"/>
    </xf>
    <xf numFmtId="164" fontId="1" fillId="0" borderId="0" xfId="1" applyNumberFormat="1" applyFont="1" applyFill="1" applyBorder="1" applyAlignment="1">
      <alignment horizontal="center"/>
    </xf>
    <xf numFmtId="0" fontId="13" fillId="0" borderId="0" xfId="0" applyFont="1" applyAlignment="1">
      <alignment horizontal="center"/>
    </xf>
    <xf numFmtId="0" fontId="14" fillId="2" borderId="8"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1" xfId="0" applyFont="1" applyFill="1" applyBorder="1" applyAlignment="1" applyProtection="1">
      <alignment horizontal="center"/>
    </xf>
    <xf numFmtId="0" fontId="14" fillId="2" borderId="1" xfId="0" applyFont="1" applyFill="1" applyBorder="1" applyAlignment="1" applyProtection="1">
      <alignment horizontal="left"/>
    </xf>
    <xf numFmtId="0" fontId="15" fillId="2" borderId="1" xfId="0" applyFont="1" applyFill="1" applyBorder="1" applyAlignment="1" applyProtection="1">
      <alignment horizontal="right" wrapText="1"/>
    </xf>
    <xf numFmtId="0" fontId="14" fillId="2" borderId="1" xfId="0" applyFont="1" applyFill="1" applyBorder="1" applyAlignment="1" applyProtection="1">
      <alignment horizontal="center" wrapText="1"/>
    </xf>
    <xf numFmtId="0" fontId="14" fillId="2" borderId="17" xfId="0" applyFont="1" applyFill="1" applyBorder="1" applyAlignment="1" applyProtection="1">
      <alignment horizontal="center" wrapText="1"/>
    </xf>
    <xf numFmtId="0" fontId="15" fillId="2" borderId="8"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8" xfId="0" applyFont="1" applyFill="1" applyBorder="1" applyAlignment="1" applyProtection="1">
      <alignment wrapText="1"/>
    </xf>
    <xf numFmtId="0" fontId="15" fillId="2" borderId="1" xfId="0" applyFont="1" applyFill="1" applyBorder="1" applyAlignment="1" applyProtection="1">
      <alignment wrapText="1"/>
    </xf>
    <xf numFmtId="0" fontId="15" fillId="2" borderId="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8" xfId="0" applyFont="1" applyFill="1" applyBorder="1" applyAlignment="1" applyProtection="1">
      <alignment horizontal="center" wrapText="1"/>
    </xf>
    <xf numFmtId="0" fontId="15" fillId="2" borderId="1" xfId="0" applyFont="1" applyFill="1" applyBorder="1" applyAlignment="1" applyProtection="1">
      <alignment horizontal="center" wrapText="1"/>
    </xf>
    <xf numFmtId="0" fontId="14" fillId="0" borderId="7" xfId="0" applyFont="1" applyBorder="1" applyAlignment="1" applyProtection="1">
      <alignment horizontal="left"/>
      <protection locked="0"/>
    </xf>
    <xf numFmtId="0" fontId="14" fillId="0" borderId="1" xfId="0" applyFont="1" applyBorder="1" applyAlignment="1" applyProtection="1">
      <alignment horizontal="left"/>
      <protection locked="0"/>
    </xf>
    <xf numFmtId="49" fontId="14" fillId="3" borderId="1" xfId="0" applyNumberFormat="1" applyFont="1" applyFill="1" applyBorder="1" applyAlignment="1" applyProtection="1">
      <alignment horizontal="left"/>
      <protection locked="0"/>
    </xf>
    <xf numFmtId="0" fontId="15" fillId="2" borderId="8" xfId="0" applyFont="1" applyFill="1" applyBorder="1" applyAlignment="1" applyProtection="1">
      <alignment horizontal="left" wrapText="1"/>
    </xf>
    <xf numFmtId="0" fontId="15" fillId="2" borderId="1" xfId="0" applyFont="1" applyFill="1" applyBorder="1" applyAlignment="1" applyProtection="1">
      <alignment horizontal="left" wrapText="1"/>
    </xf>
    <xf numFmtId="0" fontId="14" fillId="4" borderId="9" xfId="0" applyFont="1" applyFill="1" applyBorder="1" applyAlignment="1" applyProtection="1">
      <alignment horizontal="left" vertical="top" wrapText="1" shrinkToFit="1"/>
      <protection locked="0"/>
    </xf>
    <xf numFmtId="0" fontId="14" fillId="4" borderId="10" xfId="0" applyFont="1" applyFill="1" applyBorder="1" applyAlignment="1" applyProtection="1">
      <alignment horizontal="left" vertical="top" wrapText="1" shrinkToFit="1"/>
      <protection locked="0"/>
    </xf>
    <xf numFmtId="0" fontId="14" fillId="4" borderId="11" xfId="0" applyFont="1" applyFill="1" applyBorder="1" applyAlignment="1" applyProtection="1">
      <alignment horizontal="left" vertical="top" wrapText="1" shrinkToFit="1"/>
      <protection locked="0"/>
    </xf>
    <xf numFmtId="0" fontId="14" fillId="4" borderId="12" xfId="0" applyFont="1" applyFill="1" applyBorder="1" applyAlignment="1" applyProtection="1">
      <alignment horizontal="left" vertical="top" wrapText="1" shrinkToFit="1"/>
      <protection locked="0"/>
    </xf>
    <xf numFmtId="0" fontId="14" fillId="4" borderId="0" xfId="0" applyFont="1" applyFill="1" applyBorder="1" applyAlignment="1" applyProtection="1">
      <alignment horizontal="left" vertical="top" wrapText="1" shrinkToFit="1"/>
      <protection locked="0"/>
    </xf>
    <xf numFmtId="0" fontId="14" fillId="4" borderId="13" xfId="0" applyFont="1" applyFill="1" applyBorder="1" applyAlignment="1" applyProtection="1">
      <alignment horizontal="left" vertical="top" wrapText="1" shrinkToFit="1"/>
      <protection locked="0"/>
    </xf>
    <xf numFmtId="0" fontId="14" fillId="4" borderId="14" xfId="0" applyFont="1" applyFill="1" applyBorder="1" applyAlignment="1" applyProtection="1">
      <alignment horizontal="left" vertical="top" wrapText="1" shrinkToFit="1"/>
      <protection locked="0"/>
    </xf>
    <xf numFmtId="0" fontId="14" fillId="4" borderId="15" xfId="0" applyFont="1" applyFill="1" applyBorder="1" applyAlignment="1" applyProtection="1">
      <alignment horizontal="left" vertical="top" wrapText="1" shrinkToFit="1"/>
      <protection locked="0"/>
    </xf>
    <xf numFmtId="0" fontId="14" fillId="4" borderId="16" xfId="0" applyFont="1" applyFill="1" applyBorder="1" applyAlignment="1" applyProtection="1">
      <alignment horizontal="left" vertical="top" wrapText="1" shrinkToFit="1"/>
      <protection locked="0"/>
    </xf>
    <xf numFmtId="0" fontId="14" fillId="2" borderId="8" xfId="0" applyFont="1" applyFill="1" applyBorder="1" applyAlignment="1" applyProtection="1">
      <alignment horizontal="center" wrapText="1"/>
    </xf>
  </cellXfs>
  <cellStyles count="2">
    <cellStyle name="Comma" xfId="1" builtinId="3"/>
    <cellStyle name="Normal" xfId="0" builtinId="0"/>
  </cellStyles>
  <dxfs count="29">
    <dxf>
      <font>
        <b/>
        <i val="0"/>
        <color auto="1"/>
      </font>
      <fill>
        <patternFill>
          <bgColor rgb="FFFFCF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strike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workbookViewId="0">
      <selection activeCell="C8" sqref="C8"/>
    </sheetView>
  </sheetViews>
  <sheetFormatPr defaultRowHeight="15"/>
  <cols>
    <col min="1" max="1" width="32.5703125" customWidth="1"/>
    <col min="4" max="4" width="2.85546875" customWidth="1"/>
    <col min="5" max="5" width="3.85546875" style="34" bestFit="1" customWidth="1"/>
    <col min="7" max="7" width="3.85546875" style="38" customWidth="1"/>
    <col min="9" max="9" width="2.140625" customWidth="1"/>
    <col min="12" max="12" width="3.42578125" customWidth="1"/>
    <col min="15" max="15" width="2.7109375" customWidth="1"/>
  </cols>
  <sheetData>
    <row r="1" spans="1:20">
      <c r="A1" s="99" t="s">
        <v>111</v>
      </c>
      <c r="B1" s="100" t="s">
        <v>110</v>
      </c>
      <c r="C1" s="100"/>
      <c r="D1" s="100"/>
      <c r="E1" s="100"/>
      <c r="F1" s="100"/>
      <c r="G1" s="100"/>
    </row>
    <row r="3" spans="1:20" ht="15.75">
      <c r="A3" s="2" t="s">
        <v>0</v>
      </c>
    </row>
    <row r="4" spans="1:20">
      <c r="A4" s="3" t="s">
        <v>1</v>
      </c>
    </row>
    <row r="5" spans="1:20">
      <c r="A5" s="1" t="s">
        <v>2</v>
      </c>
    </row>
    <row r="6" spans="1:20">
      <c r="A6" s="3" t="s">
        <v>3</v>
      </c>
    </row>
    <row r="7" spans="1:20">
      <c r="A7" s="4" t="s">
        <v>4</v>
      </c>
    </row>
    <row r="8" spans="1:20">
      <c r="A8" s="4" t="s">
        <v>5</v>
      </c>
    </row>
    <row r="10" spans="1:20">
      <c r="A10" s="101" t="s">
        <v>43</v>
      </c>
      <c r="B10" s="101"/>
      <c r="C10" s="101"/>
      <c r="D10" s="101"/>
      <c r="E10" s="101"/>
      <c r="F10" s="101"/>
      <c r="G10" s="101"/>
      <c r="H10" s="101"/>
      <c r="I10" s="101"/>
      <c r="J10" s="101"/>
      <c r="K10" s="101"/>
      <c r="L10" s="101"/>
      <c r="M10" s="101"/>
      <c r="N10" s="101"/>
      <c r="O10" s="101"/>
      <c r="P10" s="101"/>
      <c r="Q10" s="101"/>
    </row>
    <row r="11" spans="1:20">
      <c r="A11" s="101" t="s">
        <v>39</v>
      </c>
      <c r="B11" s="101"/>
      <c r="C11" s="101"/>
      <c r="D11" s="101"/>
      <c r="E11" s="101"/>
      <c r="F11" s="101"/>
      <c r="G11" s="101"/>
      <c r="H11" s="101"/>
      <c r="I11" s="101"/>
      <c r="J11" s="101"/>
      <c r="K11" s="101"/>
      <c r="L11" s="101"/>
      <c r="M11" s="101"/>
      <c r="N11" s="101"/>
      <c r="O11" s="101"/>
      <c r="P11" s="101"/>
      <c r="Q11" s="101"/>
    </row>
    <row r="12" spans="1:20">
      <c r="A12" s="102" t="s">
        <v>44</v>
      </c>
      <c r="B12" s="103"/>
      <c r="C12" s="103"/>
      <c r="D12" s="103"/>
      <c r="E12" s="103"/>
      <c r="F12" s="103"/>
      <c r="G12" s="103"/>
      <c r="H12" s="103"/>
      <c r="I12" s="103"/>
      <c r="J12" s="103"/>
      <c r="K12" s="103"/>
      <c r="L12" s="103"/>
      <c r="M12" s="103"/>
      <c r="N12" s="103"/>
      <c r="O12" s="103"/>
      <c r="P12" s="103"/>
      <c r="Q12" s="103"/>
    </row>
    <row r="13" spans="1:20">
      <c r="A13" s="13"/>
      <c r="B13" s="8"/>
      <c r="C13" s="8"/>
      <c r="D13" s="8"/>
      <c r="E13" s="35"/>
      <c r="F13" s="8"/>
      <c r="G13" s="39"/>
      <c r="H13" s="8"/>
      <c r="I13" s="8"/>
      <c r="J13" s="8"/>
      <c r="K13" s="8"/>
      <c r="L13" s="8"/>
      <c r="M13" s="8"/>
      <c r="N13" s="8"/>
      <c r="O13" s="8"/>
      <c r="P13" s="8"/>
      <c r="Q13" s="8"/>
    </row>
    <row r="14" spans="1:20">
      <c r="A14" s="14"/>
      <c r="B14" s="104" t="s">
        <v>35</v>
      </c>
      <c r="C14" s="105"/>
      <c r="E14" s="104" t="s">
        <v>33</v>
      </c>
      <c r="F14" s="106"/>
      <c r="G14" s="106"/>
      <c r="H14" s="105"/>
      <c r="J14" s="104" t="s">
        <v>34</v>
      </c>
      <c r="K14" s="105"/>
      <c r="M14" s="104" t="s">
        <v>36</v>
      </c>
      <c r="N14" s="105"/>
      <c r="P14" s="104" t="s">
        <v>37</v>
      </c>
      <c r="Q14" s="105"/>
    </row>
    <row r="15" spans="1:20">
      <c r="A15" s="15"/>
      <c r="B15" s="7" t="s">
        <v>31</v>
      </c>
      <c r="C15" s="7" t="s">
        <v>32</v>
      </c>
      <c r="D15" s="17"/>
      <c r="E15" s="36"/>
      <c r="F15" s="7" t="s">
        <v>31</v>
      </c>
      <c r="G15" s="40"/>
      <c r="H15" s="7" t="s">
        <v>32</v>
      </c>
      <c r="I15" s="17"/>
      <c r="J15" s="7" t="s">
        <v>31</v>
      </c>
      <c r="K15" s="7" t="s">
        <v>32</v>
      </c>
      <c r="L15" s="17"/>
      <c r="M15" s="7" t="s">
        <v>31</v>
      </c>
      <c r="N15" s="7" t="s">
        <v>32</v>
      </c>
      <c r="O15" s="17"/>
      <c r="P15" s="7" t="s">
        <v>31</v>
      </c>
      <c r="Q15" s="7" t="s">
        <v>32</v>
      </c>
    </row>
    <row r="16" spans="1:20">
      <c r="A16" s="14" t="s">
        <v>12</v>
      </c>
      <c r="B16" s="9">
        <v>3900</v>
      </c>
      <c r="C16" s="9"/>
      <c r="D16" s="9"/>
      <c r="E16" s="37"/>
      <c r="F16" s="32"/>
      <c r="G16" s="41"/>
      <c r="H16" s="32"/>
      <c r="I16" s="32"/>
      <c r="J16" s="32"/>
      <c r="K16" s="32"/>
      <c r="L16" s="32"/>
      <c r="M16" s="31"/>
      <c r="N16" s="31"/>
      <c r="O16" s="31"/>
      <c r="P16" s="31"/>
      <c r="Q16" s="31"/>
      <c r="R16" s="42"/>
      <c r="S16" s="42"/>
      <c r="T16" s="42"/>
    </row>
    <row r="17" spans="1:20">
      <c r="A17" s="14" t="s">
        <v>13</v>
      </c>
      <c r="B17" s="9">
        <v>3700</v>
      </c>
      <c r="C17" s="9"/>
      <c r="D17" s="9"/>
      <c r="E17" s="33"/>
      <c r="F17" s="32"/>
      <c r="G17" s="43"/>
      <c r="H17" s="32"/>
      <c r="I17" s="32"/>
      <c r="J17" s="32"/>
      <c r="K17" s="32"/>
      <c r="L17" s="32"/>
      <c r="M17" s="31"/>
      <c r="N17" s="31"/>
      <c r="O17" s="31"/>
      <c r="P17" s="31"/>
      <c r="Q17" s="31"/>
      <c r="R17" s="42"/>
      <c r="S17" s="42"/>
      <c r="T17" s="42"/>
    </row>
    <row r="18" spans="1:20">
      <c r="A18" s="14" t="s">
        <v>14</v>
      </c>
      <c r="B18" s="9">
        <v>1600</v>
      </c>
      <c r="C18" s="9"/>
      <c r="D18" s="9"/>
      <c r="E18" s="37"/>
      <c r="F18" s="32"/>
      <c r="G18" s="43"/>
      <c r="H18" s="32"/>
      <c r="I18" s="32"/>
      <c r="J18" s="32"/>
      <c r="K18" s="32"/>
      <c r="L18" s="32"/>
      <c r="M18" s="31"/>
      <c r="N18" s="31"/>
      <c r="O18" s="31"/>
      <c r="P18" s="31"/>
      <c r="Q18" s="31"/>
      <c r="R18" s="42"/>
      <c r="S18" s="42"/>
      <c r="T18" s="42"/>
    </row>
    <row r="19" spans="1:20">
      <c r="A19" s="14" t="s">
        <v>41</v>
      </c>
      <c r="B19" s="9">
        <v>3900</v>
      </c>
      <c r="C19" s="9"/>
      <c r="D19" s="9"/>
      <c r="E19" s="37"/>
      <c r="F19" s="32"/>
      <c r="G19" s="43"/>
      <c r="H19" s="32"/>
      <c r="I19" s="32"/>
      <c r="J19" s="32"/>
      <c r="K19" s="32"/>
      <c r="L19" s="32"/>
      <c r="M19" s="31"/>
      <c r="N19" s="31"/>
      <c r="O19" s="31"/>
      <c r="P19" s="31"/>
      <c r="Q19" s="31"/>
      <c r="R19" s="42"/>
      <c r="S19" s="42"/>
      <c r="T19" s="42"/>
    </row>
    <row r="20" spans="1:20">
      <c r="A20" s="14" t="s">
        <v>15</v>
      </c>
      <c r="B20" s="9">
        <v>33400</v>
      </c>
      <c r="C20" s="9"/>
      <c r="D20" s="9"/>
      <c r="E20" s="37"/>
      <c r="F20" s="32"/>
      <c r="G20" s="41"/>
      <c r="H20" s="32"/>
      <c r="I20" s="32"/>
      <c r="J20" s="32"/>
      <c r="K20" s="32"/>
      <c r="L20" s="32"/>
      <c r="M20" s="31"/>
      <c r="N20" s="31"/>
      <c r="O20" s="31"/>
      <c r="P20" s="31"/>
      <c r="Q20" s="31"/>
      <c r="R20" s="42"/>
      <c r="S20" s="42"/>
      <c r="T20" s="42"/>
    </row>
    <row r="21" spans="1:20" ht="30">
      <c r="A21" s="14" t="s">
        <v>16</v>
      </c>
      <c r="B21" s="9"/>
      <c r="C21" s="9">
        <v>1500</v>
      </c>
      <c r="D21" s="9"/>
      <c r="E21" s="37"/>
      <c r="F21" s="32"/>
      <c r="G21" s="43"/>
      <c r="H21" s="32"/>
      <c r="I21" s="32"/>
      <c r="J21" s="32"/>
      <c r="K21" s="32"/>
      <c r="L21" s="32"/>
      <c r="M21" s="31"/>
      <c r="N21" s="31"/>
      <c r="O21" s="31"/>
      <c r="P21" s="31"/>
      <c r="Q21" s="31"/>
      <c r="R21" s="42"/>
      <c r="S21" s="42"/>
      <c r="T21" s="42"/>
    </row>
    <row r="22" spans="1:20">
      <c r="A22" s="14" t="s">
        <v>17</v>
      </c>
      <c r="B22" s="9"/>
      <c r="C22" s="9">
        <v>5100</v>
      </c>
      <c r="D22" s="9"/>
      <c r="E22" s="37"/>
      <c r="F22" s="32"/>
      <c r="G22" s="41"/>
      <c r="H22" s="32"/>
      <c r="I22" s="32"/>
      <c r="J22" s="32"/>
      <c r="K22" s="32"/>
      <c r="L22" s="32"/>
      <c r="M22" s="31"/>
      <c r="N22" s="31"/>
      <c r="O22" s="31"/>
      <c r="P22" s="31"/>
      <c r="Q22" s="31"/>
      <c r="R22" s="42"/>
      <c r="S22" s="42"/>
      <c r="T22" s="42"/>
    </row>
    <row r="23" spans="1:20">
      <c r="A23" s="14" t="s">
        <v>19</v>
      </c>
      <c r="B23" s="9"/>
      <c r="C23" s="9"/>
      <c r="D23" s="9"/>
      <c r="E23" s="37"/>
      <c r="F23" s="32"/>
      <c r="G23" s="43"/>
      <c r="H23" s="32"/>
      <c r="I23" s="32"/>
      <c r="J23" s="32"/>
      <c r="K23" s="32"/>
      <c r="L23" s="32"/>
      <c r="M23" s="31"/>
      <c r="N23" s="31"/>
      <c r="O23" s="31"/>
      <c r="P23" s="31"/>
      <c r="Q23" s="31"/>
      <c r="R23" s="42"/>
      <c r="S23" s="42"/>
      <c r="T23" s="42"/>
    </row>
    <row r="24" spans="1:20">
      <c r="A24" s="14" t="s">
        <v>21</v>
      </c>
      <c r="B24" s="9"/>
      <c r="C24" s="9">
        <v>36400</v>
      </c>
      <c r="D24" s="9"/>
      <c r="E24" s="37"/>
      <c r="F24" s="32"/>
      <c r="G24" s="41"/>
      <c r="H24" s="32"/>
      <c r="I24" s="32"/>
      <c r="J24" s="32"/>
      <c r="K24" s="32"/>
      <c r="L24" s="32"/>
      <c r="M24" s="31"/>
      <c r="N24" s="31"/>
      <c r="O24" s="31"/>
      <c r="P24" s="31"/>
      <c r="Q24" s="31"/>
      <c r="R24" s="42"/>
      <c r="S24" s="42"/>
      <c r="T24" s="42"/>
    </row>
    <row r="25" spans="1:20">
      <c r="A25" s="14" t="s">
        <v>23</v>
      </c>
      <c r="B25" s="9">
        <v>2400</v>
      </c>
      <c r="C25" s="9"/>
      <c r="D25" s="9"/>
      <c r="E25" s="37"/>
      <c r="F25" s="32"/>
      <c r="G25" s="41"/>
      <c r="H25" s="32"/>
      <c r="I25" s="32"/>
      <c r="J25" s="32"/>
      <c r="K25" s="32"/>
      <c r="L25" s="32"/>
      <c r="M25" s="31"/>
      <c r="N25" s="31"/>
      <c r="O25" s="31"/>
      <c r="P25" s="31"/>
      <c r="Q25" s="31"/>
      <c r="R25" s="42"/>
      <c r="S25" s="42"/>
      <c r="T25" s="42"/>
    </row>
    <row r="26" spans="1:20">
      <c r="A26" s="14" t="s">
        <v>22</v>
      </c>
      <c r="B26" s="9"/>
      <c r="C26" s="32"/>
      <c r="D26" s="9"/>
      <c r="E26" s="37"/>
      <c r="F26" s="32"/>
      <c r="G26" s="41"/>
      <c r="H26" s="32"/>
      <c r="I26" s="32"/>
      <c r="J26" s="32"/>
      <c r="K26" s="32"/>
      <c r="L26" s="32"/>
      <c r="M26" s="31"/>
      <c r="N26" s="31"/>
      <c r="O26" s="31"/>
      <c r="P26" s="31"/>
      <c r="Q26" s="31"/>
      <c r="R26" s="42"/>
      <c r="S26" s="42"/>
      <c r="T26" s="42"/>
    </row>
    <row r="27" spans="1:20">
      <c r="A27" s="14" t="s">
        <v>24</v>
      </c>
      <c r="B27" s="9"/>
      <c r="C27" s="9">
        <v>8600</v>
      </c>
      <c r="D27" s="9"/>
      <c r="E27" s="37"/>
      <c r="F27" s="32"/>
      <c r="G27" s="43"/>
      <c r="H27" s="32"/>
      <c r="I27" s="32"/>
      <c r="J27" s="32"/>
      <c r="K27" s="32"/>
      <c r="L27" s="32"/>
      <c r="M27" s="31"/>
      <c r="N27" s="31"/>
      <c r="O27" s="31"/>
      <c r="P27" s="31"/>
      <c r="Q27" s="31"/>
      <c r="R27" s="42"/>
      <c r="S27" s="42"/>
      <c r="T27" s="42"/>
    </row>
    <row r="28" spans="1:20">
      <c r="A28" s="14" t="s">
        <v>29</v>
      </c>
      <c r="B28" s="9"/>
      <c r="C28" s="9"/>
      <c r="D28" s="9"/>
      <c r="E28" s="33"/>
      <c r="F28" s="32"/>
      <c r="G28" s="41"/>
      <c r="H28" s="32"/>
      <c r="I28" s="32"/>
      <c r="J28" s="32"/>
      <c r="K28" s="32"/>
      <c r="L28" s="32"/>
      <c r="M28" s="31"/>
      <c r="N28" s="31"/>
      <c r="O28" s="31"/>
      <c r="P28" s="31"/>
      <c r="Q28" s="31"/>
      <c r="R28" s="42"/>
      <c r="S28" s="42"/>
      <c r="T28" s="42"/>
    </row>
    <row r="29" spans="1:20">
      <c r="A29" s="14" t="s">
        <v>26</v>
      </c>
      <c r="B29" s="9">
        <v>2000</v>
      </c>
      <c r="C29" s="9"/>
      <c r="D29" s="9"/>
      <c r="E29" s="33"/>
      <c r="F29" s="32"/>
      <c r="G29" s="41"/>
      <c r="H29" s="32"/>
      <c r="I29" s="32"/>
      <c r="J29" s="32"/>
      <c r="K29" s="32"/>
      <c r="L29" s="32"/>
      <c r="M29" s="31"/>
      <c r="N29" s="31"/>
      <c r="O29" s="31"/>
      <c r="P29" s="31"/>
      <c r="Q29" s="31"/>
      <c r="R29" s="42"/>
      <c r="S29" s="42"/>
      <c r="T29" s="42"/>
    </row>
    <row r="30" spans="1:20">
      <c r="A30" s="14" t="s">
        <v>25</v>
      </c>
      <c r="B30" s="9"/>
      <c r="C30" s="9"/>
      <c r="D30" s="9"/>
      <c r="E30" s="33"/>
      <c r="F30" s="32"/>
      <c r="G30" s="41"/>
      <c r="H30" s="32"/>
      <c r="I30" s="32"/>
      <c r="J30" s="32"/>
      <c r="K30" s="32"/>
      <c r="L30" s="32"/>
      <c r="M30" s="31"/>
      <c r="N30" s="31"/>
      <c r="O30" s="31"/>
      <c r="P30" s="31"/>
      <c r="Q30" s="31"/>
      <c r="R30" s="42"/>
      <c r="S30" s="42"/>
      <c r="T30" s="42"/>
    </row>
    <row r="31" spans="1:20">
      <c r="A31" s="14" t="s">
        <v>28</v>
      </c>
      <c r="B31" s="9">
        <v>700</v>
      </c>
      <c r="C31" s="9"/>
      <c r="D31" s="9"/>
      <c r="E31" s="37"/>
      <c r="F31" s="32"/>
      <c r="G31" s="41"/>
      <c r="H31" s="32"/>
      <c r="I31" s="32"/>
      <c r="J31" s="32"/>
      <c r="K31" s="32"/>
      <c r="L31" s="32"/>
      <c r="M31" s="31"/>
      <c r="N31" s="31"/>
      <c r="O31" s="31"/>
      <c r="P31" s="31"/>
      <c r="Q31" s="31"/>
      <c r="R31" s="42"/>
      <c r="S31" s="42"/>
      <c r="T31" s="42"/>
    </row>
    <row r="32" spans="1:20">
      <c r="A32" s="14" t="s">
        <v>27</v>
      </c>
      <c r="B32" s="9"/>
      <c r="C32" s="9"/>
      <c r="D32" s="9"/>
      <c r="E32" s="33"/>
      <c r="F32" s="32"/>
      <c r="G32" s="41"/>
      <c r="H32" s="32"/>
      <c r="I32" s="32"/>
      <c r="J32" s="32"/>
      <c r="K32" s="32"/>
      <c r="L32" s="32"/>
      <c r="M32" s="31"/>
      <c r="N32" s="31"/>
      <c r="O32" s="31"/>
      <c r="P32" s="31"/>
      <c r="Q32" s="31"/>
      <c r="R32" s="42"/>
      <c r="S32" s="42"/>
      <c r="T32" s="42"/>
    </row>
    <row r="33" spans="1:20" ht="15.75" thickBot="1">
      <c r="A33" s="16" t="s">
        <v>30</v>
      </c>
      <c r="B33" s="10">
        <f>SUM(B16:B32)</f>
        <v>51600</v>
      </c>
      <c r="C33" s="10">
        <f>SUM(C16:C32)</f>
        <v>51600</v>
      </c>
      <c r="D33" s="9"/>
      <c r="E33" s="37"/>
      <c r="F33" s="44"/>
      <c r="G33" s="41"/>
      <c r="H33" s="44"/>
      <c r="I33" s="32"/>
      <c r="J33" s="44"/>
      <c r="K33" s="44"/>
      <c r="L33" s="32"/>
      <c r="M33" s="45"/>
      <c r="N33" s="45"/>
      <c r="O33" s="46"/>
      <c r="P33" s="45"/>
      <c r="Q33" s="45"/>
      <c r="R33" s="42"/>
      <c r="S33" s="42"/>
      <c r="T33" s="42"/>
    </row>
    <row r="34" spans="1:20" ht="15.75" thickTop="1">
      <c r="A34" s="14"/>
      <c r="B34" s="9"/>
      <c r="C34" s="9"/>
      <c r="D34" s="9"/>
      <c r="E34" s="37"/>
      <c r="F34" s="32"/>
      <c r="G34" s="41"/>
      <c r="H34" s="32"/>
      <c r="I34" s="32"/>
      <c r="J34" s="32"/>
      <c r="K34" s="42"/>
      <c r="L34" s="47"/>
      <c r="M34" s="48"/>
      <c r="N34" s="31"/>
      <c r="O34" s="31"/>
      <c r="P34" s="31"/>
      <c r="Q34" s="31"/>
      <c r="R34" s="42"/>
      <c r="S34" s="42"/>
      <c r="T34" s="42"/>
    </row>
    <row r="35" spans="1:20" ht="15.75" thickBot="1">
      <c r="A35" s="14"/>
      <c r="B35" s="9"/>
      <c r="C35" s="9"/>
      <c r="D35" s="9"/>
      <c r="E35" s="37"/>
      <c r="F35" s="32"/>
      <c r="G35" s="41"/>
      <c r="H35" s="32"/>
      <c r="I35" s="32"/>
      <c r="J35" s="32"/>
      <c r="K35" s="32"/>
      <c r="L35" s="32"/>
      <c r="M35" s="49"/>
      <c r="N35" s="50"/>
      <c r="O35" s="31"/>
      <c r="P35" s="50"/>
      <c r="Q35" s="50"/>
      <c r="R35" s="42"/>
      <c r="S35" s="42"/>
      <c r="T35" s="42"/>
    </row>
    <row r="36" spans="1:20" ht="15.75" thickTop="1">
      <c r="E36" s="33"/>
      <c r="F36" s="51"/>
      <c r="G36" s="52"/>
      <c r="H36" s="42"/>
      <c r="I36" s="42"/>
      <c r="J36" s="42"/>
      <c r="K36" s="42"/>
      <c r="L36" s="42"/>
      <c r="M36" s="42"/>
      <c r="N36" s="42"/>
      <c r="O36" s="42"/>
      <c r="P36" s="42"/>
      <c r="Q36" s="42"/>
      <c r="R36" s="42"/>
      <c r="S36" s="42"/>
      <c r="T36" s="42"/>
    </row>
    <row r="37" spans="1:20">
      <c r="E37" s="33"/>
      <c r="F37" s="51"/>
      <c r="G37" s="52"/>
      <c r="H37" s="42"/>
      <c r="I37" s="42"/>
      <c r="J37" s="42"/>
      <c r="K37" s="42"/>
      <c r="L37" s="42"/>
      <c r="M37" s="42"/>
      <c r="N37" s="42"/>
      <c r="O37" s="42"/>
      <c r="P37" s="42"/>
      <c r="Q37" s="42"/>
      <c r="R37" s="42"/>
      <c r="S37" s="42"/>
      <c r="T37" s="42"/>
    </row>
    <row r="38" spans="1:20">
      <c r="E38" s="33"/>
      <c r="F38" s="51"/>
      <c r="G38" s="52"/>
      <c r="H38" s="42"/>
      <c r="I38" s="42"/>
      <c r="J38" s="42"/>
      <c r="K38" s="42"/>
      <c r="L38" s="42"/>
      <c r="M38" s="42"/>
      <c r="N38" s="42"/>
      <c r="O38" s="42"/>
      <c r="P38" s="42"/>
      <c r="Q38" s="42"/>
      <c r="R38" s="42"/>
      <c r="S38" s="42"/>
      <c r="T38" s="42"/>
    </row>
    <row r="39" spans="1:20">
      <c r="E39" s="33"/>
      <c r="F39" s="51"/>
      <c r="G39" s="52"/>
      <c r="H39" s="42"/>
      <c r="I39" s="42"/>
      <c r="J39" s="42"/>
      <c r="K39" s="42"/>
      <c r="L39" s="42"/>
      <c r="M39" s="42"/>
      <c r="N39" s="42"/>
      <c r="O39" s="42"/>
      <c r="P39" s="42"/>
      <c r="Q39" s="42"/>
      <c r="R39" s="42"/>
      <c r="S39" s="42"/>
      <c r="T39" s="42"/>
    </row>
    <row r="40" spans="1:20">
      <c r="E40" s="33"/>
      <c r="F40" s="19"/>
    </row>
  </sheetData>
  <mergeCells count="9">
    <mergeCell ref="B1:G1"/>
    <mergeCell ref="A10:Q10"/>
    <mergeCell ref="A11:Q11"/>
    <mergeCell ref="A12:Q12"/>
    <mergeCell ref="B14:C14"/>
    <mergeCell ref="J14:K14"/>
    <mergeCell ref="M14:N14"/>
    <mergeCell ref="P14:Q14"/>
    <mergeCell ref="E14:H14"/>
  </mergeCells>
  <pageMargins left="0.7" right="0.7" top="0.75" bottom="0.75" header="0.3" footer="0.3"/>
  <pageSetup scale="6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workbookViewId="0">
      <selection activeCell="B1" sqref="B1:E1"/>
    </sheetView>
  </sheetViews>
  <sheetFormatPr defaultRowHeight="15"/>
  <cols>
    <col min="1" max="1" width="25.42578125" style="14" customWidth="1"/>
    <col min="2" max="2" width="13.42578125" customWidth="1"/>
    <col min="3" max="3" width="13.140625" customWidth="1"/>
    <col min="4" max="4" width="3.42578125" customWidth="1"/>
    <col min="5" max="5" width="12.7109375" customWidth="1"/>
    <col min="6" max="6" width="14.140625" customWidth="1"/>
    <col min="7" max="7" width="3.42578125" customWidth="1"/>
    <col min="8" max="8" width="9" bestFit="1" customWidth="1"/>
    <col min="10" max="10" width="3.42578125" customWidth="1"/>
    <col min="11" max="11" width="8.5703125" customWidth="1"/>
    <col min="13" max="13" width="3.42578125" customWidth="1"/>
    <col min="14" max="14" width="9" bestFit="1" customWidth="1"/>
  </cols>
  <sheetData>
    <row r="1" spans="1:19">
      <c r="A1" s="99" t="s">
        <v>109</v>
      </c>
      <c r="B1" s="100" t="str">
        <f>+'Exercise #1'!B1:E1</f>
        <v>&lt;Name&gt;</v>
      </c>
      <c r="C1" s="100"/>
      <c r="D1" s="100"/>
      <c r="E1" s="100"/>
      <c r="K1" s="34"/>
      <c r="M1" s="38"/>
    </row>
    <row r="2" spans="1:19">
      <c r="A2"/>
      <c r="K2" s="34"/>
      <c r="M2" s="38"/>
    </row>
    <row r="3" spans="1:19" ht="15.75">
      <c r="A3" s="11" t="s">
        <v>6</v>
      </c>
    </row>
    <row r="4" spans="1:19">
      <c r="A4" s="3" t="s">
        <v>7</v>
      </c>
    </row>
    <row r="5" spans="1:19">
      <c r="A5" s="12" t="s">
        <v>3</v>
      </c>
      <c r="B5" s="9"/>
      <c r="C5" s="9"/>
      <c r="D5" s="9"/>
      <c r="E5" s="9"/>
      <c r="F5" s="9"/>
      <c r="G5" s="9"/>
      <c r="H5" s="9"/>
      <c r="I5" s="9"/>
      <c r="J5" s="9"/>
      <c r="K5" s="9"/>
      <c r="L5" s="9"/>
      <c r="M5" s="9"/>
      <c r="N5" s="9"/>
      <c r="O5" s="9"/>
      <c r="P5" s="9"/>
      <c r="Q5" s="9"/>
      <c r="R5" s="9"/>
      <c r="S5" s="9"/>
    </row>
    <row r="6" spans="1:19">
      <c r="A6" s="19" t="s">
        <v>9</v>
      </c>
      <c r="B6" s="9"/>
      <c r="C6" s="9"/>
      <c r="D6" s="9"/>
      <c r="E6" s="9"/>
      <c r="F6" s="9"/>
      <c r="G6" s="9"/>
      <c r="H6" s="9"/>
      <c r="I6" s="9"/>
      <c r="J6" s="9"/>
      <c r="K6" s="9"/>
      <c r="L6" s="9"/>
      <c r="M6" s="9"/>
      <c r="N6" s="9"/>
      <c r="O6" s="9"/>
      <c r="P6" s="9"/>
      <c r="Q6" s="9"/>
      <c r="R6" s="9"/>
      <c r="S6" s="9"/>
    </row>
    <row r="7" spans="1:19">
      <c r="A7" s="19" t="s">
        <v>10</v>
      </c>
      <c r="B7" s="9"/>
      <c r="C7" s="9"/>
      <c r="D7" s="9"/>
      <c r="E7" s="9"/>
      <c r="F7" s="9"/>
      <c r="G7" s="9"/>
      <c r="H7" s="9"/>
      <c r="I7" s="9"/>
      <c r="J7" s="9"/>
      <c r="K7" s="9"/>
      <c r="L7" s="9"/>
      <c r="M7" s="9"/>
      <c r="N7" s="9"/>
      <c r="O7" s="9"/>
      <c r="P7" s="9"/>
      <c r="Q7" s="9"/>
      <c r="R7" s="9"/>
      <c r="S7" s="9"/>
    </row>
    <row r="8" spans="1:19">
      <c r="A8" s="19" t="s">
        <v>11</v>
      </c>
      <c r="B8" s="9"/>
      <c r="C8" s="9"/>
      <c r="D8" s="9"/>
      <c r="E8" s="9"/>
      <c r="F8" s="9"/>
      <c r="G8" s="9"/>
      <c r="H8" s="9"/>
      <c r="I8" s="9"/>
      <c r="J8" s="9"/>
      <c r="K8" s="9"/>
      <c r="L8" s="9"/>
      <c r="M8" s="9"/>
      <c r="N8" s="9"/>
      <c r="O8" s="9"/>
      <c r="P8" s="9"/>
      <c r="Q8" s="9"/>
      <c r="R8" s="9"/>
      <c r="S8" s="9"/>
    </row>
    <row r="9" spans="1:19">
      <c r="A9" s="19"/>
      <c r="B9" s="9"/>
      <c r="C9" s="9"/>
      <c r="D9" s="9"/>
      <c r="E9" s="9"/>
      <c r="F9" s="9"/>
      <c r="G9" s="9"/>
      <c r="H9" s="9"/>
      <c r="I9" s="9"/>
      <c r="J9" s="9"/>
      <c r="K9" s="9"/>
      <c r="L9" s="9"/>
      <c r="M9" s="9"/>
      <c r="N9" s="9"/>
      <c r="O9" s="9"/>
      <c r="P9" s="9"/>
      <c r="Q9" s="9"/>
      <c r="R9" s="9"/>
      <c r="S9" s="9"/>
    </row>
    <row r="10" spans="1:19">
      <c r="A10" s="1" t="s">
        <v>8</v>
      </c>
    </row>
    <row r="13" spans="1:19" s="23" customFormat="1">
      <c r="A13" s="21" t="s">
        <v>48</v>
      </c>
      <c r="B13" s="22"/>
      <c r="C13" s="22"/>
      <c r="D13" s="22"/>
      <c r="E13" s="22"/>
      <c r="F13" s="22"/>
      <c r="G13" s="22"/>
      <c r="H13" s="22"/>
      <c r="I13" s="22"/>
      <c r="J13" s="22"/>
      <c r="K13" s="22"/>
      <c r="L13" s="22"/>
      <c r="M13" s="22"/>
      <c r="N13" s="22"/>
      <c r="O13" s="22"/>
      <c r="P13" s="22"/>
      <c r="Q13" s="22"/>
      <c r="R13" s="22"/>
      <c r="S13" s="22"/>
    </row>
    <row r="14" spans="1:19">
      <c r="A14" s="101" t="s">
        <v>38</v>
      </c>
      <c r="B14" s="101"/>
      <c r="C14" s="101"/>
      <c r="D14" s="101"/>
      <c r="E14" s="101"/>
      <c r="F14" s="101"/>
      <c r="G14" s="101"/>
      <c r="H14" s="101"/>
      <c r="I14" s="101"/>
      <c r="J14" s="101"/>
      <c r="K14" s="101"/>
      <c r="L14" s="101"/>
      <c r="M14" s="101"/>
      <c r="N14" s="101"/>
      <c r="O14" s="101"/>
      <c r="P14" s="5"/>
    </row>
    <row r="15" spans="1:19">
      <c r="A15" s="101" t="s">
        <v>39</v>
      </c>
      <c r="B15" s="101"/>
      <c r="C15" s="101"/>
      <c r="D15" s="101"/>
      <c r="E15" s="101"/>
      <c r="F15" s="101"/>
      <c r="G15" s="101"/>
      <c r="H15" s="101"/>
      <c r="I15" s="101"/>
      <c r="J15" s="101"/>
      <c r="K15" s="101"/>
      <c r="L15" s="101"/>
      <c r="M15" s="101"/>
      <c r="N15" s="101"/>
      <c r="O15" s="101"/>
      <c r="P15" s="5"/>
    </row>
    <row r="16" spans="1:19">
      <c r="A16" s="103" t="s">
        <v>40</v>
      </c>
      <c r="B16" s="103"/>
      <c r="C16" s="103"/>
      <c r="D16" s="103"/>
      <c r="E16" s="103"/>
      <c r="F16" s="103"/>
      <c r="G16" s="103"/>
      <c r="H16" s="103"/>
      <c r="I16" s="103"/>
      <c r="J16" s="103"/>
      <c r="K16" s="103"/>
      <c r="L16" s="103"/>
      <c r="M16" s="103"/>
      <c r="N16" s="103"/>
      <c r="O16" s="103"/>
      <c r="P16" s="29"/>
    </row>
    <row r="17" spans="1:19">
      <c r="A17" s="13"/>
      <c r="B17" s="8"/>
      <c r="C17" s="8"/>
      <c r="D17" s="8"/>
      <c r="E17" s="8"/>
      <c r="F17" s="8"/>
      <c r="G17" s="8"/>
      <c r="H17" s="8"/>
      <c r="I17" s="8"/>
      <c r="J17" s="8"/>
      <c r="K17" s="8"/>
      <c r="L17" s="8"/>
      <c r="M17" s="8"/>
      <c r="N17" s="8"/>
      <c r="O17" s="8"/>
      <c r="P17" s="8"/>
    </row>
    <row r="18" spans="1:19">
      <c r="B18" s="104" t="s">
        <v>35</v>
      </c>
      <c r="C18" s="105"/>
      <c r="E18" s="104" t="s">
        <v>33</v>
      </c>
      <c r="F18" s="105"/>
      <c r="H18" s="104" t="s">
        <v>34</v>
      </c>
      <c r="I18" s="105"/>
      <c r="K18" s="104" t="s">
        <v>36</v>
      </c>
      <c r="L18" s="105"/>
      <c r="N18" s="104" t="s">
        <v>37</v>
      </c>
      <c r="O18" s="105"/>
    </row>
    <row r="19" spans="1:19" s="6" customFormat="1">
      <c r="A19" s="15"/>
      <c r="B19" s="7" t="s">
        <v>31</v>
      </c>
      <c r="C19" s="7" t="s">
        <v>32</v>
      </c>
      <c r="E19" s="7" t="s">
        <v>31</v>
      </c>
      <c r="F19" s="7" t="s">
        <v>32</v>
      </c>
      <c r="H19" s="7" t="s">
        <v>31</v>
      </c>
      <c r="I19" s="7" t="s">
        <v>32</v>
      </c>
      <c r="K19" s="7" t="s">
        <v>31</v>
      </c>
      <c r="L19" s="7" t="s">
        <v>32</v>
      </c>
      <c r="N19" s="7" t="s">
        <v>31</v>
      </c>
      <c r="O19" s="7" t="s">
        <v>32</v>
      </c>
    </row>
    <row r="20" spans="1:19">
      <c r="A20" s="14" t="s">
        <v>12</v>
      </c>
      <c r="B20" s="9">
        <v>28100</v>
      </c>
      <c r="C20" s="9"/>
      <c r="D20" s="9"/>
      <c r="E20" s="9"/>
      <c r="F20" s="9"/>
      <c r="G20" s="9"/>
      <c r="H20" s="9">
        <f>+B20+E20-F20</f>
        <v>28100</v>
      </c>
      <c r="I20" s="9"/>
      <c r="J20" s="9"/>
      <c r="K20" s="31"/>
      <c r="L20" s="31"/>
      <c r="M20" s="31"/>
      <c r="N20" s="31"/>
      <c r="O20" s="31"/>
      <c r="P20" s="9"/>
      <c r="Q20" s="9"/>
      <c r="R20" s="9"/>
      <c r="S20" s="9"/>
    </row>
    <row r="21" spans="1:19">
      <c r="A21" s="14" t="s">
        <v>13</v>
      </c>
      <c r="B21" s="9">
        <v>9600</v>
      </c>
      <c r="C21" s="9"/>
      <c r="D21" s="9"/>
      <c r="E21" s="9">
        <v>600</v>
      </c>
      <c r="F21" s="9"/>
      <c r="G21" s="9"/>
      <c r="H21" s="9">
        <f t="shared" ref="H21:H24" si="0">+B21+E21-F21</f>
        <v>10200</v>
      </c>
      <c r="I21" s="9"/>
      <c r="J21" s="9"/>
      <c r="K21" s="31"/>
      <c r="L21" s="31"/>
      <c r="M21" s="31"/>
      <c r="N21" s="31"/>
      <c r="O21" s="31"/>
      <c r="P21" s="9"/>
      <c r="Q21" s="9"/>
      <c r="R21" s="9"/>
      <c r="S21" s="9"/>
    </row>
    <row r="22" spans="1:19">
      <c r="A22" s="14" t="s">
        <v>41</v>
      </c>
      <c r="B22" s="9">
        <v>900</v>
      </c>
      <c r="C22" s="9"/>
      <c r="D22" s="9"/>
      <c r="E22" s="9"/>
      <c r="F22" s="9">
        <v>75</v>
      </c>
      <c r="G22" s="9"/>
      <c r="H22" s="9">
        <f t="shared" si="0"/>
        <v>825</v>
      </c>
      <c r="I22" s="9"/>
      <c r="J22" s="9"/>
      <c r="K22" s="31"/>
      <c r="L22" s="31"/>
      <c r="M22" s="31"/>
      <c r="N22" s="31"/>
      <c r="O22" s="31"/>
      <c r="P22" s="9"/>
      <c r="Q22" s="9"/>
      <c r="R22" s="9"/>
      <c r="S22" s="9"/>
    </row>
    <row r="23" spans="1:19">
      <c r="A23" s="14" t="s">
        <v>14</v>
      </c>
      <c r="B23" s="9">
        <v>9000</v>
      </c>
      <c r="C23" s="9"/>
      <c r="D23" s="9"/>
      <c r="E23" s="9"/>
      <c r="F23" s="9">
        <v>950</v>
      </c>
      <c r="G23" s="9"/>
      <c r="H23" s="9">
        <f t="shared" si="0"/>
        <v>8050</v>
      </c>
      <c r="I23" s="9"/>
      <c r="J23" s="9"/>
      <c r="K23" s="31"/>
      <c r="L23" s="31"/>
      <c r="M23" s="31"/>
      <c r="N23" s="31"/>
      <c r="O23" s="31"/>
      <c r="P23" s="9"/>
      <c r="Q23" s="9"/>
      <c r="R23" s="9"/>
      <c r="S23" s="9"/>
    </row>
    <row r="24" spans="1:19">
      <c r="A24" s="14" t="s">
        <v>15</v>
      </c>
      <c r="B24" s="9">
        <v>23000</v>
      </c>
      <c r="C24" s="9"/>
      <c r="D24" s="9"/>
      <c r="E24" s="9"/>
      <c r="F24" s="9"/>
      <c r="G24" s="9"/>
      <c r="H24" s="9">
        <f t="shared" si="0"/>
        <v>23000</v>
      </c>
      <c r="I24" s="9"/>
      <c r="J24" s="9"/>
      <c r="K24" s="31"/>
      <c r="L24" s="31"/>
      <c r="M24" s="31"/>
      <c r="N24" s="31"/>
      <c r="O24" s="31"/>
      <c r="P24" s="9"/>
      <c r="Q24" s="9"/>
      <c r="R24" s="9"/>
      <c r="S24" s="9"/>
    </row>
    <row r="25" spans="1:19" ht="30">
      <c r="A25" s="14" t="s">
        <v>16</v>
      </c>
      <c r="B25" s="9"/>
      <c r="C25" s="9"/>
      <c r="D25" s="9"/>
      <c r="E25" s="9"/>
      <c r="F25" s="9">
        <v>1100</v>
      </c>
      <c r="G25" s="9"/>
      <c r="H25" s="9"/>
      <c r="I25" s="9">
        <f>+C25-E25+F25</f>
        <v>1100</v>
      </c>
      <c r="J25" s="9"/>
      <c r="K25" s="31"/>
      <c r="L25" s="31"/>
      <c r="M25" s="31"/>
      <c r="N25" s="31"/>
      <c r="O25" s="31"/>
      <c r="P25" s="9"/>
      <c r="Q25" s="9"/>
      <c r="R25" s="9"/>
      <c r="S25" s="9"/>
    </row>
    <row r="26" spans="1:19">
      <c r="A26" s="14" t="s">
        <v>17</v>
      </c>
      <c r="B26" s="9"/>
      <c r="C26" s="9">
        <v>3600</v>
      </c>
      <c r="D26" s="9"/>
      <c r="E26" s="9"/>
      <c r="F26" s="9"/>
      <c r="G26" s="9"/>
      <c r="H26" s="9"/>
      <c r="I26" s="9">
        <f t="shared" ref="I26:I31" si="1">+C26-E26+F26</f>
        <v>3600</v>
      </c>
      <c r="J26" s="9"/>
      <c r="K26" s="31"/>
      <c r="L26" s="31"/>
      <c r="M26" s="31"/>
      <c r="N26" s="31"/>
      <c r="O26" s="31"/>
      <c r="P26" s="9"/>
      <c r="Q26" s="9"/>
      <c r="R26" s="9"/>
      <c r="S26" s="9"/>
    </row>
    <row r="27" spans="1:19">
      <c r="A27" s="14" t="s">
        <v>18</v>
      </c>
      <c r="B27" s="9"/>
      <c r="C27" s="9">
        <v>320</v>
      </c>
      <c r="D27" s="9"/>
      <c r="E27" s="9"/>
      <c r="F27" s="9"/>
      <c r="G27" s="9"/>
      <c r="H27" s="9"/>
      <c r="I27" s="9">
        <f t="shared" si="1"/>
        <v>320</v>
      </c>
      <c r="J27" s="9"/>
      <c r="K27" s="31"/>
      <c r="L27" s="31"/>
      <c r="M27" s="31"/>
      <c r="N27" s="31"/>
      <c r="O27" s="31"/>
      <c r="P27" s="9"/>
      <c r="Q27" s="9"/>
      <c r="R27" s="9"/>
      <c r="S27" s="9"/>
    </row>
    <row r="28" spans="1:19">
      <c r="A28" s="14" t="s">
        <v>19</v>
      </c>
      <c r="B28" s="9"/>
      <c r="C28" s="9"/>
      <c r="D28" s="9"/>
      <c r="E28" s="9"/>
      <c r="F28" s="9">
        <v>875</v>
      </c>
      <c r="G28" s="9"/>
      <c r="H28" s="9"/>
      <c r="I28" s="9">
        <f t="shared" si="1"/>
        <v>875</v>
      </c>
      <c r="J28" s="9"/>
      <c r="K28" s="31"/>
      <c r="L28" s="31"/>
      <c r="M28" s="31"/>
      <c r="N28" s="31"/>
      <c r="O28" s="31"/>
      <c r="P28" s="9"/>
      <c r="Q28" s="9"/>
      <c r="R28" s="9"/>
      <c r="S28" s="9"/>
    </row>
    <row r="29" spans="1:19">
      <c r="A29" s="14" t="s">
        <v>20</v>
      </c>
      <c r="B29" s="9"/>
      <c r="C29" s="9">
        <v>10000</v>
      </c>
      <c r="D29" s="9"/>
      <c r="E29" s="9">
        <v>1400</v>
      </c>
      <c r="F29" s="9"/>
      <c r="G29" s="9"/>
      <c r="H29" s="9"/>
      <c r="I29" s="9">
        <f t="shared" si="1"/>
        <v>8600</v>
      </c>
      <c r="J29" s="9"/>
      <c r="K29" s="31"/>
      <c r="L29" s="31"/>
      <c r="M29" s="31"/>
      <c r="N29" s="31"/>
      <c r="O29" s="31"/>
      <c r="P29" s="9"/>
      <c r="Q29" s="9"/>
      <c r="R29" s="9"/>
      <c r="S29" s="9"/>
    </row>
    <row r="30" spans="1:19">
      <c r="A30" s="14" t="s">
        <v>21</v>
      </c>
      <c r="B30" s="9"/>
      <c r="C30" s="9">
        <v>39000</v>
      </c>
      <c r="D30" s="9"/>
      <c r="E30" s="9"/>
      <c r="F30" s="9"/>
      <c r="G30" s="9"/>
      <c r="H30" s="9"/>
      <c r="I30" s="9">
        <f t="shared" si="1"/>
        <v>39000</v>
      </c>
      <c r="J30" s="9"/>
      <c r="K30" s="31"/>
      <c r="L30" s="31"/>
      <c r="M30" s="31"/>
      <c r="N30" s="31"/>
      <c r="O30" s="31"/>
      <c r="P30" s="9"/>
      <c r="Q30" s="9"/>
      <c r="R30" s="9"/>
      <c r="S30" s="9"/>
    </row>
    <row r="31" spans="1:19">
      <c r="A31" s="14" t="s">
        <v>22</v>
      </c>
      <c r="B31" s="9"/>
      <c r="C31" s="9">
        <v>56680</v>
      </c>
      <c r="D31" s="9"/>
      <c r="E31" s="9"/>
      <c r="F31" s="9"/>
      <c r="G31" s="9"/>
      <c r="H31" s="9"/>
      <c r="I31" s="9">
        <f t="shared" si="1"/>
        <v>56680</v>
      </c>
      <c r="J31" s="9"/>
      <c r="K31" s="31"/>
      <c r="L31" s="31"/>
      <c r="M31" s="31"/>
      <c r="N31" s="31"/>
      <c r="O31" s="31"/>
      <c r="P31" s="9"/>
      <c r="Q31" s="9"/>
      <c r="R31" s="9"/>
      <c r="S31" s="9"/>
    </row>
    <row r="32" spans="1:19">
      <c r="A32" s="14" t="s">
        <v>23</v>
      </c>
      <c r="B32" s="9">
        <v>19000</v>
      </c>
      <c r="C32" s="9"/>
      <c r="D32" s="9"/>
      <c r="E32" s="9"/>
      <c r="F32" s="9"/>
      <c r="G32" s="9"/>
      <c r="H32" s="9">
        <f t="shared" ref="H32" si="2">+B32+E32-F32</f>
        <v>19000</v>
      </c>
      <c r="I32" s="9"/>
      <c r="J32" s="9"/>
      <c r="K32" s="31"/>
      <c r="L32" s="31"/>
      <c r="M32" s="31"/>
      <c r="N32" s="31"/>
      <c r="O32" s="31"/>
      <c r="P32" s="9"/>
      <c r="Q32" s="9"/>
      <c r="R32" s="9"/>
      <c r="S32" s="9"/>
    </row>
    <row r="33" spans="1:19">
      <c r="A33" s="14" t="s">
        <v>24</v>
      </c>
      <c r="B33" s="9"/>
      <c r="C33" s="9">
        <v>25000</v>
      </c>
      <c r="D33" s="9"/>
      <c r="E33" s="9"/>
      <c r="F33" s="9">
        <v>2000</v>
      </c>
      <c r="G33" s="9"/>
      <c r="H33" s="9"/>
      <c r="I33" s="9">
        <f>+C33-E33+F33</f>
        <v>27000</v>
      </c>
      <c r="J33" s="9"/>
      <c r="K33" s="31"/>
      <c r="L33" s="31"/>
      <c r="M33" s="31"/>
      <c r="N33" s="31"/>
      <c r="O33" s="31"/>
      <c r="P33" s="9"/>
      <c r="Q33" s="9"/>
      <c r="R33" s="9"/>
      <c r="S33" s="9"/>
    </row>
    <row r="34" spans="1:19">
      <c r="A34" s="14" t="s">
        <v>25</v>
      </c>
      <c r="B34" s="9">
        <v>21000</v>
      </c>
      <c r="C34" s="9"/>
      <c r="D34" s="9"/>
      <c r="E34" s="9">
        <v>950</v>
      </c>
      <c r="F34" s="9"/>
      <c r="G34" s="9"/>
      <c r="H34" s="9">
        <f t="shared" ref="H34:H38" si="3">+B34+E34-F34</f>
        <v>21950</v>
      </c>
      <c r="I34" s="9"/>
      <c r="J34" s="9"/>
      <c r="K34" s="31"/>
      <c r="L34" s="31"/>
      <c r="M34" s="31"/>
      <c r="N34" s="31"/>
      <c r="O34" s="31"/>
      <c r="P34" s="9"/>
      <c r="Q34" s="9"/>
      <c r="R34" s="9"/>
      <c r="S34" s="9"/>
    </row>
    <row r="35" spans="1:19">
      <c r="A35" s="14" t="s">
        <v>26</v>
      </c>
      <c r="B35" s="9">
        <v>14000</v>
      </c>
      <c r="C35" s="9"/>
      <c r="D35" s="9"/>
      <c r="E35" s="9">
        <v>875</v>
      </c>
      <c r="F35" s="9"/>
      <c r="G35" s="9"/>
      <c r="H35" s="9">
        <f t="shared" si="3"/>
        <v>14875</v>
      </c>
      <c r="I35" s="9"/>
      <c r="J35" s="9"/>
      <c r="K35" s="31"/>
      <c r="L35" s="31"/>
      <c r="M35" s="31"/>
      <c r="N35" s="31"/>
      <c r="O35" s="31"/>
      <c r="P35" s="9"/>
      <c r="Q35" s="9"/>
      <c r="R35" s="9"/>
      <c r="S35" s="9"/>
    </row>
    <row r="36" spans="1:19">
      <c r="A36" s="14" t="s">
        <v>27</v>
      </c>
      <c r="B36" s="9"/>
      <c r="C36" s="9"/>
      <c r="D36" s="9"/>
      <c r="E36" s="9">
        <v>75</v>
      </c>
      <c r="F36" s="9"/>
      <c r="G36" s="9"/>
      <c r="H36" s="9">
        <f t="shared" si="3"/>
        <v>75</v>
      </c>
      <c r="I36" s="9"/>
      <c r="J36" s="9"/>
      <c r="K36" s="31"/>
      <c r="L36" s="31"/>
      <c r="M36" s="31"/>
      <c r="N36" s="31"/>
      <c r="O36" s="31"/>
      <c r="P36" s="9"/>
      <c r="Q36" s="9"/>
      <c r="R36" s="9"/>
      <c r="S36" s="9"/>
    </row>
    <row r="37" spans="1:19">
      <c r="A37" s="14" t="s">
        <v>28</v>
      </c>
      <c r="B37" s="9">
        <v>10000</v>
      </c>
      <c r="C37" s="9"/>
      <c r="D37" s="9"/>
      <c r="E37" s="9"/>
      <c r="F37" s="9"/>
      <c r="G37" s="9"/>
      <c r="H37" s="9">
        <f t="shared" si="3"/>
        <v>10000</v>
      </c>
      <c r="I37" s="9"/>
      <c r="J37" s="9"/>
      <c r="K37" s="31"/>
      <c r="L37" s="31"/>
      <c r="M37" s="31"/>
      <c r="N37" s="31"/>
      <c r="O37" s="31"/>
      <c r="P37" s="9"/>
      <c r="Q37" s="9"/>
      <c r="R37" s="9"/>
      <c r="S37" s="9"/>
    </row>
    <row r="38" spans="1:19" ht="30">
      <c r="A38" s="14" t="s">
        <v>29</v>
      </c>
      <c r="B38" s="9"/>
      <c r="C38" s="9"/>
      <c r="D38" s="9"/>
      <c r="E38" s="9">
        <v>1100</v>
      </c>
      <c r="F38" s="9"/>
      <c r="G38" s="9"/>
      <c r="H38" s="9">
        <f t="shared" si="3"/>
        <v>1100</v>
      </c>
      <c r="I38" s="9"/>
      <c r="J38" s="9"/>
      <c r="K38" s="31"/>
      <c r="L38" s="31"/>
      <c r="M38" s="31"/>
      <c r="N38" s="31"/>
      <c r="O38" s="31"/>
      <c r="P38" s="9"/>
      <c r="Q38" s="9"/>
      <c r="R38" s="9"/>
      <c r="S38" s="9"/>
    </row>
    <row r="39" spans="1:19" ht="15.75" thickBot="1">
      <c r="A39" s="16" t="s">
        <v>30</v>
      </c>
      <c r="B39" s="10">
        <f>SUM(B20:B38)</f>
        <v>134600</v>
      </c>
      <c r="C39" s="10">
        <f>SUM(C20:C38)</f>
        <v>134600</v>
      </c>
      <c r="D39" s="9"/>
      <c r="E39" s="10">
        <f t="shared" ref="E39:F39" si="4">SUM(E20:E38)</f>
        <v>5000</v>
      </c>
      <c r="F39" s="10">
        <f t="shared" si="4"/>
        <v>5000</v>
      </c>
      <c r="G39" s="9"/>
      <c r="H39" s="10">
        <f t="shared" ref="H39:I39" si="5">SUM(H20:H38)</f>
        <v>137175</v>
      </c>
      <c r="I39" s="10">
        <f t="shared" si="5"/>
        <v>137175</v>
      </c>
      <c r="J39" s="9"/>
      <c r="K39" s="45"/>
      <c r="L39" s="45"/>
      <c r="M39" s="46"/>
      <c r="N39" s="45"/>
      <c r="O39" s="45"/>
      <c r="P39" s="9"/>
      <c r="Q39" s="9"/>
      <c r="R39" s="9"/>
      <c r="S39" s="9"/>
    </row>
    <row r="40" spans="1:19" ht="15.75" thickTop="1">
      <c r="B40" s="9"/>
      <c r="C40" s="9"/>
      <c r="D40" s="9"/>
      <c r="E40" s="9"/>
      <c r="F40" s="9"/>
      <c r="G40" s="9"/>
      <c r="H40" s="9"/>
      <c r="I40" s="53"/>
      <c r="J40" s="54"/>
      <c r="K40" s="55"/>
      <c r="L40" s="31"/>
      <c r="M40" s="31"/>
      <c r="N40" s="31"/>
      <c r="O40" s="31"/>
      <c r="P40" s="9"/>
      <c r="Q40" s="9"/>
      <c r="R40" s="9"/>
      <c r="S40" s="9"/>
    </row>
    <row r="41" spans="1:19" ht="15.75" thickBot="1">
      <c r="B41" s="9"/>
      <c r="C41" s="9"/>
      <c r="D41" s="9"/>
      <c r="E41" s="9"/>
      <c r="F41" s="9"/>
      <c r="G41" s="9"/>
      <c r="H41" s="9"/>
      <c r="I41" s="32"/>
      <c r="J41" s="32"/>
      <c r="K41" s="49"/>
      <c r="L41" s="50"/>
      <c r="M41" s="31"/>
      <c r="N41" s="50"/>
      <c r="O41" s="50"/>
      <c r="P41" s="9"/>
      <c r="Q41" s="9"/>
      <c r="R41" s="9"/>
      <c r="S41" s="9"/>
    </row>
    <row r="42" spans="1:19" ht="15.75" thickTop="1">
      <c r="B42" s="9"/>
      <c r="C42" s="9"/>
      <c r="D42" s="9"/>
      <c r="E42" s="9"/>
      <c r="F42" s="9"/>
      <c r="G42" s="9"/>
      <c r="H42" s="9"/>
      <c r="I42" s="9"/>
      <c r="J42" s="9"/>
      <c r="K42" s="18"/>
      <c r="L42" s="9"/>
      <c r="M42" s="9"/>
      <c r="N42" s="9"/>
      <c r="O42" s="9"/>
      <c r="P42" s="9"/>
      <c r="Q42" s="9"/>
      <c r="R42" s="9"/>
      <c r="S42" s="9"/>
    </row>
    <row r="43" spans="1:19" s="25" customFormat="1">
      <c r="A43" s="21" t="s">
        <v>47</v>
      </c>
      <c r="B43" s="24"/>
      <c r="C43" s="24"/>
      <c r="D43" s="24"/>
      <c r="E43" s="24"/>
      <c r="F43" s="24"/>
      <c r="G43" s="24"/>
      <c r="H43" s="24"/>
      <c r="I43" s="24"/>
      <c r="J43" s="24"/>
      <c r="K43" s="24"/>
      <c r="L43" s="24"/>
      <c r="M43" s="24"/>
      <c r="N43" s="24"/>
      <c r="O43" s="24"/>
      <c r="P43" s="24"/>
      <c r="Q43" s="24"/>
      <c r="R43" s="24"/>
      <c r="S43" s="24"/>
    </row>
    <row r="44" spans="1:19">
      <c r="A44" s="20"/>
      <c r="B44" s="109" t="s">
        <v>45</v>
      </c>
      <c r="C44" s="109"/>
      <c r="D44" s="70"/>
      <c r="E44" s="70" t="s">
        <v>31</v>
      </c>
      <c r="F44" s="70" t="s">
        <v>32</v>
      </c>
      <c r="G44" s="9"/>
      <c r="H44" s="9"/>
      <c r="I44" s="9"/>
      <c r="J44" s="56"/>
      <c r="K44" s="59"/>
      <c r="L44" s="59"/>
      <c r="M44" s="9"/>
      <c r="N44" s="9"/>
      <c r="O44" s="9"/>
      <c r="P44" s="9"/>
      <c r="Q44" s="9"/>
      <c r="R44" s="9"/>
      <c r="S44" s="9"/>
    </row>
    <row r="45" spans="1:19">
      <c r="A45" s="63"/>
      <c r="B45" s="107"/>
      <c r="C45" s="107"/>
      <c r="D45" s="46"/>
      <c r="E45" s="46"/>
      <c r="F45" s="46"/>
      <c r="G45" s="56"/>
      <c r="H45" s="56"/>
      <c r="I45" s="56"/>
      <c r="J45" s="56"/>
      <c r="K45" s="56"/>
      <c r="L45" s="56"/>
      <c r="M45" s="9"/>
      <c r="N45" s="9"/>
      <c r="O45" s="9"/>
      <c r="P45" s="9"/>
      <c r="Q45" s="9"/>
      <c r="R45" s="9"/>
      <c r="S45" s="9"/>
    </row>
    <row r="46" spans="1:19">
      <c r="A46" s="63"/>
      <c r="B46" s="107"/>
      <c r="C46" s="107"/>
      <c r="D46" s="64"/>
      <c r="E46" s="64"/>
      <c r="F46" s="65"/>
      <c r="G46" s="58"/>
      <c r="H46" s="58"/>
      <c r="I46" s="58"/>
      <c r="J46" s="58"/>
      <c r="K46" s="57"/>
      <c r="L46" s="58"/>
    </row>
    <row r="47" spans="1:19">
      <c r="A47" s="63"/>
      <c r="B47" s="107"/>
      <c r="C47" s="107"/>
      <c r="D47" s="64"/>
      <c r="E47" s="64"/>
      <c r="F47" s="64"/>
      <c r="G47" s="58"/>
      <c r="H47" s="58"/>
      <c r="I47" s="58"/>
      <c r="J47" s="58"/>
      <c r="K47" s="57"/>
      <c r="L47" s="58"/>
    </row>
    <row r="48" spans="1:19">
      <c r="A48" s="62"/>
      <c r="B48" s="107"/>
      <c r="C48" s="107"/>
      <c r="D48" s="58"/>
      <c r="E48" s="58"/>
      <c r="F48" s="58"/>
      <c r="G48" s="58"/>
      <c r="H48" s="58"/>
      <c r="I48" s="58"/>
      <c r="J48" s="58"/>
      <c r="K48" s="58"/>
      <c r="L48" s="58"/>
    </row>
    <row r="49" spans="1:12">
      <c r="A49" s="62"/>
      <c r="B49" s="107"/>
      <c r="C49" s="107"/>
      <c r="D49" s="64"/>
      <c r="E49" s="65"/>
      <c r="F49" s="64"/>
      <c r="G49" s="58"/>
      <c r="H49" s="58"/>
      <c r="I49" s="58"/>
      <c r="J49" s="58"/>
      <c r="K49" s="58"/>
      <c r="L49" s="58"/>
    </row>
    <row r="50" spans="1:12">
      <c r="A50" s="63"/>
      <c r="B50" s="107"/>
      <c r="C50" s="107"/>
      <c r="D50" s="64"/>
      <c r="E50" s="64"/>
      <c r="F50" s="65"/>
      <c r="G50" s="58"/>
      <c r="H50" s="58"/>
      <c r="I50" s="58"/>
      <c r="J50" s="58"/>
      <c r="K50" s="58"/>
      <c r="L50" s="58"/>
    </row>
    <row r="51" spans="1:12">
      <c r="A51" s="63"/>
      <c r="B51" s="107"/>
      <c r="C51" s="107"/>
      <c r="D51" s="64"/>
      <c r="E51" s="64"/>
      <c r="F51" s="65"/>
      <c r="G51" s="58"/>
      <c r="H51" s="58"/>
      <c r="I51" s="58"/>
      <c r="J51" s="58"/>
      <c r="K51" s="58"/>
      <c r="L51" s="58"/>
    </row>
    <row r="52" spans="1:12">
      <c r="A52" s="63"/>
      <c r="B52" s="107"/>
      <c r="C52" s="107"/>
      <c r="D52" s="64"/>
      <c r="E52" s="64"/>
      <c r="F52" s="65"/>
      <c r="G52" s="58"/>
      <c r="H52" s="58"/>
      <c r="I52" s="58"/>
      <c r="J52" s="58"/>
      <c r="K52" s="58"/>
      <c r="L52" s="58"/>
    </row>
    <row r="53" spans="1:12">
      <c r="A53" s="63"/>
      <c r="B53" s="107"/>
      <c r="C53" s="107"/>
      <c r="D53" s="64"/>
      <c r="E53" s="64"/>
      <c r="F53" s="65"/>
      <c r="G53" s="58"/>
      <c r="H53" s="58"/>
      <c r="I53" s="58"/>
      <c r="J53" s="58"/>
      <c r="K53" s="58"/>
      <c r="L53" s="58"/>
    </row>
    <row r="54" spans="1:12">
      <c r="A54" s="63"/>
      <c r="B54" s="107"/>
      <c r="C54" s="107"/>
      <c r="D54" s="64"/>
      <c r="E54" s="64"/>
      <c r="F54" s="65"/>
      <c r="G54" s="58"/>
      <c r="H54" s="58"/>
      <c r="I54" s="58"/>
      <c r="J54" s="58"/>
      <c r="K54" s="58"/>
      <c r="L54" s="58"/>
    </row>
    <row r="55" spans="1:12">
      <c r="A55" s="63"/>
      <c r="B55" s="107"/>
      <c r="C55" s="107"/>
      <c r="D55" s="64"/>
      <c r="E55" s="64"/>
      <c r="F55" s="64"/>
      <c r="G55" s="58"/>
      <c r="H55" s="58"/>
      <c r="I55" s="58"/>
      <c r="J55" s="58"/>
      <c r="K55" s="58"/>
      <c r="L55" s="58"/>
    </row>
    <row r="56" spans="1:12">
      <c r="A56" s="62"/>
      <c r="B56" s="107"/>
      <c r="C56" s="107"/>
      <c r="D56" s="58"/>
      <c r="E56" s="58"/>
      <c r="F56" s="58"/>
      <c r="G56" s="58"/>
      <c r="H56" s="58"/>
      <c r="I56" s="58"/>
      <c r="J56" s="56"/>
      <c r="K56" s="108"/>
      <c r="L56" s="108"/>
    </row>
    <row r="57" spans="1:12">
      <c r="A57" s="62"/>
      <c r="B57" s="107"/>
      <c r="C57" s="107"/>
      <c r="D57" s="64"/>
      <c r="E57" s="65"/>
      <c r="F57" s="64"/>
      <c r="G57" s="58"/>
      <c r="H57" s="58"/>
      <c r="I57" s="58"/>
      <c r="J57" s="66"/>
      <c r="K57" s="56"/>
      <c r="L57" s="56"/>
    </row>
    <row r="58" spans="1:12">
      <c r="A58" s="63"/>
      <c r="B58" s="107"/>
      <c r="C58" s="107"/>
      <c r="D58" s="64"/>
      <c r="E58" s="65"/>
      <c r="F58" s="65"/>
      <c r="G58" s="58"/>
      <c r="H58" s="58"/>
      <c r="I58" s="58"/>
      <c r="J58" s="58"/>
      <c r="K58" s="57"/>
      <c r="L58" s="58"/>
    </row>
    <row r="59" spans="1:12">
      <c r="A59" s="63"/>
      <c r="B59" s="107"/>
      <c r="C59" s="107"/>
      <c r="D59" s="64"/>
      <c r="E59" s="65"/>
      <c r="F59" s="65"/>
      <c r="G59" s="58"/>
      <c r="H59" s="58"/>
      <c r="I59" s="58"/>
      <c r="J59" s="58"/>
      <c r="K59" s="57"/>
      <c r="L59" s="58"/>
    </row>
    <row r="60" spans="1:12">
      <c r="A60" s="62"/>
      <c r="B60" s="107"/>
      <c r="C60" s="107"/>
      <c r="D60" s="58"/>
      <c r="E60" s="58"/>
      <c r="F60" s="58"/>
      <c r="G60" s="58"/>
      <c r="H60" s="58"/>
      <c r="I60" s="67"/>
      <c r="J60" s="68"/>
      <c r="K60" s="67"/>
      <c r="L60" s="69"/>
    </row>
    <row r="61" spans="1:12">
      <c r="A61" s="63"/>
      <c r="B61" s="107"/>
      <c r="C61" s="107"/>
      <c r="D61" s="64"/>
      <c r="E61" s="65"/>
      <c r="F61" s="64"/>
      <c r="G61" s="58"/>
      <c r="H61" s="58"/>
      <c r="I61" s="58"/>
      <c r="J61" s="58"/>
      <c r="K61" s="58"/>
      <c r="L61" s="58"/>
    </row>
    <row r="62" spans="1:12">
      <c r="A62" s="63"/>
      <c r="B62" s="107"/>
      <c r="C62" s="107"/>
      <c r="D62" s="64"/>
      <c r="E62" s="64"/>
      <c r="F62" s="65"/>
      <c r="G62" s="58"/>
      <c r="H62" s="58"/>
      <c r="I62" s="58"/>
      <c r="J62" s="58"/>
      <c r="K62" s="58"/>
      <c r="L62" s="58"/>
    </row>
    <row r="63" spans="1:12">
      <c r="A63" s="63"/>
      <c r="B63" s="107"/>
      <c r="C63" s="107"/>
      <c r="D63" s="58"/>
      <c r="E63" s="58"/>
      <c r="F63" s="58"/>
      <c r="G63" s="58"/>
      <c r="H63" s="58"/>
      <c r="I63" s="58"/>
      <c r="J63" s="58"/>
      <c r="K63" s="58"/>
      <c r="L63" s="58"/>
    </row>
    <row r="64" spans="1:12">
      <c r="B64" s="107"/>
      <c r="C64" s="107"/>
    </row>
    <row r="66" spans="1:19" s="23" customFormat="1">
      <c r="A66" s="21" t="s">
        <v>46</v>
      </c>
      <c r="B66" s="22"/>
      <c r="C66" s="22"/>
      <c r="D66" s="22"/>
      <c r="E66" s="22"/>
      <c r="F66" s="22"/>
      <c r="G66" s="22"/>
      <c r="H66" s="22"/>
      <c r="I66" s="22"/>
      <c r="J66" s="22"/>
      <c r="K66" s="22"/>
      <c r="L66" s="22"/>
      <c r="M66" s="22"/>
      <c r="N66" s="22"/>
      <c r="O66" s="22"/>
      <c r="P66" s="22"/>
      <c r="Q66" s="22"/>
      <c r="R66" s="22"/>
      <c r="S66" s="22"/>
    </row>
    <row r="67" spans="1:19" s="27" customFormat="1">
      <c r="A67" s="21"/>
      <c r="B67" s="26"/>
      <c r="C67" s="26"/>
      <c r="D67" s="26"/>
      <c r="E67" s="26"/>
      <c r="F67" s="26"/>
      <c r="G67" s="26"/>
      <c r="H67" s="26"/>
      <c r="I67" s="26"/>
      <c r="J67" s="26"/>
      <c r="K67" s="26"/>
      <c r="L67" s="26"/>
      <c r="M67" s="26"/>
      <c r="N67" s="26"/>
      <c r="O67" s="26"/>
      <c r="P67" s="26"/>
      <c r="Q67" s="26"/>
      <c r="R67" s="26"/>
      <c r="S67" s="26"/>
    </row>
    <row r="68" spans="1:19" s="27" customFormat="1">
      <c r="A68" s="101" t="s">
        <v>38</v>
      </c>
      <c r="B68" s="101"/>
      <c r="C68" s="101"/>
      <c r="D68" s="28"/>
      <c r="E68" s="28"/>
      <c r="F68" s="28"/>
      <c r="G68" s="28"/>
      <c r="H68" s="28"/>
      <c r="I68" s="28"/>
      <c r="J68" s="28"/>
      <c r="K68" s="28"/>
      <c r="L68" s="28"/>
      <c r="M68" s="28"/>
      <c r="N68" s="28"/>
      <c r="O68" s="28"/>
      <c r="P68" s="26"/>
      <c r="Q68" s="26"/>
      <c r="R68" s="26"/>
      <c r="S68" s="26"/>
    </row>
    <row r="69" spans="1:19" s="27" customFormat="1">
      <c r="A69" s="101" t="s">
        <v>42</v>
      </c>
      <c r="B69" s="101"/>
      <c r="C69" s="101"/>
      <c r="D69" s="28"/>
      <c r="E69" s="28"/>
      <c r="F69" s="28"/>
      <c r="G69" s="28"/>
      <c r="H69" s="28"/>
      <c r="I69" s="28"/>
      <c r="J69" s="28"/>
      <c r="K69" s="28"/>
      <c r="L69" s="28"/>
      <c r="M69" s="28"/>
      <c r="N69" s="28"/>
      <c r="O69" s="28"/>
      <c r="P69" s="26"/>
      <c r="Q69" s="26"/>
      <c r="R69" s="26"/>
      <c r="S69" s="26"/>
    </row>
    <row r="70" spans="1:19" s="27" customFormat="1">
      <c r="A70" s="103" t="s">
        <v>40</v>
      </c>
      <c r="B70" s="103"/>
      <c r="C70" s="103"/>
      <c r="D70" s="29"/>
      <c r="E70" s="29"/>
      <c r="F70" s="29"/>
      <c r="G70" s="29"/>
      <c r="H70" s="29"/>
      <c r="I70" s="29"/>
      <c r="J70" s="29"/>
      <c r="K70" s="29"/>
      <c r="L70" s="29"/>
      <c r="M70" s="29"/>
      <c r="N70" s="29"/>
      <c r="O70" s="29"/>
      <c r="P70" s="26"/>
      <c r="Q70" s="26"/>
      <c r="R70" s="26"/>
      <c r="S70" s="26"/>
    </row>
    <row r="71" spans="1:19" s="27" customFormat="1">
      <c r="A71" s="29"/>
      <c r="B71" s="30" t="s">
        <v>31</v>
      </c>
      <c r="C71" s="30" t="s">
        <v>32</v>
      </c>
      <c r="D71" s="29"/>
      <c r="E71" s="29"/>
      <c r="F71" s="29"/>
      <c r="G71" s="29"/>
      <c r="H71" s="29"/>
      <c r="I71" s="29"/>
      <c r="J71" s="29"/>
      <c r="K71" s="29"/>
      <c r="L71" s="29"/>
      <c r="M71" s="29"/>
      <c r="N71" s="29"/>
      <c r="O71" s="29"/>
      <c r="P71" s="26"/>
      <c r="Q71" s="26"/>
      <c r="R71" s="26"/>
      <c r="S71" s="26"/>
    </row>
    <row r="72" spans="1:19">
      <c r="A72" s="71"/>
      <c r="B72" s="61"/>
      <c r="C72" s="42"/>
    </row>
    <row r="73" spans="1:19">
      <c r="A73" s="71"/>
      <c r="B73" s="61"/>
      <c r="C73" s="42"/>
    </row>
    <row r="74" spans="1:19">
      <c r="A74" s="71"/>
      <c r="B74" s="61"/>
      <c r="C74" s="42"/>
    </row>
    <row r="75" spans="1:19">
      <c r="A75" s="71"/>
      <c r="B75" s="61"/>
      <c r="C75" s="42"/>
    </row>
    <row r="76" spans="1:19">
      <c r="A76" s="71"/>
      <c r="B76" s="61"/>
      <c r="C76" s="42"/>
    </row>
    <row r="77" spans="1:19">
      <c r="A77" s="72"/>
      <c r="B77" s="42"/>
      <c r="C77" s="61"/>
    </row>
    <row r="78" spans="1:19">
      <c r="A78" s="72"/>
      <c r="B78" s="42"/>
      <c r="C78" s="61"/>
    </row>
    <row r="79" spans="1:19">
      <c r="A79" s="72"/>
      <c r="B79" s="42"/>
      <c r="C79" s="61"/>
    </row>
    <row r="80" spans="1:19">
      <c r="A80" s="71"/>
      <c r="B80" s="42"/>
      <c r="C80" s="61"/>
    </row>
    <row r="81" spans="1:3">
      <c r="A81" s="71"/>
      <c r="B81" s="42"/>
      <c r="C81" s="61"/>
    </row>
    <row r="82" spans="1:3">
      <c r="A82" s="71"/>
      <c r="B82" s="42"/>
      <c r="C82" s="61"/>
    </row>
    <row r="83" spans="1:3">
      <c r="A83" s="71"/>
      <c r="B83" s="42"/>
      <c r="C83" s="61"/>
    </row>
    <row r="84" spans="1:3">
      <c r="A84" s="71"/>
      <c r="B84" s="42"/>
      <c r="C84" s="61"/>
    </row>
    <row r="85" spans="1:3">
      <c r="A85" s="71"/>
      <c r="B85" s="42"/>
      <c r="C85" s="61"/>
    </row>
    <row r="86" spans="1:3" ht="15.75" thickBot="1">
      <c r="A86" s="60"/>
      <c r="B86" s="73"/>
      <c r="C86" s="73"/>
    </row>
    <row r="87" spans="1:3" ht="15.75" thickTop="1"/>
  </sheetData>
  <mergeCells count="34">
    <mergeCell ref="B49:C49"/>
    <mergeCell ref="B50:C50"/>
    <mergeCell ref="B54:C54"/>
    <mergeCell ref="B55:C55"/>
    <mergeCell ref="K56:L56"/>
    <mergeCell ref="A14:O14"/>
    <mergeCell ref="A15:O15"/>
    <mergeCell ref="A16:O16"/>
    <mergeCell ref="B18:C18"/>
    <mergeCell ref="E18:F18"/>
    <mergeCell ref="H18:I18"/>
    <mergeCell ref="K18:L18"/>
    <mergeCell ref="N18:O18"/>
    <mergeCell ref="B44:C44"/>
    <mergeCell ref="B45:C45"/>
    <mergeCell ref="B46:C46"/>
    <mergeCell ref="B47:C47"/>
    <mergeCell ref="B48:C48"/>
    <mergeCell ref="B1:E1"/>
    <mergeCell ref="A69:C69"/>
    <mergeCell ref="A70:C70"/>
    <mergeCell ref="B60:C60"/>
    <mergeCell ref="B61:C61"/>
    <mergeCell ref="B62:C62"/>
    <mergeCell ref="B63:C63"/>
    <mergeCell ref="B64:C64"/>
    <mergeCell ref="B56:C56"/>
    <mergeCell ref="B57:C57"/>
    <mergeCell ref="B58:C58"/>
    <mergeCell ref="B59:C59"/>
    <mergeCell ref="A68:C68"/>
    <mergeCell ref="B51:C51"/>
    <mergeCell ref="B52:C52"/>
    <mergeCell ref="B53:C5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4"/>
  <sheetViews>
    <sheetView workbookViewId="0"/>
  </sheetViews>
  <sheetFormatPr defaultRowHeight="15"/>
  <cols>
    <col min="1" max="1" width="3.5703125" customWidth="1"/>
    <col min="2" max="2" width="12.42578125" bestFit="1" customWidth="1"/>
    <col min="8" max="8" width="18.5703125" customWidth="1"/>
    <col min="9" max="11" width="18.85546875" customWidth="1"/>
    <col min="12" max="12" width="27.5703125" customWidth="1"/>
    <col min="13" max="13" width="30.5703125" hidden="1" customWidth="1"/>
    <col min="14" max="14" width="5.85546875" style="76" bestFit="1" customWidth="1"/>
    <col min="15" max="15" width="0" hidden="1" customWidth="1"/>
  </cols>
  <sheetData>
    <row r="1" spans="1:27">
      <c r="A1" s="74"/>
      <c r="B1" s="75" t="s">
        <v>49</v>
      </c>
      <c r="C1" s="126" t="s">
        <v>50</v>
      </c>
      <c r="D1" s="126"/>
      <c r="E1" s="126"/>
      <c r="F1" s="126"/>
      <c r="G1" s="126"/>
      <c r="H1" s="126"/>
      <c r="I1" s="126"/>
      <c r="J1" s="126"/>
      <c r="K1" s="126"/>
      <c r="L1" s="126"/>
    </row>
    <row r="2" spans="1:27">
      <c r="A2" s="74"/>
      <c r="B2" s="77" t="s">
        <v>51</v>
      </c>
      <c r="C2" s="127" t="s">
        <v>52</v>
      </c>
      <c r="D2" s="127"/>
      <c r="E2" s="127"/>
      <c r="F2" s="127"/>
      <c r="G2" s="127"/>
      <c r="H2" s="127"/>
      <c r="I2" s="127"/>
      <c r="J2" s="127"/>
      <c r="K2" s="127"/>
      <c r="L2" s="127"/>
    </row>
    <row r="3" spans="1:27">
      <c r="A3" s="74"/>
      <c r="B3" s="77" t="s">
        <v>53</v>
      </c>
      <c r="C3" s="128">
        <f>+'Exercise #1'!B1:G1</f>
        <v>0</v>
      </c>
      <c r="D3" s="128"/>
      <c r="E3" s="128"/>
      <c r="F3" s="128"/>
      <c r="G3" s="128"/>
      <c r="H3" s="128"/>
      <c r="I3" s="128"/>
      <c r="J3" s="128"/>
      <c r="K3" s="128"/>
      <c r="L3" s="128"/>
    </row>
    <row r="4" spans="1:27">
      <c r="A4" s="74"/>
      <c r="B4" s="129" t="s">
        <v>54</v>
      </c>
      <c r="C4" s="130"/>
      <c r="D4" s="130"/>
      <c r="E4" s="130"/>
      <c r="F4" s="130"/>
      <c r="G4" s="130"/>
      <c r="H4" s="130"/>
      <c r="I4" s="130"/>
      <c r="J4" s="130"/>
      <c r="K4" s="130"/>
      <c r="L4" s="130"/>
    </row>
    <row r="5" spans="1:27" ht="14.45" customHeight="1">
      <c r="A5" s="74"/>
      <c r="B5" s="131" t="s">
        <v>55</v>
      </c>
      <c r="C5" s="132"/>
      <c r="D5" s="132"/>
      <c r="E5" s="132"/>
      <c r="F5" s="132"/>
      <c r="G5" s="132"/>
      <c r="H5" s="132"/>
      <c r="I5" s="132"/>
      <c r="J5" s="132"/>
      <c r="K5" s="132"/>
      <c r="L5" s="133"/>
    </row>
    <row r="6" spans="1:27">
      <c r="A6" s="74"/>
      <c r="B6" s="134"/>
      <c r="C6" s="135"/>
      <c r="D6" s="135"/>
      <c r="E6" s="135"/>
      <c r="F6" s="135"/>
      <c r="G6" s="135"/>
      <c r="H6" s="135"/>
      <c r="I6" s="135"/>
      <c r="J6" s="135"/>
      <c r="K6" s="135"/>
      <c r="L6" s="136"/>
    </row>
    <row r="7" spans="1:27">
      <c r="A7" s="74"/>
      <c r="B7" s="134"/>
      <c r="C7" s="135"/>
      <c r="D7" s="135"/>
      <c r="E7" s="135"/>
      <c r="F7" s="135"/>
      <c r="G7" s="135"/>
      <c r="H7" s="135"/>
      <c r="I7" s="135"/>
      <c r="J7" s="135"/>
      <c r="K7" s="135"/>
      <c r="L7" s="136"/>
    </row>
    <row r="8" spans="1:27">
      <c r="A8" s="74"/>
      <c r="B8" s="137"/>
      <c r="C8" s="138"/>
      <c r="D8" s="138"/>
      <c r="E8" s="138"/>
      <c r="F8" s="138"/>
      <c r="G8" s="138"/>
      <c r="H8" s="138"/>
      <c r="I8" s="138"/>
      <c r="J8" s="138"/>
      <c r="K8" s="138"/>
      <c r="L8" s="139"/>
    </row>
    <row r="9" spans="1:27">
      <c r="A9" s="74"/>
      <c r="B9" s="140"/>
      <c r="C9" s="116"/>
      <c r="D9" s="116"/>
      <c r="E9" s="116"/>
      <c r="F9" s="116"/>
      <c r="G9" s="116"/>
      <c r="H9" s="122" t="s">
        <v>56</v>
      </c>
      <c r="I9" s="122"/>
      <c r="J9" s="122"/>
      <c r="K9" s="122"/>
      <c r="L9" s="122"/>
      <c r="M9" s="122"/>
      <c r="N9" s="78">
        <v>71.819999999999993</v>
      </c>
      <c r="O9" s="79"/>
      <c r="P9" s="74"/>
      <c r="Q9" s="74"/>
      <c r="R9" s="74"/>
      <c r="S9" s="74"/>
      <c r="T9" s="74"/>
      <c r="U9" s="74"/>
      <c r="V9" s="74"/>
      <c r="W9" s="74"/>
      <c r="X9" s="74"/>
      <c r="Y9" s="74"/>
      <c r="Z9" s="74"/>
      <c r="AA9" s="74"/>
    </row>
    <row r="10" spans="1:27">
      <c r="A10" s="74"/>
      <c r="B10" s="140"/>
      <c r="C10" s="116"/>
      <c r="D10" s="116"/>
      <c r="E10" s="116"/>
      <c r="F10" s="116"/>
      <c r="G10" s="116"/>
      <c r="H10" s="80" t="s">
        <v>57</v>
      </c>
      <c r="I10" s="80" t="s">
        <v>58</v>
      </c>
      <c r="J10" s="80" t="s">
        <v>59</v>
      </c>
      <c r="K10" s="80" t="s">
        <v>60</v>
      </c>
      <c r="L10" s="80" t="s">
        <v>61</v>
      </c>
      <c r="M10" s="116"/>
      <c r="N10" s="117"/>
      <c r="O10" s="81"/>
      <c r="P10" s="74"/>
      <c r="Q10" s="74"/>
      <c r="R10" s="74"/>
      <c r="S10" s="74"/>
      <c r="T10" s="74"/>
      <c r="U10" s="74"/>
      <c r="V10" s="74"/>
      <c r="W10" s="74"/>
      <c r="X10" s="74"/>
      <c r="Y10" s="74"/>
      <c r="Z10" s="74"/>
      <c r="AA10" s="74"/>
    </row>
    <row r="11" spans="1:27" ht="24.75">
      <c r="A11" s="74"/>
      <c r="B11" s="120" t="s">
        <v>62</v>
      </c>
      <c r="C11" s="121"/>
      <c r="D11" s="121"/>
      <c r="E11" s="121"/>
      <c r="F11" s="82" t="s">
        <v>63</v>
      </c>
      <c r="G11" s="82" t="s">
        <v>64</v>
      </c>
      <c r="H11" s="83" t="s">
        <v>65</v>
      </c>
      <c r="I11" s="83" t="s">
        <v>66</v>
      </c>
      <c r="J11" s="83" t="s">
        <v>67</v>
      </c>
      <c r="K11" s="83" t="s">
        <v>68</v>
      </c>
      <c r="L11" s="83">
        <v>1</v>
      </c>
      <c r="M11" s="122" t="s">
        <v>69</v>
      </c>
      <c r="N11" s="123" t="s">
        <v>70</v>
      </c>
      <c r="O11" s="84"/>
      <c r="P11" s="74"/>
      <c r="Q11" s="74"/>
      <c r="R11" s="74"/>
      <c r="S11" s="74"/>
      <c r="T11" s="74"/>
      <c r="U11" s="74"/>
      <c r="V11" s="74"/>
      <c r="W11" s="74"/>
      <c r="X11" s="74"/>
      <c r="Y11" s="74"/>
      <c r="Z11" s="74"/>
      <c r="AA11" s="74"/>
    </row>
    <row r="12" spans="1:27">
      <c r="A12" s="74"/>
      <c r="B12" s="124"/>
      <c r="C12" s="125"/>
      <c r="D12" s="125"/>
      <c r="E12" s="125"/>
      <c r="F12" s="125"/>
      <c r="G12" s="125"/>
      <c r="H12" s="85"/>
      <c r="I12" s="85"/>
      <c r="J12" s="85"/>
      <c r="K12" s="85"/>
      <c r="L12" s="85"/>
      <c r="M12" s="122"/>
      <c r="N12" s="123"/>
      <c r="O12" s="84">
        <f>COUNT(H12:L12)</f>
        <v>0</v>
      </c>
      <c r="P12" s="74"/>
      <c r="Q12" s="74"/>
      <c r="R12" s="74"/>
      <c r="S12" s="74"/>
      <c r="T12" s="74"/>
      <c r="U12" s="74"/>
      <c r="V12" s="74"/>
      <c r="W12" s="74"/>
      <c r="X12" s="74"/>
      <c r="Y12" s="74"/>
      <c r="Z12" s="74"/>
      <c r="AA12" s="74"/>
    </row>
    <row r="13" spans="1:27" ht="84">
      <c r="A13" s="74"/>
      <c r="B13" s="110" t="s">
        <v>71</v>
      </c>
      <c r="C13" s="111"/>
      <c r="D13" s="111"/>
      <c r="E13" s="111"/>
      <c r="F13" s="86">
        <v>0.4</v>
      </c>
      <c r="G13" s="87">
        <f>$N$9*$F13</f>
        <v>28.727999999999998</v>
      </c>
      <c r="H13" s="88" t="s">
        <v>72</v>
      </c>
      <c r="I13" s="88" t="s">
        <v>73</v>
      </c>
      <c r="J13" s="88" t="s">
        <v>74</v>
      </c>
      <c r="K13" s="88" t="s">
        <v>75</v>
      </c>
      <c r="L13" s="88" t="s">
        <v>76</v>
      </c>
      <c r="M13" s="89"/>
      <c r="N13" s="90" t="str">
        <f>IF($H12&lt;&gt;"",$G13*$H12,IF($I12&lt;&gt;"",$G13*$I12,IF($J12&lt;&gt;"",$G13*$J12,IF($K12&lt;&gt;"",$G13*$K12,IF($L12&lt;&gt;"",$G13*$L12,"")))))</f>
        <v/>
      </c>
      <c r="O13" s="91"/>
      <c r="P13" s="92"/>
      <c r="Q13" s="74"/>
      <c r="R13" s="74"/>
      <c r="S13" s="74"/>
      <c r="T13" s="74"/>
      <c r="U13" s="74"/>
      <c r="V13" s="74"/>
      <c r="W13" s="74"/>
      <c r="X13" s="74"/>
      <c r="Y13" s="74"/>
      <c r="Z13" s="74"/>
      <c r="AA13" s="74"/>
    </row>
    <row r="14" spans="1:27">
      <c r="A14" s="74"/>
      <c r="B14" s="110"/>
      <c r="C14" s="111"/>
      <c r="D14" s="111"/>
      <c r="E14" s="111"/>
      <c r="F14" s="111"/>
      <c r="G14" s="111"/>
      <c r="H14" s="85"/>
      <c r="I14" s="85"/>
      <c r="J14" s="85"/>
      <c r="K14" s="85"/>
      <c r="L14" s="85"/>
      <c r="M14" s="116"/>
      <c r="N14" s="117"/>
      <c r="O14" s="84">
        <f>COUNT(H14:L14)</f>
        <v>0</v>
      </c>
      <c r="P14" s="74"/>
      <c r="Q14" s="74"/>
      <c r="R14" s="74"/>
      <c r="S14" s="74"/>
      <c r="T14" s="74"/>
      <c r="U14" s="74"/>
      <c r="V14" s="74"/>
      <c r="W14" s="74"/>
      <c r="X14" s="74"/>
      <c r="Y14" s="74"/>
      <c r="Z14" s="74"/>
      <c r="AA14" s="74"/>
    </row>
    <row r="15" spans="1:27" ht="72">
      <c r="A15" s="74"/>
      <c r="B15" s="118" t="s">
        <v>77</v>
      </c>
      <c r="C15" s="119"/>
      <c r="D15" s="119"/>
      <c r="E15" s="119"/>
      <c r="F15" s="86">
        <v>0.4</v>
      </c>
      <c r="G15" s="87">
        <f>$N$9*$F15</f>
        <v>28.727999999999998</v>
      </c>
      <c r="H15" s="88" t="s">
        <v>78</v>
      </c>
      <c r="I15" s="88" t="s">
        <v>79</v>
      </c>
      <c r="J15" s="88" t="s">
        <v>80</v>
      </c>
      <c r="K15" s="88" t="s">
        <v>81</v>
      </c>
      <c r="L15" s="88" t="s">
        <v>82</v>
      </c>
      <c r="M15" s="89"/>
      <c r="N15" s="90" t="str">
        <f>IF($H14&lt;&gt;"",$G15*$H14,IF($I14&lt;&gt;"",$G15*$I14,IF($J14&lt;&gt;"",$G15*$J14,IF($K14&lt;&gt;"",$G15*$K14,IF($L14&lt;&gt;"",$G15*$L14,"")))))</f>
        <v/>
      </c>
      <c r="O15" s="91"/>
      <c r="P15" s="74"/>
      <c r="Q15" s="74"/>
      <c r="R15" s="74"/>
      <c r="S15" s="74"/>
      <c r="T15" s="74"/>
      <c r="U15" s="74"/>
      <c r="V15" s="74"/>
      <c r="W15" s="74"/>
      <c r="X15" s="74"/>
      <c r="Y15" s="74"/>
      <c r="Z15" s="74"/>
      <c r="AA15" s="74"/>
    </row>
    <row r="16" spans="1:27">
      <c r="A16" s="74"/>
      <c r="B16" s="118"/>
      <c r="C16" s="119"/>
      <c r="D16" s="119"/>
      <c r="E16" s="119"/>
      <c r="F16" s="119"/>
      <c r="G16" s="119"/>
      <c r="H16" s="85"/>
      <c r="I16" s="85"/>
      <c r="J16" s="85"/>
      <c r="K16" s="85"/>
      <c r="L16" s="85"/>
      <c r="M16" s="116"/>
      <c r="N16" s="117"/>
      <c r="O16" s="84">
        <f>COUNT(H16:L16)</f>
        <v>0</v>
      </c>
      <c r="P16" s="74"/>
      <c r="Q16" s="74"/>
      <c r="R16" s="74"/>
      <c r="S16" s="74"/>
      <c r="T16" s="74"/>
      <c r="U16" s="74"/>
      <c r="V16" s="74"/>
      <c r="W16" s="74"/>
      <c r="X16" s="74"/>
      <c r="Y16" s="74"/>
      <c r="Z16" s="74"/>
      <c r="AA16" s="74"/>
    </row>
    <row r="17" spans="1:27" ht="144">
      <c r="A17" s="74"/>
      <c r="B17" s="110" t="s">
        <v>83</v>
      </c>
      <c r="C17" s="111"/>
      <c r="D17" s="111"/>
      <c r="E17" s="111"/>
      <c r="F17" s="86">
        <v>0.1</v>
      </c>
      <c r="G17" s="87">
        <f>$N$9*$F17</f>
        <v>7.1819999999999995</v>
      </c>
      <c r="H17" s="88" t="s">
        <v>84</v>
      </c>
      <c r="I17" s="88" t="s">
        <v>85</v>
      </c>
      <c r="J17" s="88" t="s">
        <v>86</v>
      </c>
      <c r="K17" s="88" t="s">
        <v>87</v>
      </c>
      <c r="L17" s="88" t="s">
        <v>88</v>
      </c>
      <c r="M17" s="89"/>
      <c r="N17" s="90" t="str">
        <f>IF($H16&lt;&gt;"",$G17*$H16,IF($I16&lt;&gt;"",$G17*$I16,IF($J16&lt;&gt;"",$G17*$J16,IF($K16&lt;&gt;"",$G17*$K16,IF($L16&lt;&gt;"",$G17*$L16,"")))))</f>
        <v/>
      </c>
      <c r="O17" s="91"/>
      <c r="P17" s="74"/>
      <c r="Q17" s="74"/>
      <c r="R17" s="74"/>
      <c r="S17" s="74"/>
      <c r="T17" s="74"/>
      <c r="U17" s="74"/>
      <c r="V17" s="74"/>
      <c r="W17" s="74"/>
      <c r="X17" s="74"/>
      <c r="Y17" s="74"/>
      <c r="Z17" s="74"/>
      <c r="AA17" s="74"/>
    </row>
    <row r="18" spans="1:27" hidden="1">
      <c r="A18" s="74"/>
      <c r="B18" s="110"/>
      <c r="C18" s="111"/>
      <c r="D18" s="111"/>
      <c r="E18" s="111"/>
      <c r="F18" s="111"/>
      <c r="G18" s="111"/>
      <c r="H18" s="85"/>
      <c r="I18" s="85"/>
      <c r="J18" s="85"/>
      <c r="K18" s="85"/>
      <c r="L18" s="85"/>
      <c r="M18" s="116"/>
      <c r="N18" s="117"/>
      <c r="O18" s="84">
        <f>COUNT(H18:L18)</f>
        <v>0</v>
      </c>
      <c r="P18" s="74"/>
      <c r="Q18" s="74"/>
      <c r="R18" s="74"/>
      <c r="S18" s="74"/>
      <c r="T18" s="74"/>
      <c r="U18" s="74"/>
      <c r="V18" s="74"/>
      <c r="W18" s="74"/>
      <c r="X18" s="74"/>
      <c r="Y18" s="74"/>
      <c r="Z18" s="74"/>
      <c r="AA18" s="74"/>
    </row>
    <row r="19" spans="1:27" ht="108" hidden="1">
      <c r="A19" s="74"/>
      <c r="B19" s="110" t="s">
        <v>89</v>
      </c>
      <c r="C19" s="111"/>
      <c r="D19" s="111"/>
      <c r="E19" s="111"/>
      <c r="F19" s="86">
        <v>0</v>
      </c>
      <c r="G19" s="87">
        <f>$N$9*$F19</f>
        <v>0</v>
      </c>
      <c r="H19" s="88" t="s">
        <v>90</v>
      </c>
      <c r="I19" s="88" t="s">
        <v>91</v>
      </c>
      <c r="J19" s="88" t="s">
        <v>92</v>
      </c>
      <c r="K19" s="88" t="s">
        <v>93</v>
      </c>
      <c r="L19" s="88" t="s">
        <v>94</v>
      </c>
      <c r="M19" s="93" t="s">
        <v>95</v>
      </c>
      <c r="N19" s="94" t="str">
        <f>IF($H18&lt;&gt;"",$G19*$H18,IF($I18&lt;&gt;"",$G19*$I18,IF($J18&lt;&gt;"",$G19*$J18,IF($K18&lt;&gt;"",$G19*$K18,IF($L18&lt;&gt;"",$G19*$L18,"")))))</f>
        <v/>
      </c>
      <c r="O19" s="91"/>
      <c r="P19" s="74"/>
      <c r="Q19" s="74"/>
      <c r="R19" s="74"/>
      <c r="S19" s="74"/>
      <c r="T19" s="74"/>
      <c r="U19" s="74"/>
      <c r="V19" s="74"/>
      <c r="W19" s="74"/>
      <c r="X19" s="74"/>
      <c r="Y19" s="74"/>
      <c r="Z19" s="74"/>
      <c r="AA19" s="74"/>
    </row>
    <row r="20" spans="1:27">
      <c r="A20" s="74"/>
      <c r="B20" s="110"/>
      <c r="C20" s="111"/>
      <c r="D20" s="111"/>
      <c r="E20" s="111"/>
      <c r="F20" s="111"/>
      <c r="G20" s="111"/>
      <c r="H20" s="85"/>
      <c r="I20" s="85"/>
      <c r="J20" s="85"/>
      <c r="K20" s="85"/>
      <c r="L20" s="85"/>
      <c r="M20" s="116"/>
      <c r="N20" s="117"/>
      <c r="O20" s="84">
        <f>COUNT(H20:L20)</f>
        <v>0</v>
      </c>
      <c r="P20" s="74"/>
      <c r="Q20" s="74"/>
      <c r="R20" s="74"/>
      <c r="S20" s="74"/>
      <c r="T20" s="74"/>
      <c r="U20" s="74"/>
      <c r="V20" s="74"/>
      <c r="W20" s="74"/>
      <c r="X20" s="74"/>
      <c r="Y20" s="74"/>
      <c r="Z20" s="74"/>
      <c r="AA20" s="74"/>
    </row>
    <row r="21" spans="1:27" ht="60">
      <c r="A21" s="74"/>
      <c r="B21" s="110" t="s">
        <v>96</v>
      </c>
      <c r="C21" s="111"/>
      <c r="D21" s="111"/>
      <c r="E21" s="111"/>
      <c r="F21" s="86">
        <v>0.1</v>
      </c>
      <c r="G21" s="87">
        <f>$N$9*$F21</f>
        <v>7.1819999999999995</v>
      </c>
      <c r="H21" s="88" t="s">
        <v>97</v>
      </c>
      <c r="I21" s="88" t="s">
        <v>98</v>
      </c>
      <c r="J21" s="88" t="s">
        <v>99</v>
      </c>
      <c r="K21" s="88" t="s">
        <v>100</v>
      </c>
      <c r="L21" s="88" t="s">
        <v>101</v>
      </c>
      <c r="M21" s="89"/>
      <c r="N21" s="90" t="str">
        <f>IF($H20&lt;&gt;"",$G21*$H20,IF($I20&lt;&gt;"",$G21*$I20,IF($J20&lt;&gt;"",$G21*$J20,IF($K20&lt;&gt;"",$G21*$K20,IF($L20&lt;&gt;"",$G21*$L20,"")))))</f>
        <v/>
      </c>
      <c r="O21" s="91"/>
      <c r="P21" s="74"/>
      <c r="Q21" s="74"/>
      <c r="R21" s="74"/>
      <c r="S21" s="74"/>
      <c r="T21" s="74"/>
      <c r="U21" s="74"/>
      <c r="V21" s="74"/>
      <c r="W21" s="74"/>
      <c r="X21" s="74"/>
      <c r="Y21" s="74"/>
      <c r="Z21" s="74"/>
      <c r="AA21" s="74"/>
    </row>
    <row r="22" spans="1:27" hidden="1">
      <c r="A22" s="74"/>
      <c r="B22" s="110"/>
      <c r="C22" s="111"/>
      <c r="D22" s="111"/>
      <c r="E22" s="111"/>
      <c r="F22" s="111"/>
      <c r="G22" s="111"/>
      <c r="H22" s="95"/>
      <c r="I22" s="95"/>
      <c r="J22" s="95"/>
      <c r="K22" s="95"/>
      <c r="L22" s="95"/>
      <c r="M22" s="116"/>
      <c r="N22" s="117"/>
      <c r="O22" s="84">
        <f>COUNT(H22:L22)</f>
        <v>0</v>
      </c>
      <c r="P22" s="74"/>
      <c r="Q22" s="74"/>
      <c r="R22" s="74"/>
      <c r="S22" s="74"/>
      <c r="T22" s="74"/>
      <c r="U22" s="74"/>
      <c r="V22" s="74"/>
      <c r="W22" s="74"/>
      <c r="X22" s="74"/>
      <c r="Y22" s="74"/>
      <c r="Z22" s="74"/>
      <c r="AA22" s="74"/>
    </row>
    <row r="23" spans="1:27" ht="120" hidden="1">
      <c r="A23" s="74"/>
      <c r="B23" s="110" t="s">
        <v>102</v>
      </c>
      <c r="C23" s="111"/>
      <c r="D23" s="111"/>
      <c r="E23" s="111"/>
      <c r="F23" s="96">
        <v>0</v>
      </c>
      <c r="G23" s="87">
        <f>$N$9*$F23</f>
        <v>0</v>
      </c>
      <c r="H23" s="88" t="s">
        <v>103</v>
      </c>
      <c r="I23" s="88" t="s">
        <v>104</v>
      </c>
      <c r="J23" s="88" t="s">
        <v>105</v>
      </c>
      <c r="K23" s="88" t="s">
        <v>106</v>
      </c>
      <c r="L23" s="88" t="s">
        <v>107</v>
      </c>
      <c r="M23" s="93" t="s">
        <v>95</v>
      </c>
      <c r="N23" s="94" t="str">
        <f>IF($H22&lt;&gt;"",$G23*$H22,IF($I22&lt;&gt;"",$G23*$I22,IF($J22&lt;&gt;"",$G23*$J22,IF($K22&lt;&gt;"",$G23*$K22,IF($L22&lt;&gt;"",$G23*$L22,"")))))</f>
        <v/>
      </c>
      <c r="O23" s="91"/>
      <c r="P23" s="74"/>
      <c r="Q23" s="74"/>
      <c r="R23" s="74"/>
      <c r="S23" s="74"/>
      <c r="T23" s="74"/>
      <c r="U23" s="74"/>
      <c r="V23" s="74"/>
      <c r="W23" s="74"/>
      <c r="X23" s="74"/>
      <c r="Y23" s="74"/>
      <c r="Z23" s="74"/>
      <c r="AA23" s="74"/>
    </row>
    <row r="24" spans="1:27">
      <c r="A24" s="74"/>
      <c r="B24" s="112"/>
      <c r="C24" s="113"/>
      <c r="D24" s="113"/>
      <c r="E24" s="113"/>
      <c r="F24" s="97">
        <f>SUM(F23,F21,F19,F17,F15,F13)</f>
        <v>1</v>
      </c>
      <c r="G24" s="114"/>
      <c r="H24" s="114"/>
      <c r="I24" s="114"/>
      <c r="J24" s="114"/>
      <c r="K24" s="114"/>
      <c r="L24" s="115" t="s">
        <v>108</v>
      </c>
      <c r="M24" s="115"/>
      <c r="N24" s="98">
        <f>SUM(N13,N15,N17,N19,N21,N23)</f>
        <v>0</v>
      </c>
      <c r="O24" s="91"/>
      <c r="P24" s="74"/>
      <c r="Q24" s="74"/>
      <c r="R24" s="74"/>
      <c r="S24" s="74"/>
      <c r="T24" s="74"/>
      <c r="U24" s="74"/>
      <c r="V24" s="74"/>
      <c r="W24" s="74"/>
      <c r="X24" s="74"/>
      <c r="Y24" s="74"/>
      <c r="Z24" s="74"/>
      <c r="AA24" s="74"/>
    </row>
  </sheetData>
  <mergeCells count="31">
    <mergeCell ref="B14:G14"/>
    <mergeCell ref="M14:N14"/>
    <mergeCell ref="C1:L1"/>
    <mergeCell ref="C2:L2"/>
    <mergeCell ref="C3:L3"/>
    <mergeCell ref="B4:L4"/>
    <mergeCell ref="B5:L8"/>
    <mergeCell ref="B9:G10"/>
    <mergeCell ref="H9:M9"/>
    <mergeCell ref="M10:N10"/>
    <mergeCell ref="B11:E11"/>
    <mergeCell ref="M11:M12"/>
    <mergeCell ref="N11:N12"/>
    <mergeCell ref="B12:G12"/>
    <mergeCell ref="B13:E13"/>
    <mergeCell ref="B15:E15"/>
    <mergeCell ref="B16:G16"/>
    <mergeCell ref="M16:N16"/>
    <mergeCell ref="B17:E17"/>
    <mergeCell ref="B18:G18"/>
    <mergeCell ref="M18:N18"/>
    <mergeCell ref="B23:E23"/>
    <mergeCell ref="B24:E24"/>
    <mergeCell ref="G24:K24"/>
    <mergeCell ref="L24:M24"/>
    <mergeCell ref="B19:E19"/>
    <mergeCell ref="B20:G20"/>
    <mergeCell ref="M20:N20"/>
    <mergeCell ref="B21:E21"/>
    <mergeCell ref="B22:G22"/>
    <mergeCell ref="M22:N22"/>
  </mergeCells>
  <conditionalFormatting sqref="L22 L18 L16 L14 L20">
    <cfRule type="expression" dxfId="28" priority="2">
      <formula>$L14&lt;100%</formula>
    </cfRule>
  </conditionalFormatting>
  <conditionalFormatting sqref="H12:L12 H14:L14 H16:L16 H18:L18 H22:L22 H20:L20">
    <cfRule type="expression" dxfId="27" priority="29">
      <formula>$O12&gt;1</formula>
    </cfRule>
  </conditionalFormatting>
  <conditionalFormatting sqref="F24">
    <cfRule type="expression" dxfId="26" priority="28">
      <formula>$F$25&lt;&gt;100%</formula>
    </cfRule>
  </conditionalFormatting>
  <conditionalFormatting sqref="H13 H21 H19 H17">
    <cfRule type="expression" dxfId="25" priority="23">
      <formula>$H12&lt;&gt;""</formula>
    </cfRule>
  </conditionalFormatting>
  <conditionalFormatting sqref="I13 I21 I19 I17">
    <cfRule type="expression" dxfId="24" priority="24">
      <formula>$I12&lt;&gt;""</formula>
    </cfRule>
  </conditionalFormatting>
  <conditionalFormatting sqref="J13 J19 J17">
    <cfRule type="expression" dxfId="23" priority="25">
      <formula>$J12&lt;&gt;""</formula>
    </cfRule>
  </conditionalFormatting>
  <conditionalFormatting sqref="K13 K21 K19 K17">
    <cfRule type="expression" dxfId="22" priority="26">
      <formula>$K12&lt;&gt;""</formula>
    </cfRule>
  </conditionalFormatting>
  <conditionalFormatting sqref="L13 L21 L19 L17">
    <cfRule type="expression" dxfId="21" priority="27">
      <formula>$L12&lt;&gt;""</formula>
    </cfRule>
  </conditionalFormatting>
  <conditionalFormatting sqref="H15">
    <cfRule type="expression" dxfId="20" priority="18">
      <formula>$H14&lt;&gt;""</formula>
    </cfRule>
  </conditionalFormatting>
  <conditionalFormatting sqref="I15">
    <cfRule type="expression" dxfId="19" priority="19">
      <formula>$I14&lt;&gt;""</formula>
    </cfRule>
  </conditionalFormatting>
  <conditionalFormatting sqref="J15">
    <cfRule type="expression" dxfId="18" priority="20">
      <formula>$J14&lt;&gt;""</formula>
    </cfRule>
  </conditionalFormatting>
  <conditionalFormatting sqref="K15">
    <cfRule type="expression" dxfId="17" priority="21">
      <formula>$K14&lt;&gt;""</formula>
    </cfRule>
  </conditionalFormatting>
  <conditionalFormatting sqref="L15">
    <cfRule type="expression" dxfId="16" priority="22">
      <formula>$L14&lt;&gt;""</formula>
    </cfRule>
  </conditionalFormatting>
  <conditionalFormatting sqref="H23">
    <cfRule type="expression" dxfId="15" priority="13">
      <formula>$H22&lt;&gt;""</formula>
    </cfRule>
  </conditionalFormatting>
  <conditionalFormatting sqref="I23">
    <cfRule type="expression" dxfId="14" priority="14">
      <formula>$I22&lt;&gt;""</formula>
    </cfRule>
  </conditionalFormatting>
  <conditionalFormatting sqref="J23">
    <cfRule type="expression" dxfId="13" priority="15">
      <formula>$J22&lt;&gt;""</formula>
    </cfRule>
  </conditionalFormatting>
  <conditionalFormatting sqref="K23">
    <cfRule type="expression" dxfId="12" priority="16">
      <formula>$K22&lt;&gt;""</formula>
    </cfRule>
  </conditionalFormatting>
  <conditionalFormatting sqref="L23">
    <cfRule type="expression" dxfId="11" priority="17">
      <formula>$L22&lt;&gt;""</formula>
    </cfRule>
  </conditionalFormatting>
  <conditionalFormatting sqref="F23">
    <cfRule type="expression" dxfId="10" priority="12">
      <formula>SUM($F$22+$F$24)&gt;5%</formula>
    </cfRule>
  </conditionalFormatting>
  <conditionalFormatting sqref="H12">
    <cfRule type="expression" dxfId="9" priority="11">
      <formula>H12&gt;69%</formula>
    </cfRule>
  </conditionalFormatting>
  <conditionalFormatting sqref="I12">
    <cfRule type="expression" dxfId="8" priority="10">
      <formula>OR($I12&lt;70%,$I12&gt;79%)</formula>
    </cfRule>
  </conditionalFormatting>
  <conditionalFormatting sqref="J12">
    <cfRule type="expression" dxfId="7" priority="9">
      <formula>OR(J12&lt;80%,J12&gt;89%)</formula>
    </cfRule>
  </conditionalFormatting>
  <conditionalFormatting sqref="K12">
    <cfRule type="expression" dxfId="6" priority="8">
      <formula>OR($K12&lt;90%,$K12&gt;99%)</formula>
    </cfRule>
  </conditionalFormatting>
  <conditionalFormatting sqref="L12">
    <cfRule type="expression" dxfId="5" priority="7">
      <formula>$L12&lt;100%</formula>
    </cfRule>
  </conditionalFormatting>
  <conditionalFormatting sqref="H22 H18 H16 H14 H20">
    <cfRule type="expression" dxfId="4" priority="6">
      <formula>H14&gt;69%</formula>
    </cfRule>
  </conditionalFormatting>
  <conditionalFormatting sqref="I22 I18 I16 I14 I20">
    <cfRule type="expression" dxfId="3" priority="5">
      <formula>OR($I14&lt;70%,$I14&gt;79%)</formula>
    </cfRule>
  </conditionalFormatting>
  <conditionalFormatting sqref="J22 J18 J16 J14 J20">
    <cfRule type="expression" dxfId="2" priority="4">
      <formula>OR(J14&lt;80%,J14&gt;89%)</formula>
    </cfRule>
  </conditionalFormatting>
  <conditionalFormatting sqref="K22 K18 K16 K14 K20">
    <cfRule type="expression" dxfId="1" priority="3">
      <formula>OR($K14&lt;90%,$K14&gt;99%)</formula>
    </cfRule>
  </conditionalFormatting>
  <conditionalFormatting sqref="J21">
    <cfRule type="expression" dxfId="0" priority="1">
      <formula>$J20&lt;&gt;""</formula>
    </cfRule>
  </conditionalFormatting>
  <pageMargins left="0.7" right="0.7" top="0.75" bottom="0.75" header="0.3" footer="0.3"/>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3</vt:i4>
      </vt:variant>
    </vt:vector>
  </HeadingPairs>
  <TitlesOfParts>
    <vt:vector size="3" baseType="lpstr">
      <vt:lpstr>Exercise #1</vt:lpstr>
      <vt:lpstr>Exercise #2</vt:lpstr>
      <vt:lpstr>Grading Rubric</vt:lpstr>
    </vt:vector>
  </TitlesOfParts>
  <Company/>
  <LinksUpToDate>false</LinksUpToDate>
  <SharedDoc>false</SharedDoc>
  <HyperlinksChanged>false</HyperlinksChanged>
  <AppVersion>15.0300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