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740"/>
  </bookViews>
  <sheets>
    <sheet name="Data" sheetId="4" r:id="rId1"/>
    <sheet name="Sheet1" sheetId="5" r:id="rId2"/>
  </sheets>
  <definedNames>
    <definedName name="alpha">Data!$D$4</definedName>
  </definedNames>
  <calcPr calcId="145621"/>
</workbook>
</file>

<file path=xl/calcChain.xml><?xml version="1.0" encoding="utf-8"?>
<calcChain xmlns="http://schemas.openxmlformats.org/spreadsheetml/2006/main">
  <c r="G163" i="4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F163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E211"/>
  <c r="E212"/>
  <c r="E213"/>
  <c r="E214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C163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7"/>
  <c r="F17"/>
  <c r="F18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9"/>
  <c r="F10" s="1"/>
  <c r="F11" s="1"/>
  <c r="F12" s="1"/>
  <c r="F13" s="1"/>
  <c r="F14" s="1"/>
  <c r="F15" s="1"/>
  <c r="F16" s="1"/>
  <c r="F8"/>
  <c r="F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8"/>
  <c r="E9"/>
  <c r="E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7"/>
  <c r="D6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A163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161" l="1"/>
  <c r="A160" s="1"/>
  <c r="A159" s="1"/>
  <c r="A158" s="1"/>
  <c r="A157" s="1"/>
  <c r="A156" s="1"/>
  <c r="A155" s="1"/>
  <c r="A154" s="1"/>
  <c r="A153" s="1"/>
  <c r="A152" s="1"/>
  <c r="A151" s="1"/>
  <c r="A150" s="1"/>
  <c r="A149" s="1"/>
  <c r="A148" s="1"/>
  <c r="A147" s="1"/>
  <c r="A146" s="1"/>
  <c r="A145" s="1"/>
  <c r="A144" s="1"/>
  <c r="A143" s="1"/>
  <c r="A142" s="1"/>
  <c r="A141" s="1"/>
  <c r="A140" s="1"/>
  <c r="A139" s="1"/>
  <c r="A138" s="1"/>
  <c r="A137" s="1"/>
  <c r="A136" s="1"/>
  <c r="A135" s="1"/>
  <c r="A134" s="1"/>
  <c r="A133" s="1"/>
  <c r="A132" s="1"/>
  <c r="A131" s="1"/>
  <c r="A130" s="1"/>
  <c r="A129" s="1"/>
  <c r="A128" s="1"/>
  <c r="A127" s="1"/>
  <c r="A126" s="1"/>
  <c r="A125" s="1"/>
  <c r="A124" s="1"/>
  <c r="A123" s="1"/>
  <c r="A122" s="1"/>
  <c r="A121" s="1"/>
  <c r="A120" s="1"/>
  <c r="A119" s="1"/>
  <c r="A118" s="1"/>
  <c r="A117" s="1"/>
  <c r="A116" s="1"/>
  <c r="A115" s="1"/>
  <c r="A114" s="1"/>
  <c r="A113" s="1"/>
  <c r="A112" s="1"/>
  <c r="A111" s="1"/>
  <c r="A110" s="1"/>
  <c r="A109" s="1"/>
  <c r="A108" s="1"/>
  <c r="A107" s="1"/>
  <c r="A106" s="1"/>
  <c r="A105" s="1"/>
  <c r="A104" s="1"/>
  <c r="A103" s="1"/>
  <c r="A102" s="1"/>
  <c r="A101" s="1"/>
  <c r="A100" s="1"/>
  <c r="A99" s="1"/>
  <c r="A98" s="1"/>
  <c r="A97" s="1"/>
  <c r="A96" s="1"/>
  <c r="A95" s="1"/>
  <c r="A94" s="1"/>
  <c r="A93" s="1"/>
  <c r="A92" s="1"/>
  <c r="A91" s="1"/>
  <c r="A90" s="1"/>
  <c r="A89" s="1"/>
  <c r="A88" s="1"/>
  <c r="A87" s="1"/>
  <c r="A86" s="1"/>
  <c r="A85" s="1"/>
  <c r="A84" s="1"/>
  <c r="A83" s="1"/>
  <c r="A82" s="1"/>
  <c r="A81" s="1"/>
  <c r="A80" s="1"/>
  <c r="A79" s="1"/>
  <c r="A78" s="1"/>
  <c r="A77" s="1"/>
  <c r="A76" s="1"/>
  <c r="A75" s="1"/>
  <c r="A74" s="1"/>
  <c r="A73" s="1"/>
  <c r="A72" s="1"/>
  <c r="A71" s="1"/>
  <c r="A70" s="1"/>
  <c r="A69" s="1"/>
  <c r="A68" s="1"/>
  <c r="A67" s="1"/>
  <c r="A66" s="1"/>
  <c r="A65" s="1"/>
  <c r="A64" s="1"/>
  <c r="A63" s="1"/>
  <c r="A62" s="1"/>
  <c r="A61" s="1"/>
  <c r="A60" s="1"/>
  <c r="A59" s="1"/>
  <c r="A58" s="1"/>
  <c r="A57" s="1"/>
  <c r="A56" s="1"/>
  <c r="A55" s="1"/>
  <c r="A54" s="1"/>
  <c r="A53" s="1"/>
  <c r="A52" s="1"/>
  <c r="A51" s="1"/>
  <c r="A50" s="1"/>
  <c r="A49" s="1"/>
  <c r="A48" s="1"/>
  <c r="A47" s="1"/>
  <c r="A46" s="1"/>
  <c r="A45" s="1"/>
  <c r="A44" s="1"/>
  <c r="A43" s="1"/>
  <c r="A42" s="1"/>
  <c r="A41" s="1"/>
  <c r="A40" s="1"/>
  <c r="A39" s="1"/>
  <c r="A38" s="1"/>
  <c r="A37" s="1"/>
  <c r="A36" s="1"/>
  <c r="A35" s="1"/>
  <c r="A34" s="1"/>
  <c r="A33" s="1"/>
  <c r="A32" s="1"/>
  <c r="A31" s="1"/>
  <c r="A30" s="1"/>
  <c r="A29" s="1"/>
  <c r="A28" s="1"/>
  <c r="A27" s="1"/>
  <c r="A26" s="1"/>
  <c r="A25" s="1"/>
  <c r="A24" s="1"/>
  <c r="A23" s="1"/>
  <c r="A22" s="1"/>
  <c r="A21" s="1"/>
  <c r="A20" s="1"/>
  <c r="A19" s="1"/>
  <c r="A18" s="1"/>
  <c r="A17" s="1"/>
  <c r="A16" s="1"/>
  <c r="A15" s="1"/>
  <c r="A14" s="1"/>
  <c r="A13" s="1"/>
  <c r="A12" s="1"/>
  <c r="A11" s="1"/>
  <c r="A10" s="1"/>
  <c r="A9" s="1"/>
  <c r="A8" s="1"/>
  <c r="A7" s="1"/>
  <c r="A6" s="1"/>
</calcChain>
</file>

<file path=xl/sharedStrings.xml><?xml version="1.0" encoding="utf-8"?>
<sst xmlns="http://schemas.openxmlformats.org/spreadsheetml/2006/main" count="10" uniqueCount="10">
  <si>
    <t>Week of</t>
  </si>
  <si>
    <t>Historical Sales</t>
  </si>
  <si>
    <t>The Data</t>
  </si>
  <si>
    <t>Consider the sales data below.  From Jan 24, 2011 through Jan 20, 2014, the historical data is provided below.</t>
  </si>
  <si>
    <t>alpha</t>
  </si>
  <si>
    <t>Forecast</t>
  </si>
  <si>
    <t>Abs. Dev</t>
  </si>
  <si>
    <t>RMAD</t>
  </si>
  <si>
    <t>RSFE</t>
  </si>
  <si>
    <t>TS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</si>
</sst>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\ d\,\ yyyy"/>
    <numFmt numFmtId="165" formatCode="&quot;$&quot;#,##0"/>
    <numFmt numFmtId="166" formatCode="&quot;$&quot;#,##0.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  <xf numFmtId="2" fontId="0" fillId="0" borderId="0" xfId="0" applyNumberFormat="1"/>
    <xf numFmtId="44" fontId="0" fillId="0" borderId="0" xfId="2" applyFont="1"/>
    <xf numFmtId="2" fontId="0" fillId="0" borderId="0" xfId="0" applyNumberFormat="1" applyAlignment="1">
      <alignment horizontal="right"/>
    </xf>
    <xf numFmtId="43" fontId="0" fillId="0" borderId="0" xfId="1" applyFont="1"/>
    <xf numFmtId="43" fontId="0" fillId="2" borderId="1" xfId="1" applyFont="1" applyFill="1" applyBorder="1"/>
    <xf numFmtId="166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Historical Sales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Data!$A$6:$A$247</c:f>
              <c:numCache>
                <c:formatCode>dddd\,\ mmm\ d\,\ yyyy</c:formatCode>
                <c:ptCount val="242"/>
                <c:pt idx="0">
                  <c:v>40567</c:v>
                </c:pt>
                <c:pt idx="1">
                  <c:v>40574</c:v>
                </c:pt>
                <c:pt idx="2">
                  <c:v>40581</c:v>
                </c:pt>
                <c:pt idx="3">
                  <c:v>40588</c:v>
                </c:pt>
                <c:pt idx="4">
                  <c:v>40595</c:v>
                </c:pt>
                <c:pt idx="5">
                  <c:v>40602</c:v>
                </c:pt>
                <c:pt idx="6">
                  <c:v>40609</c:v>
                </c:pt>
                <c:pt idx="7">
                  <c:v>40616</c:v>
                </c:pt>
                <c:pt idx="8">
                  <c:v>40623</c:v>
                </c:pt>
                <c:pt idx="9">
                  <c:v>40630</c:v>
                </c:pt>
                <c:pt idx="10">
                  <c:v>40637</c:v>
                </c:pt>
                <c:pt idx="11">
                  <c:v>40644</c:v>
                </c:pt>
                <c:pt idx="12">
                  <c:v>40651</c:v>
                </c:pt>
                <c:pt idx="13">
                  <c:v>40658</c:v>
                </c:pt>
                <c:pt idx="14">
                  <c:v>40665</c:v>
                </c:pt>
                <c:pt idx="15">
                  <c:v>40672</c:v>
                </c:pt>
                <c:pt idx="16">
                  <c:v>40679</c:v>
                </c:pt>
                <c:pt idx="17">
                  <c:v>40686</c:v>
                </c:pt>
                <c:pt idx="18">
                  <c:v>40693</c:v>
                </c:pt>
                <c:pt idx="19">
                  <c:v>40700</c:v>
                </c:pt>
                <c:pt idx="20">
                  <c:v>40707</c:v>
                </c:pt>
                <c:pt idx="21">
                  <c:v>40714</c:v>
                </c:pt>
                <c:pt idx="22">
                  <c:v>40721</c:v>
                </c:pt>
                <c:pt idx="23">
                  <c:v>40728</c:v>
                </c:pt>
                <c:pt idx="24">
                  <c:v>40735</c:v>
                </c:pt>
                <c:pt idx="25">
                  <c:v>40742</c:v>
                </c:pt>
                <c:pt idx="26">
                  <c:v>40749</c:v>
                </c:pt>
                <c:pt idx="27">
                  <c:v>40756</c:v>
                </c:pt>
                <c:pt idx="28">
                  <c:v>40763</c:v>
                </c:pt>
                <c:pt idx="29">
                  <c:v>40770</c:v>
                </c:pt>
                <c:pt idx="30">
                  <c:v>40777</c:v>
                </c:pt>
                <c:pt idx="31">
                  <c:v>40784</c:v>
                </c:pt>
                <c:pt idx="32">
                  <c:v>40791</c:v>
                </c:pt>
                <c:pt idx="33">
                  <c:v>40798</c:v>
                </c:pt>
                <c:pt idx="34">
                  <c:v>40805</c:v>
                </c:pt>
                <c:pt idx="35">
                  <c:v>40812</c:v>
                </c:pt>
                <c:pt idx="36">
                  <c:v>40819</c:v>
                </c:pt>
                <c:pt idx="37">
                  <c:v>40826</c:v>
                </c:pt>
                <c:pt idx="38">
                  <c:v>40833</c:v>
                </c:pt>
                <c:pt idx="39">
                  <c:v>40840</c:v>
                </c:pt>
                <c:pt idx="40">
                  <c:v>40847</c:v>
                </c:pt>
                <c:pt idx="41">
                  <c:v>40854</c:v>
                </c:pt>
                <c:pt idx="42">
                  <c:v>40861</c:v>
                </c:pt>
                <c:pt idx="43">
                  <c:v>40868</c:v>
                </c:pt>
                <c:pt idx="44">
                  <c:v>40875</c:v>
                </c:pt>
                <c:pt idx="45">
                  <c:v>40882</c:v>
                </c:pt>
                <c:pt idx="46">
                  <c:v>40889</c:v>
                </c:pt>
                <c:pt idx="47">
                  <c:v>40896</c:v>
                </c:pt>
                <c:pt idx="48">
                  <c:v>40903</c:v>
                </c:pt>
                <c:pt idx="49">
                  <c:v>40910</c:v>
                </c:pt>
                <c:pt idx="50">
                  <c:v>40917</c:v>
                </c:pt>
                <c:pt idx="51">
                  <c:v>40924</c:v>
                </c:pt>
                <c:pt idx="52">
                  <c:v>40931</c:v>
                </c:pt>
                <c:pt idx="53">
                  <c:v>40938</c:v>
                </c:pt>
                <c:pt idx="54">
                  <c:v>40945</c:v>
                </c:pt>
                <c:pt idx="55">
                  <c:v>40952</c:v>
                </c:pt>
                <c:pt idx="56">
                  <c:v>40959</c:v>
                </c:pt>
                <c:pt idx="57">
                  <c:v>40966</c:v>
                </c:pt>
                <c:pt idx="58">
                  <c:v>40973</c:v>
                </c:pt>
                <c:pt idx="59">
                  <c:v>40980</c:v>
                </c:pt>
                <c:pt idx="60">
                  <c:v>40987</c:v>
                </c:pt>
                <c:pt idx="61">
                  <c:v>40994</c:v>
                </c:pt>
                <c:pt idx="62">
                  <c:v>41001</c:v>
                </c:pt>
                <c:pt idx="63">
                  <c:v>41008</c:v>
                </c:pt>
                <c:pt idx="64">
                  <c:v>41015</c:v>
                </c:pt>
                <c:pt idx="65">
                  <c:v>41022</c:v>
                </c:pt>
                <c:pt idx="66">
                  <c:v>41029</c:v>
                </c:pt>
                <c:pt idx="67">
                  <c:v>41036</c:v>
                </c:pt>
                <c:pt idx="68">
                  <c:v>41043</c:v>
                </c:pt>
                <c:pt idx="69">
                  <c:v>41050</c:v>
                </c:pt>
                <c:pt idx="70">
                  <c:v>41057</c:v>
                </c:pt>
                <c:pt idx="71">
                  <c:v>41064</c:v>
                </c:pt>
                <c:pt idx="72">
                  <c:v>41071</c:v>
                </c:pt>
                <c:pt idx="73">
                  <c:v>41078</c:v>
                </c:pt>
                <c:pt idx="74">
                  <c:v>41085</c:v>
                </c:pt>
                <c:pt idx="75">
                  <c:v>41092</c:v>
                </c:pt>
                <c:pt idx="76">
                  <c:v>41099</c:v>
                </c:pt>
                <c:pt idx="77">
                  <c:v>41106</c:v>
                </c:pt>
                <c:pt idx="78">
                  <c:v>41113</c:v>
                </c:pt>
                <c:pt idx="79">
                  <c:v>41120</c:v>
                </c:pt>
                <c:pt idx="80">
                  <c:v>41127</c:v>
                </c:pt>
                <c:pt idx="81">
                  <c:v>41134</c:v>
                </c:pt>
                <c:pt idx="82">
                  <c:v>41141</c:v>
                </c:pt>
                <c:pt idx="83">
                  <c:v>41148</c:v>
                </c:pt>
                <c:pt idx="84">
                  <c:v>41155</c:v>
                </c:pt>
                <c:pt idx="85">
                  <c:v>41162</c:v>
                </c:pt>
                <c:pt idx="86">
                  <c:v>41169</c:v>
                </c:pt>
                <c:pt idx="87">
                  <c:v>41176</c:v>
                </c:pt>
                <c:pt idx="88">
                  <c:v>41183</c:v>
                </c:pt>
                <c:pt idx="89">
                  <c:v>41190</c:v>
                </c:pt>
                <c:pt idx="90">
                  <c:v>41197</c:v>
                </c:pt>
                <c:pt idx="91">
                  <c:v>41204</c:v>
                </c:pt>
                <c:pt idx="92">
                  <c:v>41211</c:v>
                </c:pt>
                <c:pt idx="93">
                  <c:v>41218</c:v>
                </c:pt>
                <c:pt idx="94">
                  <c:v>41225</c:v>
                </c:pt>
                <c:pt idx="95">
                  <c:v>41232</c:v>
                </c:pt>
                <c:pt idx="96">
                  <c:v>41239</c:v>
                </c:pt>
                <c:pt idx="97">
                  <c:v>41246</c:v>
                </c:pt>
                <c:pt idx="98">
                  <c:v>41253</c:v>
                </c:pt>
                <c:pt idx="99">
                  <c:v>41260</c:v>
                </c:pt>
                <c:pt idx="100">
                  <c:v>41267</c:v>
                </c:pt>
                <c:pt idx="101">
                  <c:v>41274</c:v>
                </c:pt>
                <c:pt idx="102">
                  <c:v>41281</c:v>
                </c:pt>
                <c:pt idx="103">
                  <c:v>41288</c:v>
                </c:pt>
                <c:pt idx="104">
                  <c:v>41295</c:v>
                </c:pt>
                <c:pt idx="105">
                  <c:v>41302</c:v>
                </c:pt>
                <c:pt idx="106">
                  <c:v>41309</c:v>
                </c:pt>
                <c:pt idx="107">
                  <c:v>41316</c:v>
                </c:pt>
                <c:pt idx="108">
                  <c:v>41323</c:v>
                </c:pt>
                <c:pt idx="109">
                  <c:v>41330</c:v>
                </c:pt>
                <c:pt idx="110">
                  <c:v>41337</c:v>
                </c:pt>
                <c:pt idx="111">
                  <c:v>41344</c:v>
                </c:pt>
                <c:pt idx="112">
                  <c:v>41351</c:v>
                </c:pt>
                <c:pt idx="113">
                  <c:v>41358</c:v>
                </c:pt>
                <c:pt idx="114">
                  <c:v>41365</c:v>
                </c:pt>
                <c:pt idx="115">
                  <c:v>41372</c:v>
                </c:pt>
                <c:pt idx="116">
                  <c:v>41379</c:v>
                </c:pt>
                <c:pt idx="117">
                  <c:v>41386</c:v>
                </c:pt>
                <c:pt idx="118">
                  <c:v>41393</c:v>
                </c:pt>
                <c:pt idx="119">
                  <c:v>41400</c:v>
                </c:pt>
                <c:pt idx="120">
                  <c:v>41407</c:v>
                </c:pt>
                <c:pt idx="121">
                  <c:v>41414</c:v>
                </c:pt>
                <c:pt idx="122">
                  <c:v>41421</c:v>
                </c:pt>
                <c:pt idx="123">
                  <c:v>41428</c:v>
                </c:pt>
                <c:pt idx="124">
                  <c:v>41435</c:v>
                </c:pt>
                <c:pt idx="125">
                  <c:v>41442</c:v>
                </c:pt>
                <c:pt idx="126">
                  <c:v>41449</c:v>
                </c:pt>
                <c:pt idx="127">
                  <c:v>41456</c:v>
                </c:pt>
                <c:pt idx="128">
                  <c:v>41463</c:v>
                </c:pt>
                <c:pt idx="129">
                  <c:v>41470</c:v>
                </c:pt>
                <c:pt idx="130">
                  <c:v>41477</c:v>
                </c:pt>
                <c:pt idx="131">
                  <c:v>41484</c:v>
                </c:pt>
                <c:pt idx="132">
                  <c:v>41491</c:v>
                </c:pt>
                <c:pt idx="133">
                  <c:v>41498</c:v>
                </c:pt>
                <c:pt idx="134">
                  <c:v>41505</c:v>
                </c:pt>
                <c:pt idx="135">
                  <c:v>41512</c:v>
                </c:pt>
                <c:pt idx="136">
                  <c:v>41519</c:v>
                </c:pt>
                <c:pt idx="137">
                  <c:v>41526</c:v>
                </c:pt>
                <c:pt idx="138">
                  <c:v>41533</c:v>
                </c:pt>
                <c:pt idx="139">
                  <c:v>41540</c:v>
                </c:pt>
                <c:pt idx="140">
                  <c:v>41547</c:v>
                </c:pt>
                <c:pt idx="141">
                  <c:v>41554</c:v>
                </c:pt>
                <c:pt idx="142">
                  <c:v>41561</c:v>
                </c:pt>
                <c:pt idx="143">
                  <c:v>41568</c:v>
                </c:pt>
                <c:pt idx="144">
                  <c:v>41575</c:v>
                </c:pt>
                <c:pt idx="145">
                  <c:v>41582</c:v>
                </c:pt>
                <c:pt idx="146">
                  <c:v>41589</c:v>
                </c:pt>
                <c:pt idx="147">
                  <c:v>41596</c:v>
                </c:pt>
                <c:pt idx="148">
                  <c:v>41603</c:v>
                </c:pt>
                <c:pt idx="149">
                  <c:v>41610</c:v>
                </c:pt>
                <c:pt idx="150">
                  <c:v>41617</c:v>
                </c:pt>
                <c:pt idx="151">
                  <c:v>41624</c:v>
                </c:pt>
                <c:pt idx="152">
                  <c:v>41631</c:v>
                </c:pt>
                <c:pt idx="153">
                  <c:v>41638</c:v>
                </c:pt>
                <c:pt idx="154">
                  <c:v>41645</c:v>
                </c:pt>
                <c:pt idx="155">
                  <c:v>41652</c:v>
                </c:pt>
                <c:pt idx="156">
                  <c:v>41659</c:v>
                </c:pt>
                <c:pt idx="157">
                  <c:v>41666</c:v>
                </c:pt>
                <c:pt idx="158">
                  <c:v>41673</c:v>
                </c:pt>
                <c:pt idx="159">
                  <c:v>41680</c:v>
                </c:pt>
                <c:pt idx="160">
                  <c:v>41687</c:v>
                </c:pt>
                <c:pt idx="161">
                  <c:v>41694</c:v>
                </c:pt>
                <c:pt idx="162">
                  <c:v>41701</c:v>
                </c:pt>
                <c:pt idx="163">
                  <c:v>41708</c:v>
                </c:pt>
                <c:pt idx="164">
                  <c:v>41715</c:v>
                </c:pt>
                <c:pt idx="165">
                  <c:v>41722</c:v>
                </c:pt>
                <c:pt idx="166">
                  <c:v>41729</c:v>
                </c:pt>
                <c:pt idx="167">
                  <c:v>41736</c:v>
                </c:pt>
                <c:pt idx="168">
                  <c:v>41743</c:v>
                </c:pt>
                <c:pt idx="169">
                  <c:v>41750</c:v>
                </c:pt>
                <c:pt idx="170">
                  <c:v>41757</c:v>
                </c:pt>
                <c:pt idx="171">
                  <c:v>41764</c:v>
                </c:pt>
                <c:pt idx="172">
                  <c:v>41771</c:v>
                </c:pt>
                <c:pt idx="173">
                  <c:v>41778</c:v>
                </c:pt>
                <c:pt idx="174">
                  <c:v>41785</c:v>
                </c:pt>
                <c:pt idx="175">
                  <c:v>41792</c:v>
                </c:pt>
                <c:pt idx="176">
                  <c:v>41799</c:v>
                </c:pt>
                <c:pt idx="177">
                  <c:v>41806</c:v>
                </c:pt>
                <c:pt idx="178">
                  <c:v>41813</c:v>
                </c:pt>
                <c:pt idx="179">
                  <c:v>41820</c:v>
                </c:pt>
                <c:pt idx="180">
                  <c:v>41827</c:v>
                </c:pt>
                <c:pt idx="181">
                  <c:v>41834</c:v>
                </c:pt>
                <c:pt idx="182">
                  <c:v>41841</c:v>
                </c:pt>
                <c:pt idx="183">
                  <c:v>41848</c:v>
                </c:pt>
                <c:pt idx="184">
                  <c:v>41855</c:v>
                </c:pt>
                <c:pt idx="185">
                  <c:v>41862</c:v>
                </c:pt>
                <c:pt idx="186">
                  <c:v>41869</c:v>
                </c:pt>
                <c:pt idx="187">
                  <c:v>41876</c:v>
                </c:pt>
                <c:pt idx="188">
                  <c:v>41883</c:v>
                </c:pt>
                <c:pt idx="189">
                  <c:v>41890</c:v>
                </c:pt>
                <c:pt idx="190">
                  <c:v>41897</c:v>
                </c:pt>
                <c:pt idx="191">
                  <c:v>41904</c:v>
                </c:pt>
                <c:pt idx="192">
                  <c:v>41911</c:v>
                </c:pt>
                <c:pt idx="193">
                  <c:v>41918</c:v>
                </c:pt>
                <c:pt idx="194">
                  <c:v>41925</c:v>
                </c:pt>
                <c:pt idx="195">
                  <c:v>41932</c:v>
                </c:pt>
                <c:pt idx="196">
                  <c:v>41939</c:v>
                </c:pt>
                <c:pt idx="197">
                  <c:v>41946</c:v>
                </c:pt>
                <c:pt idx="198">
                  <c:v>41953</c:v>
                </c:pt>
                <c:pt idx="199">
                  <c:v>41960</c:v>
                </c:pt>
                <c:pt idx="200">
                  <c:v>41967</c:v>
                </c:pt>
                <c:pt idx="201">
                  <c:v>41974</c:v>
                </c:pt>
                <c:pt idx="202">
                  <c:v>41981</c:v>
                </c:pt>
                <c:pt idx="203">
                  <c:v>41988</c:v>
                </c:pt>
                <c:pt idx="204">
                  <c:v>41995</c:v>
                </c:pt>
                <c:pt idx="205">
                  <c:v>42002</c:v>
                </c:pt>
                <c:pt idx="206">
                  <c:v>42009</c:v>
                </c:pt>
                <c:pt idx="207">
                  <c:v>42016</c:v>
                </c:pt>
                <c:pt idx="208">
                  <c:v>42023</c:v>
                </c:pt>
              </c:numCache>
            </c:numRef>
          </c:cat>
          <c:val>
            <c:numRef>
              <c:f>Data!$B$6:$B$247</c:f>
              <c:numCache>
                <c:formatCode>"$"#,##0</c:formatCode>
                <c:ptCount val="242"/>
                <c:pt idx="0">
                  <c:v>142925461.06599998</c:v>
                </c:pt>
                <c:pt idx="1">
                  <c:v>143638357.39999998</c:v>
                </c:pt>
                <c:pt idx="2">
                  <c:v>143067827.04857141</c:v>
                </c:pt>
                <c:pt idx="3">
                  <c:v>143313204.55124998</c:v>
                </c:pt>
                <c:pt idx="4">
                  <c:v>143139099.38444442</c:v>
                </c:pt>
                <c:pt idx="5">
                  <c:v>143210526.37111112</c:v>
                </c:pt>
                <c:pt idx="6">
                  <c:v>160781486.53250003</c:v>
                </c:pt>
                <c:pt idx="7">
                  <c:v>143027832.8188889</c:v>
                </c:pt>
                <c:pt idx="8">
                  <c:v>141029703.63444445</c:v>
                </c:pt>
                <c:pt idx="9">
                  <c:v>138094029.85333335</c:v>
                </c:pt>
                <c:pt idx="10">
                  <c:v>134580959.60000002</c:v>
                </c:pt>
                <c:pt idx="11">
                  <c:v>118999238.373</c:v>
                </c:pt>
                <c:pt idx="12">
                  <c:v>129768119.58222222</c:v>
                </c:pt>
                <c:pt idx="13">
                  <c:v>126932111.12777779</c:v>
                </c:pt>
                <c:pt idx="14">
                  <c:v>124319376.12888888</c:v>
                </c:pt>
                <c:pt idx="15">
                  <c:v>121360079.25111111</c:v>
                </c:pt>
                <c:pt idx="16">
                  <c:v>116688595.03999999</c:v>
                </c:pt>
                <c:pt idx="17">
                  <c:v>156781432.48160002</c:v>
                </c:pt>
                <c:pt idx="18">
                  <c:v>114960211.54555555</c:v>
                </c:pt>
                <c:pt idx="19">
                  <c:v>114788014.98333333</c:v>
                </c:pt>
                <c:pt idx="20">
                  <c:v>114685214.72555552</c:v>
                </c:pt>
                <c:pt idx="21">
                  <c:v>113575246.83777776</c:v>
                </c:pt>
                <c:pt idx="22">
                  <c:v>114633568.02888888</c:v>
                </c:pt>
                <c:pt idx="23">
                  <c:v>144941542.37607223</c:v>
                </c:pt>
                <c:pt idx="24">
                  <c:v>116529852.22222221</c:v>
                </c:pt>
                <c:pt idx="25">
                  <c:v>119279578.75444444</c:v>
                </c:pt>
                <c:pt idx="26">
                  <c:v>120329849.9888889</c:v>
                </c:pt>
                <c:pt idx="27">
                  <c:v>121811344.08666669</c:v>
                </c:pt>
                <c:pt idx="28">
                  <c:v>123397082.39111114</c:v>
                </c:pt>
                <c:pt idx="29">
                  <c:v>124565537.19555558</c:v>
                </c:pt>
                <c:pt idx="30">
                  <c:v>125859470.33222222</c:v>
                </c:pt>
                <c:pt idx="31">
                  <c:v>125846660.72111112</c:v>
                </c:pt>
                <c:pt idx="32">
                  <c:v>126548980.91666667</c:v>
                </c:pt>
                <c:pt idx="33">
                  <c:v>127112464.99222223</c:v>
                </c:pt>
                <c:pt idx="34">
                  <c:v>127489556.32444446</c:v>
                </c:pt>
                <c:pt idx="35">
                  <c:v>127861169.29000002</c:v>
                </c:pt>
                <c:pt idx="36">
                  <c:v>127737204.63555557</c:v>
                </c:pt>
                <c:pt idx="37">
                  <c:v>127629322.16444445</c:v>
                </c:pt>
                <c:pt idx="38">
                  <c:v>127548030.62888888</c:v>
                </c:pt>
                <c:pt idx="39">
                  <c:v>127774627.2422222</c:v>
                </c:pt>
                <c:pt idx="40">
                  <c:v>127907396.49555556</c:v>
                </c:pt>
                <c:pt idx="41">
                  <c:v>127280743.17444444</c:v>
                </c:pt>
                <c:pt idx="42">
                  <c:v>125049562.6388889</c:v>
                </c:pt>
                <c:pt idx="43">
                  <c:v>123249856.77333334</c:v>
                </c:pt>
                <c:pt idx="44">
                  <c:v>121607343.50555557</c:v>
                </c:pt>
                <c:pt idx="45">
                  <c:v>120732395.79444446</c:v>
                </c:pt>
                <c:pt idx="46">
                  <c:v>135867172.44</c:v>
                </c:pt>
                <c:pt idx="47">
                  <c:v>121588646.37555555</c:v>
                </c:pt>
                <c:pt idx="48">
                  <c:v>123157049.5377778</c:v>
                </c:pt>
                <c:pt idx="49">
                  <c:v>125020998.91333334</c:v>
                </c:pt>
                <c:pt idx="50">
                  <c:v>101719038.88622224</c:v>
                </c:pt>
                <c:pt idx="51">
                  <c:v>131004667.8566667</c:v>
                </c:pt>
                <c:pt idx="52">
                  <c:v>134163327.09333335</c:v>
                </c:pt>
                <c:pt idx="53">
                  <c:v>137387416.90333334</c:v>
                </c:pt>
                <c:pt idx="54">
                  <c:v>138882350.21555555</c:v>
                </c:pt>
                <c:pt idx="55">
                  <c:v>140471525.0688889</c:v>
                </c:pt>
                <c:pt idx="56">
                  <c:v>140864786.41555557</c:v>
                </c:pt>
                <c:pt idx="57">
                  <c:v>140498941.72555554</c:v>
                </c:pt>
                <c:pt idx="58">
                  <c:v>157136789.6525</c:v>
                </c:pt>
                <c:pt idx="59">
                  <c:v>138843912.56444445</c:v>
                </c:pt>
                <c:pt idx="60">
                  <c:v>136884082.22</c:v>
                </c:pt>
                <c:pt idx="61">
                  <c:v>134847873.11111107</c:v>
                </c:pt>
                <c:pt idx="62">
                  <c:v>132187993.05111112</c:v>
                </c:pt>
                <c:pt idx="63">
                  <c:v>129423502.07555556</c:v>
                </c:pt>
                <c:pt idx="64">
                  <c:v>125983922.47999999</c:v>
                </c:pt>
                <c:pt idx="65">
                  <c:v>122259869.38111112</c:v>
                </c:pt>
                <c:pt idx="66">
                  <c:v>107257344.90599999</c:v>
                </c:pt>
                <c:pt idx="67">
                  <c:v>115956200.24333331</c:v>
                </c:pt>
                <c:pt idx="68">
                  <c:v>111105910.08222219</c:v>
                </c:pt>
                <c:pt idx="69">
                  <c:v>108792457.10666667</c:v>
                </c:pt>
                <c:pt idx="70">
                  <c:v>145926169.31155556</c:v>
                </c:pt>
                <c:pt idx="71">
                  <c:v>106219976.52333333</c:v>
                </c:pt>
                <c:pt idx="72">
                  <c:v>106955200.62666667</c:v>
                </c:pt>
                <c:pt idx="73">
                  <c:v>106928755.70888887</c:v>
                </c:pt>
                <c:pt idx="74">
                  <c:v>108487318.65444446</c:v>
                </c:pt>
                <c:pt idx="75">
                  <c:v>137510393.71025556</c:v>
                </c:pt>
                <c:pt idx="76">
                  <c:v>110942211.39111111</c:v>
                </c:pt>
                <c:pt idx="77">
                  <c:v>114211071.03111112</c:v>
                </c:pt>
                <c:pt idx="78">
                  <c:v>116025774.21000001</c:v>
                </c:pt>
                <c:pt idx="79">
                  <c:v>117718496.49888891</c:v>
                </c:pt>
                <c:pt idx="80">
                  <c:v>119612352.2766667</c:v>
                </c:pt>
                <c:pt idx="81">
                  <c:v>120866591.26555556</c:v>
                </c:pt>
                <c:pt idx="82">
                  <c:v>121462105.87555557</c:v>
                </c:pt>
                <c:pt idx="83">
                  <c:v>122427522.37666665</c:v>
                </c:pt>
                <c:pt idx="84">
                  <c:v>123311536.58222219</c:v>
                </c:pt>
                <c:pt idx="85">
                  <c:v>124193919.92111111</c:v>
                </c:pt>
                <c:pt idx="86">
                  <c:v>124419122.19333331</c:v>
                </c:pt>
                <c:pt idx="87">
                  <c:v>124891080.9911111</c:v>
                </c:pt>
                <c:pt idx="88">
                  <c:v>125068038.36777776</c:v>
                </c:pt>
                <c:pt idx="89">
                  <c:v>125616078.90333332</c:v>
                </c:pt>
                <c:pt idx="90">
                  <c:v>126030389.4611111</c:v>
                </c:pt>
                <c:pt idx="91">
                  <c:v>127120786.70555554</c:v>
                </c:pt>
                <c:pt idx="92">
                  <c:v>127297617.53888887</c:v>
                </c:pt>
                <c:pt idx="93">
                  <c:v>127461727.18111113</c:v>
                </c:pt>
                <c:pt idx="94">
                  <c:v>125366813.13111112</c:v>
                </c:pt>
                <c:pt idx="95">
                  <c:v>123681945.06666666</c:v>
                </c:pt>
                <c:pt idx="96">
                  <c:v>122578317.90888889</c:v>
                </c:pt>
                <c:pt idx="97">
                  <c:v>122097332.51666668</c:v>
                </c:pt>
                <c:pt idx="98">
                  <c:v>135970882.48250002</c:v>
                </c:pt>
                <c:pt idx="99">
                  <c:v>122244967.08666666</c:v>
                </c:pt>
                <c:pt idx="100">
                  <c:v>124408552.71555556</c:v>
                </c:pt>
                <c:pt idx="101">
                  <c:v>125389852.15333335</c:v>
                </c:pt>
                <c:pt idx="102">
                  <c:v>126455327.76111113</c:v>
                </c:pt>
                <c:pt idx="103">
                  <c:v>104083215.72088888</c:v>
                </c:pt>
                <c:pt idx="104">
                  <c:v>133373174.18888889</c:v>
                </c:pt>
                <c:pt idx="105">
                  <c:v>135990632.1688889</c:v>
                </c:pt>
                <c:pt idx="106">
                  <c:v>137247341.6988889</c:v>
                </c:pt>
                <c:pt idx="107">
                  <c:v>139606785.83444443</c:v>
                </c:pt>
                <c:pt idx="108">
                  <c:v>139087801.93555555</c:v>
                </c:pt>
                <c:pt idx="109">
                  <c:v>137886344.87888891</c:v>
                </c:pt>
                <c:pt idx="110">
                  <c:v>154328241.09</c:v>
                </c:pt>
                <c:pt idx="111">
                  <c:v>135704773.66666666</c:v>
                </c:pt>
                <c:pt idx="112">
                  <c:v>133140201.82555556</c:v>
                </c:pt>
                <c:pt idx="113">
                  <c:v>132184453.15666668</c:v>
                </c:pt>
                <c:pt idx="114">
                  <c:v>130792919.23777778</c:v>
                </c:pt>
                <c:pt idx="115">
                  <c:v>128628309.98444444</c:v>
                </c:pt>
                <c:pt idx="116">
                  <c:v>125046647.53555554</c:v>
                </c:pt>
                <c:pt idx="117">
                  <c:v>109236296.60000001</c:v>
                </c:pt>
                <c:pt idx="118">
                  <c:v>117111535.70222221</c:v>
                </c:pt>
                <c:pt idx="119">
                  <c:v>114115629.18777777</c:v>
                </c:pt>
                <c:pt idx="120">
                  <c:v>110683485.73999998</c:v>
                </c:pt>
                <c:pt idx="121">
                  <c:v>109342891.71333331</c:v>
                </c:pt>
                <c:pt idx="122">
                  <c:v>145869653.71671113</c:v>
                </c:pt>
                <c:pt idx="123">
                  <c:v>105029818.85333332</c:v>
                </c:pt>
                <c:pt idx="124">
                  <c:v>105099555.79000001</c:v>
                </c:pt>
                <c:pt idx="125">
                  <c:v>104795686.78222223</c:v>
                </c:pt>
                <c:pt idx="126">
                  <c:v>106062335.08555555</c:v>
                </c:pt>
                <c:pt idx="127">
                  <c:v>136140194.23849443</c:v>
                </c:pt>
                <c:pt idx="128">
                  <c:v>110233974.41222222</c:v>
                </c:pt>
                <c:pt idx="129">
                  <c:v>113322647.34111112</c:v>
                </c:pt>
                <c:pt idx="130">
                  <c:v>114861335.70444447</c:v>
                </c:pt>
                <c:pt idx="131">
                  <c:v>116253069.90333337</c:v>
                </c:pt>
                <c:pt idx="132">
                  <c:v>118119682.46555558</c:v>
                </c:pt>
                <c:pt idx="133">
                  <c:v>119356427.40555556</c:v>
                </c:pt>
                <c:pt idx="134">
                  <c:v>120895917.24333334</c:v>
                </c:pt>
                <c:pt idx="135">
                  <c:v>122333294.15777776</c:v>
                </c:pt>
                <c:pt idx="136">
                  <c:v>123551536.52111112</c:v>
                </c:pt>
                <c:pt idx="137">
                  <c:v>124449936.62111112</c:v>
                </c:pt>
                <c:pt idx="138">
                  <c:v>125178927.65333335</c:v>
                </c:pt>
                <c:pt idx="139">
                  <c:v>125918341.25666666</c:v>
                </c:pt>
                <c:pt idx="140">
                  <c:v>126237084.90999998</c:v>
                </c:pt>
                <c:pt idx="141">
                  <c:v>126891035.52888888</c:v>
                </c:pt>
                <c:pt idx="142">
                  <c:v>127477240.42444447</c:v>
                </c:pt>
                <c:pt idx="143">
                  <c:v>128287159.11666666</c:v>
                </c:pt>
                <c:pt idx="144">
                  <c:v>127568403.50666666</c:v>
                </c:pt>
                <c:pt idx="145">
                  <c:v>127429070.16333331</c:v>
                </c:pt>
                <c:pt idx="146">
                  <c:v>126180139.00999999</c:v>
                </c:pt>
                <c:pt idx="147">
                  <c:v>124515599.26777776</c:v>
                </c:pt>
                <c:pt idx="148">
                  <c:v>122828752.71777776</c:v>
                </c:pt>
                <c:pt idx="149">
                  <c:v>121622979.51666665</c:v>
                </c:pt>
                <c:pt idx="150">
                  <c:v>135203296.76249999</c:v>
                </c:pt>
                <c:pt idx="151">
                  <c:v>121655780.1433333</c:v>
                </c:pt>
                <c:pt idx="152">
                  <c:v>123605106.65333332</c:v>
                </c:pt>
                <c:pt idx="153">
                  <c:v>125856865.32888886</c:v>
                </c:pt>
                <c:pt idx="154">
                  <c:v>127539296.35777776</c:v>
                </c:pt>
                <c:pt idx="155">
                  <c:v>104421386.3608889</c:v>
                </c:pt>
                <c:pt idx="156">
                  <c:v>133788295.64444444</c:v>
                </c:pt>
                <c:pt idx="157">
                  <c:v>133788295.64444444</c:v>
                </c:pt>
                <c:pt idx="158">
                  <c:v>133788295.64444444</c:v>
                </c:pt>
                <c:pt idx="159">
                  <c:v>133788295.64444444</c:v>
                </c:pt>
                <c:pt idx="160">
                  <c:v>133788295.64444444</c:v>
                </c:pt>
                <c:pt idx="161">
                  <c:v>133788295.64444444</c:v>
                </c:pt>
                <c:pt idx="162">
                  <c:v>133788295.64444444</c:v>
                </c:pt>
                <c:pt idx="163">
                  <c:v>133788295.64444444</c:v>
                </c:pt>
                <c:pt idx="164">
                  <c:v>133788295.64444444</c:v>
                </c:pt>
                <c:pt idx="165">
                  <c:v>133788295.64444444</c:v>
                </c:pt>
                <c:pt idx="166">
                  <c:v>133788295.64444444</c:v>
                </c:pt>
                <c:pt idx="167">
                  <c:v>133788295.64444444</c:v>
                </c:pt>
                <c:pt idx="168">
                  <c:v>133788295.64444444</c:v>
                </c:pt>
                <c:pt idx="169">
                  <c:v>133788295.64444444</c:v>
                </c:pt>
                <c:pt idx="170">
                  <c:v>133788295.64444444</c:v>
                </c:pt>
                <c:pt idx="171">
                  <c:v>133788295.64444444</c:v>
                </c:pt>
                <c:pt idx="172">
                  <c:v>133788295.64444444</c:v>
                </c:pt>
                <c:pt idx="173">
                  <c:v>133788295.64444444</c:v>
                </c:pt>
                <c:pt idx="174">
                  <c:v>133788295.64444444</c:v>
                </c:pt>
                <c:pt idx="175">
                  <c:v>133788295.64444444</c:v>
                </c:pt>
                <c:pt idx="176">
                  <c:v>133788295.64444444</c:v>
                </c:pt>
                <c:pt idx="177">
                  <c:v>133788295.64444444</c:v>
                </c:pt>
                <c:pt idx="178">
                  <c:v>133788295.64444444</c:v>
                </c:pt>
                <c:pt idx="179">
                  <c:v>133788295.64444444</c:v>
                </c:pt>
                <c:pt idx="180">
                  <c:v>133788295.64444444</c:v>
                </c:pt>
                <c:pt idx="181">
                  <c:v>133788295.64444444</c:v>
                </c:pt>
                <c:pt idx="182">
                  <c:v>133788295.64444444</c:v>
                </c:pt>
                <c:pt idx="183">
                  <c:v>133788295.64444444</c:v>
                </c:pt>
                <c:pt idx="184">
                  <c:v>133788295.64444444</c:v>
                </c:pt>
                <c:pt idx="185">
                  <c:v>133788295.64444444</c:v>
                </c:pt>
                <c:pt idx="186">
                  <c:v>133788295.64444444</c:v>
                </c:pt>
                <c:pt idx="187">
                  <c:v>133788295.64444444</c:v>
                </c:pt>
                <c:pt idx="188">
                  <c:v>133788295.64444444</c:v>
                </c:pt>
                <c:pt idx="189">
                  <c:v>133788295.64444444</c:v>
                </c:pt>
                <c:pt idx="190">
                  <c:v>133788295.64444444</c:v>
                </c:pt>
                <c:pt idx="191">
                  <c:v>133788295.64444444</c:v>
                </c:pt>
                <c:pt idx="192">
                  <c:v>133788295.64444444</c:v>
                </c:pt>
                <c:pt idx="193">
                  <c:v>133788295.64444444</c:v>
                </c:pt>
                <c:pt idx="194">
                  <c:v>133788295.64444444</c:v>
                </c:pt>
                <c:pt idx="195">
                  <c:v>133788295.64444444</c:v>
                </c:pt>
                <c:pt idx="196">
                  <c:v>133788295.64444444</c:v>
                </c:pt>
                <c:pt idx="197">
                  <c:v>133788295.64444444</c:v>
                </c:pt>
                <c:pt idx="198">
                  <c:v>133788295.64444444</c:v>
                </c:pt>
                <c:pt idx="199">
                  <c:v>133788295.64444444</c:v>
                </c:pt>
                <c:pt idx="200">
                  <c:v>133788295.64444444</c:v>
                </c:pt>
                <c:pt idx="201">
                  <c:v>133788295.64444444</c:v>
                </c:pt>
                <c:pt idx="202">
                  <c:v>133788295.64444444</c:v>
                </c:pt>
                <c:pt idx="203">
                  <c:v>133788295.64444444</c:v>
                </c:pt>
                <c:pt idx="204">
                  <c:v>133788295.64444444</c:v>
                </c:pt>
                <c:pt idx="205">
                  <c:v>133788295.64444444</c:v>
                </c:pt>
                <c:pt idx="206">
                  <c:v>133788295.64444444</c:v>
                </c:pt>
                <c:pt idx="207">
                  <c:v>133788295.64444444</c:v>
                </c:pt>
                <c:pt idx="208">
                  <c:v>133788295.64444444</c:v>
                </c:pt>
              </c:numCache>
            </c:numRef>
          </c:val>
        </c:ser>
        <c:dLbls/>
        <c:marker val="1"/>
        <c:axId val="59561856"/>
        <c:axId val="59563392"/>
      </c:lineChart>
      <c:dateAx>
        <c:axId val="59561856"/>
        <c:scaling>
          <c:orientation val="minMax"/>
        </c:scaling>
        <c:axPos val="b"/>
        <c:numFmt formatCode="mmm\ yy" sourceLinked="0"/>
        <c:tickLblPos val="nextTo"/>
        <c:crossAx val="59563392"/>
        <c:crosses val="autoZero"/>
        <c:auto val="1"/>
        <c:lblOffset val="100"/>
        <c:baseTimeUnit val="days"/>
      </c:dateAx>
      <c:valAx>
        <c:axId val="59563392"/>
        <c:scaling>
          <c:orientation val="minMax"/>
        </c:scaling>
        <c:axPos val="l"/>
        <c:majorGridlines/>
        <c:numFmt formatCode="&quot;$&quot;#,##0" sourceLinked="1"/>
        <c:tickLblPos val="nextTo"/>
        <c:crossAx val="5956185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v>Forecast</c:v>
          </c:tx>
          <c:spPr>
            <a:ln w="12700"/>
          </c:spPr>
          <c:marker>
            <c:symbol val="none"/>
          </c:marker>
          <c:val>
            <c:numRef>
              <c:f>Data!$C$7:$C$214</c:f>
              <c:numCache>
                <c:formatCode>_("$"* #,##0.00_);_("$"* \(#,##0.00\);_("$"* "-"??_);_(@_)</c:formatCode>
                <c:ptCount val="208"/>
                <c:pt idx="0">
                  <c:v>142925461.06599998</c:v>
                </c:pt>
                <c:pt idx="1">
                  <c:v>143068040.3328</c:v>
                </c:pt>
                <c:pt idx="2">
                  <c:v>143067997.67595428</c:v>
                </c:pt>
                <c:pt idx="3">
                  <c:v>143117039.05101344</c:v>
                </c:pt>
                <c:pt idx="4">
                  <c:v>143121451.11769962</c:v>
                </c:pt>
                <c:pt idx="5">
                  <c:v>143139266.16838193</c:v>
                </c:pt>
                <c:pt idx="6">
                  <c:v>146667710.24120557</c:v>
                </c:pt>
                <c:pt idx="7">
                  <c:v>145939734.75674224</c:v>
                </c:pt>
                <c:pt idx="8">
                  <c:v>144957728.53228268</c:v>
                </c:pt>
                <c:pt idx="9">
                  <c:v>143584988.79649282</c:v>
                </c:pt>
                <c:pt idx="10">
                  <c:v>141784182.95719427</c:v>
                </c:pt>
                <c:pt idx="11">
                  <c:v>137227194.04035541</c:v>
                </c:pt>
                <c:pt idx="12">
                  <c:v>135735379.14872879</c:v>
                </c:pt>
                <c:pt idx="13">
                  <c:v>133974725.54453859</c:v>
                </c:pt>
                <c:pt idx="14">
                  <c:v>132043655.66140865</c:v>
                </c:pt>
                <c:pt idx="15">
                  <c:v>129906940.37934914</c:v>
                </c:pt>
                <c:pt idx="16">
                  <c:v>127263271.31147932</c:v>
                </c:pt>
                <c:pt idx="17">
                  <c:v>133166903.54550347</c:v>
                </c:pt>
                <c:pt idx="18">
                  <c:v>129525565.14551389</c:v>
                </c:pt>
                <c:pt idx="19">
                  <c:v>126578055.11307779</c:v>
                </c:pt>
                <c:pt idx="20">
                  <c:v>124199487.03557335</c:v>
                </c:pt>
                <c:pt idx="21">
                  <c:v>122074638.99601424</c:v>
                </c:pt>
                <c:pt idx="22">
                  <c:v>120586424.80258918</c:v>
                </c:pt>
                <c:pt idx="23">
                  <c:v>125457448.31728581</c:v>
                </c:pt>
                <c:pt idx="24">
                  <c:v>123671929.0982731</c:v>
                </c:pt>
                <c:pt idx="25">
                  <c:v>122793459.02950737</c:v>
                </c:pt>
                <c:pt idx="26">
                  <c:v>122300737.22138369</c:v>
                </c:pt>
                <c:pt idx="27">
                  <c:v>122202858.5944403</c:v>
                </c:pt>
                <c:pt idx="28">
                  <c:v>122441703.35377446</c:v>
                </c:pt>
                <c:pt idx="29">
                  <c:v>122866470.12213069</c:v>
                </c:pt>
                <c:pt idx="30">
                  <c:v>123465070.164149</c:v>
                </c:pt>
                <c:pt idx="31">
                  <c:v>123941388.27554144</c:v>
                </c:pt>
                <c:pt idx="32">
                  <c:v>124462906.80376649</c:v>
                </c:pt>
                <c:pt idx="33">
                  <c:v>124992818.44145764</c:v>
                </c:pt>
                <c:pt idx="34">
                  <c:v>125492166.01805502</c:v>
                </c:pt>
                <c:pt idx="35">
                  <c:v>125965966.67244403</c:v>
                </c:pt>
                <c:pt idx="36">
                  <c:v>126320214.26506636</c:v>
                </c:pt>
                <c:pt idx="37">
                  <c:v>126582035.84494199</c:v>
                </c:pt>
                <c:pt idx="38">
                  <c:v>126775234.80173138</c:v>
                </c:pt>
                <c:pt idx="39">
                  <c:v>126975113.28982955</c:v>
                </c:pt>
                <c:pt idx="40">
                  <c:v>127161569.93097477</c:v>
                </c:pt>
                <c:pt idx="41">
                  <c:v>127185404.5796687</c:v>
                </c:pt>
                <c:pt idx="42">
                  <c:v>126758236.19151275</c:v>
                </c:pt>
                <c:pt idx="43">
                  <c:v>126056560.30787687</c:v>
                </c:pt>
                <c:pt idx="44">
                  <c:v>125166716.94741261</c:v>
                </c:pt>
                <c:pt idx="45">
                  <c:v>124279852.71681899</c:v>
                </c:pt>
                <c:pt idx="46">
                  <c:v>126597316.6614552</c:v>
                </c:pt>
                <c:pt idx="47">
                  <c:v>125595582.60427527</c:v>
                </c:pt>
                <c:pt idx="48">
                  <c:v>125107875.99097578</c:v>
                </c:pt>
                <c:pt idx="49">
                  <c:v>125090500.57544731</c:v>
                </c:pt>
                <c:pt idx="50">
                  <c:v>120416208.23760229</c:v>
                </c:pt>
                <c:pt idx="51">
                  <c:v>122533900.16141519</c:v>
                </c:pt>
                <c:pt idx="52">
                  <c:v>124859785.54779883</c:v>
                </c:pt>
                <c:pt idx="53">
                  <c:v>127365311.81890574</c:v>
                </c:pt>
                <c:pt idx="54">
                  <c:v>129668719.49823572</c:v>
                </c:pt>
                <c:pt idx="55">
                  <c:v>131829280.61236636</c:v>
                </c:pt>
                <c:pt idx="56">
                  <c:v>133636381.7730042</c:v>
                </c:pt>
                <c:pt idx="57">
                  <c:v>135008893.76351449</c:v>
                </c:pt>
                <c:pt idx="58">
                  <c:v>139434472.9413116</c:v>
                </c:pt>
                <c:pt idx="59">
                  <c:v>139316360.86593819</c:v>
                </c:pt>
                <c:pt idx="60">
                  <c:v>138829905.13675055</c:v>
                </c:pt>
                <c:pt idx="61">
                  <c:v>138033498.73162267</c:v>
                </c:pt>
                <c:pt idx="62">
                  <c:v>136864397.59552038</c:v>
                </c:pt>
                <c:pt idx="63">
                  <c:v>135376218.49152744</c:v>
                </c:pt>
                <c:pt idx="64">
                  <c:v>133497759.28922194</c:v>
                </c:pt>
                <c:pt idx="65">
                  <c:v>131250181.30759978</c:v>
                </c:pt>
                <c:pt idx="66">
                  <c:v>126451614.02727982</c:v>
                </c:pt>
                <c:pt idx="67">
                  <c:v>124352531.27049053</c:v>
                </c:pt>
                <c:pt idx="68">
                  <c:v>121703207.03283687</c:v>
                </c:pt>
                <c:pt idx="69">
                  <c:v>119121057.04760283</c:v>
                </c:pt>
                <c:pt idx="70">
                  <c:v>124482079.50039338</c:v>
                </c:pt>
                <c:pt idx="71">
                  <c:v>120829658.90498137</c:v>
                </c:pt>
                <c:pt idx="72">
                  <c:v>118054767.24931845</c:v>
                </c:pt>
                <c:pt idx="73">
                  <c:v>115829564.94123253</c:v>
                </c:pt>
                <c:pt idx="74">
                  <c:v>114361115.68387492</c:v>
                </c:pt>
                <c:pt idx="75">
                  <c:v>118990971.28915106</c:v>
                </c:pt>
                <c:pt idx="76">
                  <c:v>117381219.30954307</c:v>
                </c:pt>
                <c:pt idx="77">
                  <c:v>116747189.65385668</c:v>
                </c:pt>
                <c:pt idx="78">
                  <c:v>116602906.56508535</c:v>
                </c:pt>
                <c:pt idx="79">
                  <c:v>116826024.55184606</c:v>
                </c:pt>
                <c:pt idx="80">
                  <c:v>117383290.09681019</c:v>
                </c:pt>
                <c:pt idx="81">
                  <c:v>118079950.33055927</c:v>
                </c:pt>
                <c:pt idx="82">
                  <c:v>118756381.43955854</c:v>
                </c:pt>
                <c:pt idx="83">
                  <c:v>119490609.62698017</c:v>
                </c:pt>
                <c:pt idx="84">
                  <c:v>120254795.01802859</c:v>
                </c:pt>
                <c:pt idx="85">
                  <c:v>121042619.9986451</c:v>
                </c:pt>
                <c:pt idx="86">
                  <c:v>121717920.43758276</c:v>
                </c:pt>
                <c:pt idx="87">
                  <c:v>122352552.54828843</c:v>
                </c:pt>
                <c:pt idx="88">
                  <c:v>122895649.71218631</c:v>
                </c:pt>
                <c:pt idx="89">
                  <c:v>123439735.55041571</c:v>
                </c:pt>
                <c:pt idx="90">
                  <c:v>123957866.3325548</c:v>
                </c:pt>
                <c:pt idx="91">
                  <c:v>124590450.40715496</c:v>
                </c:pt>
                <c:pt idx="92">
                  <c:v>125131883.83350176</c:v>
                </c:pt>
                <c:pt idx="93">
                  <c:v>125597852.50302364</c:v>
                </c:pt>
                <c:pt idx="94">
                  <c:v>125551644.62864114</c:v>
                </c:pt>
                <c:pt idx="95">
                  <c:v>125177704.71624626</c:v>
                </c:pt>
                <c:pt idx="96">
                  <c:v>124657827.3547748</c:v>
                </c:pt>
                <c:pt idx="97">
                  <c:v>124145728.38715318</c:v>
                </c:pt>
                <c:pt idx="98">
                  <c:v>126510759.20622255</c:v>
                </c:pt>
                <c:pt idx="99">
                  <c:v>125657600.78231138</c:v>
                </c:pt>
                <c:pt idx="100">
                  <c:v>125407791.16896023</c:v>
                </c:pt>
                <c:pt idx="101">
                  <c:v>125404203.36583486</c:v>
                </c:pt>
                <c:pt idx="102">
                  <c:v>125614428.24489012</c:v>
                </c:pt>
                <c:pt idx="103">
                  <c:v>121308185.74008988</c:v>
                </c:pt>
                <c:pt idx="104">
                  <c:v>123721183.42984968</c:v>
                </c:pt>
                <c:pt idx="105">
                  <c:v>126175073.17765753</c:v>
                </c:pt>
                <c:pt idx="106">
                  <c:v>128389526.88190381</c:v>
                </c:pt>
                <c:pt idx="107">
                  <c:v>130632978.67241195</c:v>
                </c:pt>
                <c:pt idx="108">
                  <c:v>132323943.32504068</c:v>
                </c:pt>
                <c:pt idx="109">
                  <c:v>133436423.63581035</c:v>
                </c:pt>
                <c:pt idx="110">
                  <c:v>137614787.12664828</c:v>
                </c:pt>
                <c:pt idx="111">
                  <c:v>137232784.43465197</c:v>
                </c:pt>
                <c:pt idx="112">
                  <c:v>136414267.91283268</c:v>
                </c:pt>
                <c:pt idx="113">
                  <c:v>135568304.96159947</c:v>
                </c:pt>
                <c:pt idx="114">
                  <c:v>134613227.81683514</c:v>
                </c:pt>
                <c:pt idx="115">
                  <c:v>133416244.250357</c:v>
                </c:pt>
                <c:pt idx="116">
                  <c:v>131742324.9073967</c:v>
                </c:pt>
                <c:pt idx="117">
                  <c:v>127241119.24591738</c:v>
                </c:pt>
                <c:pt idx="118">
                  <c:v>125215202.53717835</c:v>
                </c:pt>
                <c:pt idx="119">
                  <c:v>122995287.86729825</c:v>
                </c:pt>
                <c:pt idx="120">
                  <c:v>120532927.44183861</c:v>
                </c:pt>
                <c:pt idx="121">
                  <c:v>118294920.29613754</c:v>
                </c:pt>
                <c:pt idx="122">
                  <c:v>123809866.98025227</c:v>
                </c:pt>
                <c:pt idx="123">
                  <c:v>120053857.35486847</c:v>
                </c:pt>
                <c:pt idx="124">
                  <c:v>117062997.04189479</c:v>
                </c:pt>
                <c:pt idx="125">
                  <c:v>114609534.98996028</c:v>
                </c:pt>
                <c:pt idx="126">
                  <c:v>112900095.00907934</c:v>
                </c:pt>
                <c:pt idx="127">
                  <c:v>117548114.85496236</c:v>
                </c:pt>
                <c:pt idx="128">
                  <c:v>116085286.76641434</c:v>
                </c:pt>
                <c:pt idx="129">
                  <c:v>115532758.88135371</c:v>
                </c:pt>
                <c:pt idx="130">
                  <c:v>115398474.24597187</c:v>
                </c:pt>
                <c:pt idx="131">
                  <c:v>115569393.37744418</c:v>
                </c:pt>
                <c:pt idx="132">
                  <c:v>116079451.19506647</c:v>
                </c:pt>
                <c:pt idx="133">
                  <c:v>116734846.43716429</c:v>
                </c:pt>
                <c:pt idx="134">
                  <c:v>117567060.59839812</c:v>
                </c:pt>
                <c:pt idx="135">
                  <c:v>118520307.31027406</c:v>
                </c:pt>
                <c:pt idx="136">
                  <c:v>119526553.15244149</c:v>
                </c:pt>
                <c:pt idx="137">
                  <c:v>120511229.84617542</c:v>
                </c:pt>
                <c:pt idx="138">
                  <c:v>121444769.40760702</c:v>
                </c:pt>
                <c:pt idx="139">
                  <c:v>122339483.77741894</c:v>
                </c:pt>
                <c:pt idx="140">
                  <c:v>123119004.00393516</c:v>
                </c:pt>
                <c:pt idx="141">
                  <c:v>123873410.3089259</c:v>
                </c:pt>
                <c:pt idx="142">
                  <c:v>124594176.33202961</c:v>
                </c:pt>
                <c:pt idx="143">
                  <c:v>125332772.88895704</c:v>
                </c:pt>
                <c:pt idx="144">
                  <c:v>125779899.01249896</c:v>
                </c:pt>
                <c:pt idx="145">
                  <c:v>126109733.24266584</c:v>
                </c:pt>
                <c:pt idx="146">
                  <c:v>126123814.39613268</c:v>
                </c:pt>
                <c:pt idx="147">
                  <c:v>125802171.3704617</c:v>
                </c:pt>
                <c:pt idx="148">
                  <c:v>125207487.63992493</c:v>
                </c:pt>
                <c:pt idx="149">
                  <c:v>124490586.01527329</c:v>
                </c:pt>
                <c:pt idx="150">
                  <c:v>126633128.16471863</c:v>
                </c:pt>
                <c:pt idx="151">
                  <c:v>125637658.56044157</c:v>
                </c:pt>
                <c:pt idx="152">
                  <c:v>125231148.17901993</c:v>
                </c:pt>
                <c:pt idx="153">
                  <c:v>125356291.60899372</c:v>
                </c:pt>
                <c:pt idx="154">
                  <c:v>125792892.55875054</c:v>
                </c:pt>
                <c:pt idx="155">
                  <c:v>121518591.31917822</c:v>
                </c:pt>
                <c:pt idx="156">
                  <c:v>123972532.18423147</c:v>
                </c:pt>
                <c:pt idx="157">
                  <c:v>125935684.87627408</c:v>
                </c:pt>
                <c:pt idx="158">
                  <c:v>127506207.02990817</c:v>
                </c:pt>
                <c:pt idx="159">
                  <c:v>128762624.75281543</c:v>
                </c:pt>
                <c:pt idx="160">
                  <c:v>129767758.93114124</c:v>
                </c:pt>
                <c:pt idx="161">
                  <c:v>130571866.27380189</c:v>
                </c:pt>
                <c:pt idx="162">
                  <c:v>131215152.14793041</c:v>
                </c:pt>
                <c:pt idx="163">
                  <c:v>131729780.84723322</c:v>
                </c:pt>
                <c:pt idx="164">
                  <c:v>132141483.80667548</c:v>
                </c:pt>
                <c:pt idx="165">
                  <c:v>132470846.17422928</c:v>
                </c:pt>
                <c:pt idx="166">
                  <c:v>132734336.06827232</c:v>
                </c:pt>
                <c:pt idx="167">
                  <c:v>132945127.98350675</c:v>
                </c:pt>
                <c:pt idx="168">
                  <c:v>133113761.51569431</c:v>
                </c:pt>
                <c:pt idx="169">
                  <c:v>133248668.34144434</c:v>
                </c:pt>
                <c:pt idx="170">
                  <c:v>133356593.80204438</c:v>
                </c:pt>
                <c:pt idx="171">
                  <c:v>133442934.1705244</c:v>
                </c:pt>
                <c:pt idx="172">
                  <c:v>133512006.46530841</c:v>
                </c:pt>
                <c:pt idx="173">
                  <c:v>133567264.30113563</c:v>
                </c:pt>
                <c:pt idx="174">
                  <c:v>133611470.5697974</c:v>
                </c:pt>
                <c:pt idx="175">
                  <c:v>133646835.58472681</c:v>
                </c:pt>
                <c:pt idx="176">
                  <c:v>133675127.59667034</c:v>
                </c:pt>
                <c:pt idx="177">
                  <c:v>133697761.20622517</c:v>
                </c:pt>
                <c:pt idx="178">
                  <c:v>133715868.09386903</c:v>
                </c:pt>
                <c:pt idx="179">
                  <c:v>133730353.60398412</c:v>
                </c:pt>
                <c:pt idx="180">
                  <c:v>133741942.01207618</c:v>
                </c:pt>
                <c:pt idx="181">
                  <c:v>133751212.73854984</c:v>
                </c:pt>
                <c:pt idx="182">
                  <c:v>133758629.31972878</c:v>
                </c:pt>
                <c:pt idx="183">
                  <c:v>133764562.58467191</c:v>
                </c:pt>
                <c:pt idx="184">
                  <c:v>133769309.19662642</c:v>
                </c:pt>
                <c:pt idx="185">
                  <c:v>133773106.48619004</c:v>
                </c:pt>
                <c:pt idx="186">
                  <c:v>133776144.31784092</c:v>
                </c:pt>
                <c:pt idx="187">
                  <c:v>133778574.58316164</c:v>
                </c:pt>
                <c:pt idx="188">
                  <c:v>133780518.7954182</c:v>
                </c:pt>
                <c:pt idx="189">
                  <c:v>133782074.16522346</c:v>
                </c:pt>
                <c:pt idx="190">
                  <c:v>133783318.46106766</c:v>
                </c:pt>
                <c:pt idx="191">
                  <c:v>133784313.89774303</c:v>
                </c:pt>
                <c:pt idx="192">
                  <c:v>133785110.24708332</c:v>
                </c:pt>
                <c:pt idx="193">
                  <c:v>133785747.32655555</c:v>
                </c:pt>
                <c:pt idx="194">
                  <c:v>133786256.99013333</c:v>
                </c:pt>
                <c:pt idx="195">
                  <c:v>133786664.72099556</c:v>
                </c:pt>
                <c:pt idx="196">
                  <c:v>133786990.90568535</c:v>
                </c:pt>
                <c:pt idx="197">
                  <c:v>133787251.85343717</c:v>
                </c:pt>
                <c:pt idx="198">
                  <c:v>133787460.61163864</c:v>
                </c:pt>
                <c:pt idx="199">
                  <c:v>133787627.61819981</c:v>
                </c:pt>
                <c:pt idx="200">
                  <c:v>133787761.22344874</c:v>
                </c:pt>
                <c:pt idx="201">
                  <c:v>133787868.10764788</c:v>
                </c:pt>
                <c:pt idx="202">
                  <c:v>133787953.61500721</c:v>
                </c:pt>
                <c:pt idx="203">
                  <c:v>133788022.02089466</c:v>
                </c:pt>
                <c:pt idx="204">
                  <c:v>133788076.74560462</c:v>
                </c:pt>
                <c:pt idx="205">
                  <c:v>133788120.52537259</c:v>
                </c:pt>
                <c:pt idx="206">
                  <c:v>133788155.54918697</c:v>
                </c:pt>
                <c:pt idx="207">
                  <c:v>133788183.56823848</c:v>
                </c:pt>
              </c:numCache>
            </c:numRef>
          </c:val>
        </c:ser>
        <c:ser>
          <c:idx val="1"/>
          <c:order val="1"/>
          <c:tx>
            <c:v>Actual</c:v>
          </c:tx>
          <c:spPr>
            <a:ln w="12700"/>
          </c:spPr>
          <c:marker>
            <c:symbol val="square"/>
            <c:size val="3"/>
          </c:marker>
          <c:dPt>
            <c:idx val="154"/>
            <c:marker>
              <c:spPr>
                <a:ln w="3175"/>
              </c:spPr>
            </c:marker>
          </c:dPt>
          <c:val>
            <c:numRef>
              <c:f>Data!$B$7:$B$214</c:f>
              <c:numCache>
                <c:formatCode>"$"#,##0</c:formatCode>
                <c:ptCount val="208"/>
                <c:pt idx="0">
                  <c:v>143638357.39999998</c:v>
                </c:pt>
                <c:pt idx="1">
                  <c:v>143067827.04857141</c:v>
                </c:pt>
                <c:pt idx="2">
                  <c:v>143313204.55124998</c:v>
                </c:pt>
                <c:pt idx="3">
                  <c:v>143139099.38444442</c:v>
                </c:pt>
                <c:pt idx="4">
                  <c:v>143210526.37111112</c:v>
                </c:pt>
                <c:pt idx="5">
                  <c:v>160781486.53250003</c:v>
                </c:pt>
                <c:pt idx="6">
                  <c:v>143027832.8188889</c:v>
                </c:pt>
                <c:pt idx="7">
                  <c:v>141029703.63444445</c:v>
                </c:pt>
                <c:pt idx="8">
                  <c:v>138094029.85333335</c:v>
                </c:pt>
                <c:pt idx="9">
                  <c:v>134580959.60000002</c:v>
                </c:pt>
                <c:pt idx="10">
                  <c:v>118999238.373</c:v>
                </c:pt>
                <c:pt idx="11">
                  <c:v>129768119.58222222</c:v>
                </c:pt>
                <c:pt idx="12">
                  <c:v>126932111.12777779</c:v>
                </c:pt>
                <c:pt idx="13">
                  <c:v>124319376.12888888</c:v>
                </c:pt>
                <c:pt idx="14">
                  <c:v>121360079.25111111</c:v>
                </c:pt>
                <c:pt idx="15">
                  <c:v>116688595.03999999</c:v>
                </c:pt>
                <c:pt idx="16">
                  <c:v>156781432.48160002</c:v>
                </c:pt>
                <c:pt idx="17">
                  <c:v>114960211.54555555</c:v>
                </c:pt>
                <c:pt idx="18">
                  <c:v>114788014.98333333</c:v>
                </c:pt>
                <c:pt idx="19">
                  <c:v>114685214.72555552</c:v>
                </c:pt>
                <c:pt idx="20">
                  <c:v>113575246.83777776</c:v>
                </c:pt>
                <c:pt idx="21">
                  <c:v>114633568.02888888</c:v>
                </c:pt>
                <c:pt idx="22">
                  <c:v>144941542.37607223</c:v>
                </c:pt>
                <c:pt idx="23">
                  <c:v>116529852.22222221</c:v>
                </c:pt>
                <c:pt idx="24">
                  <c:v>119279578.75444444</c:v>
                </c:pt>
                <c:pt idx="25">
                  <c:v>120329849.9888889</c:v>
                </c:pt>
                <c:pt idx="26">
                  <c:v>121811344.08666669</c:v>
                </c:pt>
                <c:pt idx="27">
                  <c:v>123397082.39111114</c:v>
                </c:pt>
                <c:pt idx="28">
                  <c:v>124565537.19555558</c:v>
                </c:pt>
                <c:pt idx="29">
                  <c:v>125859470.33222222</c:v>
                </c:pt>
                <c:pt idx="30">
                  <c:v>125846660.72111112</c:v>
                </c:pt>
                <c:pt idx="31">
                  <c:v>126548980.91666667</c:v>
                </c:pt>
                <c:pt idx="32">
                  <c:v>127112464.99222223</c:v>
                </c:pt>
                <c:pt idx="33">
                  <c:v>127489556.32444446</c:v>
                </c:pt>
                <c:pt idx="34">
                  <c:v>127861169.29000002</c:v>
                </c:pt>
                <c:pt idx="35">
                  <c:v>127737204.63555557</c:v>
                </c:pt>
                <c:pt idx="36">
                  <c:v>127629322.16444445</c:v>
                </c:pt>
                <c:pt idx="37">
                  <c:v>127548030.62888888</c:v>
                </c:pt>
                <c:pt idx="38">
                  <c:v>127774627.2422222</c:v>
                </c:pt>
                <c:pt idx="39">
                  <c:v>127907396.49555556</c:v>
                </c:pt>
                <c:pt idx="40">
                  <c:v>127280743.17444444</c:v>
                </c:pt>
                <c:pt idx="41">
                  <c:v>125049562.6388889</c:v>
                </c:pt>
                <c:pt idx="42">
                  <c:v>123249856.77333334</c:v>
                </c:pt>
                <c:pt idx="43">
                  <c:v>121607343.50555557</c:v>
                </c:pt>
                <c:pt idx="44">
                  <c:v>120732395.79444446</c:v>
                </c:pt>
                <c:pt idx="45">
                  <c:v>135867172.44</c:v>
                </c:pt>
                <c:pt idx="46">
                  <c:v>121588646.37555555</c:v>
                </c:pt>
                <c:pt idx="47">
                  <c:v>123157049.5377778</c:v>
                </c:pt>
                <c:pt idx="48">
                  <c:v>125020998.91333334</c:v>
                </c:pt>
                <c:pt idx="49">
                  <c:v>101719038.88622224</c:v>
                </c:pt>
                <c:pt idx="50">
                  <c:v>131004667.8566667</c:v>
                </c:pt>
                <c:pt idx="51">
                  <c:v>134163327.09333335</c:v>
                </c:pt>
                <c:pt idx="52">
                  <c:v>137387416.90333334</c:v>
                </c:pt>
                <c:pt idx="53">
                  <c:v>138882350.21555555</c:v>
                </c:pt>
                <c:pt idx="54">
                  <c:v>140471525.0688889</c:v>
                </c:pt>
                <c:pt idx="55">
                  <c:v>140864786.41555557</c:v>
                </c:pt>
                <c:pt idx="56">
                  <c:v>140498941.72555554</c:v>
                </c:pt>
                <c:pt idx="57">
                  <c:v>157136789.6525</c:v>
                </c:pt>
                <c:pt idx="58">
                  <c:v>138843912.56444445</c:v>
                </c:pt>
                <c:pt idx="59">
                  <c:v>136884082.22</c:v>
                </c:pt>
                <c:pt idx="60">
                  <c:v>134847873.11111107</c:v>
                </c:pt>
                <c:pt idx="61">
                  <c:v>132187993.05111112</c:v>
                </c:pt>
                <c:pt idx="62">
                  <c:v>129423502.07555556</c:v>
                </c:pt>
                <c:pt idx="63">
                  <c:v>125983922.47999999</c:v>
                </c:pt>
                <c:pt idx="64">
                  <c:v>122259869.38111112</c:v>
                </c:pt>
                <c:pt idx="65">
                  <c:v>107257344.90599999</c:v>
                </c:pt>
                <c:pt idx="66">
                  <c:v>115956200.24333331</c:v>
                </c:pt>
                <c:pt idx="67">
                  <c:v>111105910.08222219</c:v>
                </c:pt>
                <c:pt idx="68">
                  <c:v>108792457.10666667</c:v>
                </c:pt>
                <c:pt idx="69">
                  <c:v>145926169.31155556</c:v>
                </c:pt>
                <c:pt idx="70">
                  <c:v>106219976.52333333</c:v>
                </c:pt>
                <c:pt idx="71">
                  <c:v>106955200.62666667</c:v>
                </c:pt>
                <c:pt idx="72">
                  <c:v>106928755.70888887</c:v>
                </c:pt>
                <c:pt idx="73">
                  <c:v>108487318.65444446</c:v>
                </c:pt>
                <c:pt idx="74">
                  <c:v>137510393.71025556</c:v>
                </c:pt>
                <c:pt idx="75">
                  <c:v>110942211.39111111</c:v>
                </c:pt>
                <c:pt idx="76">
                  <c:v>114211071.03111112</c:v>
                </c:pt>
                <c:pt idx="77">
                  <c:v>116025774.21000001</c:v>
                </c:pt>
                <c:pt idx="78">
                  <c:v>117718496.49888891</c:v>
                </c:pt>
                <c:pt idx="79">
                  <c:v>119612352.2766667</c:v>
                </c:pt>
                <c:pt idx="80">
                  <c:v>120866591.26555556</c:v>
                </c:pt>
                <c:pt idx="81">
                  <c:v>121462105.87555557</c:v>
                </c:pt>
                <c:pt idx="82">
                  <c:v>122427522.37666665</c:v>
                </c:pt>
                <c:pt idx="83">
                  <c:v>123311536.58222219</c:v>
                </c:pt>
                <c:pt idx="84">
                  <c:v>124193919.92111111</c:v>
                </c:pt>
                <c:pt idx="85">
                  <c:v>124419122.19333331</c:v>
                </c:pt>
                <c:pt idx="86">
                  <c:v>124891080.9911111</c:v>
                </c:pt>
                <c:pt idx="87">
                  <c:v>125068038.36777776</c:v>
                </c:pt>
                <c:pt idx="88">
                  <c:v>125616078.90333332</c:v>
                </c:pt>
                <c:pt idx="89">
                  <c:v>126030389.4611111</c:v>
                </c:pt>
                <c:pt idx="90">
                  <c:v>127120786.70555554</c:v>
                </c:pt>
                <c:pt idx="91">
                  <c:v>127297617.53888887</c:v>
                </c:pt>
                <c:pt idx="92">
                  <c:v>127461727.18111113</c:v>
                </c:pt>
                <c:pt idx="93">
                  <c:v>125366813.13111112</c:v>
                </c:pt>
                <c:pt idx="94">
                  <c:v>123681945.06666666</c:v>
                </c:pt>
                <c:pt idx="95">
                  <c:v>122578317.90888889</c:v>
                </c:pt>
                <c:pt idx="96">
                  <c:v>122097332.51666668</c:v>
                </c:pt>
                <c:pt idx="97">
                  <c:v>135970882.48250002</c:v>
                </c:pt>
                <c:pt idx="98">
                  <c:v>122244967.08666666</c:v>
                </c:pt>
                <c:pt idx="99">
                  <c:v>124408552.71555556</c:v>
                </c:pt>
                <c:pt idx="100">
                  <c:v>125389852.15333335</c:v>
                </c:pt>
                <c:pt idx="101">
                  <c:v>126455327.76111113</c:v>
                </c:pt>
                <c:pt idx="102">
                  <c:v>104083215.72088888</c:v>
                </c:pt>
                <c:pt idx="103">
                  <c:v>133373174.18888889</c:v>
                </c:pt>
                <c:pt idx="104">
                  <c:v>135990632.1688889</c:v>
                </c:pt>
                <c:pt idx="105">
                  <c:v>137247341.6988889</c:v>
                </c:pt>
                <c:pt idx="106">
                  <c:v>139606785.83444443</c:v>
                </c:pt>
                <c:pt idx="107">
                  <c:v>139087801.93555555</c:v>
                </c:pt>
                <c:pt idx="108">
                  <c:v>137886344.87888891</c:v>
                </c:pt>
                <c:pt idx="109">
                  <c:v>154328241.09</c:v>
                </c:pt>
                <c:pt idx="110">
                  <c:v>135704773.66666666</c:v>
                </c:pt>
                <c:pt idx="111">
                  <c:v>133140201.82555556</c:v>
                </c:pt>
                <c:pt idx="112">
                  <c:v>132184453.15666668</c:v>
                </c:pt>
                <c:pt idx="113">
                  <c:v>130792919.23777778</c:v>
                </c:pt>
                <c:pt idx="114">
                  <c:v>128628309.98444444</c:v>
                </c:pt>
                <c:pt idx="115">
                  <c:v>125046647.53555554</c:v>
                </c:pt>
                <c:pt idx="116">
                  <c:v>109236296.60000001</c:v>
                </c:pt>
                <c:pt idx="117">
                  <c:v>117111535.70222221</c:v>
                </c:pt>
                <c:pt idx="118">
                  <c:v>114115629.18777777</c:v>
                </c:pt>
                <c:pt idx="119">
                  <c:v>110683485.73999998</c:v>
                </c:pt>
                <c:pt idx="120">
                  <c:v>109342891.71333331</c:v>
                </c:pt>
                <c:pt idx="121">
                  <c:v>145869653.71671113</c:v>
                </c:pt>
                <c:pt idx="122">
                  <c:v>105029818.85333332</c:v>
                </c:pt>
                <c:pt idx="123">
                  <c:v>105099555.79000001</c:v>
                </c:pt>
                <c:pt idx="124">
                  <c:v>104795686.78222223</c:v>
                </c:pt>
                <c:pt idx="125">
                  <c:v>106062335.08555555</c:v>
                </c:pt>
                <c:pt idx="126">
                  <c:v>136140194.23849443</c:v>
                </c:pt>
                <c:pt idx="127">
                  <c:v>110233974.41222222</c:v>
                </c:pt>
                <c:pt idx="128">
                  <c:v>113322647.34111112</c:v>
                </c:pt>
                <c:pt idx="129">
                  <c:v>114861335.70444447</c:v>
                </c:pt>
                <c:pt idx="130">
                  <c:v>116253069.90333337</c:v>
                </c:pt>
                <c:pt idx="131">
                  <c:v>118119682.46555558</c:v>
                </c:pt>
                <c:pt idx="132">
                  <c:v>119356427.40555556</c:v>
                </c:pt>
                <c:pt idx="133">
                  <c:v>120895917.24333334</c:v>
                </c:pt>
                <c:pt idx="134">
                  <c:v>122333294.15777776</c:v>
                </c:pt>
                <c:pt idx="135">
                  <c:v>123551536.52111112</c:v>
                </c:pt>
                <c:pt idx="136">
                  <c:v>124449936.62111112</c:v>
                </c:pt>
                <c:pt idx="137">
                  <c:v>125178927.65333335</c:v>
                </c:pt>
                <c:pt idx="138">
                  <c:v>125918341.25666666</c:v>
                </c:pt>
                <c:pt idx="139">
                  <c:v>126237084.90999998</c:v>
                </c:pt>
                <c:pt idx="140">
                  <c:v>126891035.52888888</c:v>
                </c:pt>
                <c:pt idx="141">
                  <c:v>127477240.42444447</c:v>
                </c:pt>
                <c:pt idx="142">
                  <c:v>128287159.11666666</c:v>
                </c:pt>
                <c:pt idx="143">
                  <c:v>127568403.50666666</c:v>
                </c:pt>
                <c:pt idx="144">
                  <c:v>127429070.16333331</c:v>
                </c:pt>
                <c:pt idx="145">
                  <c:v>126180139.00999999</c:v>
                </c:pt>
                <c:pt idx="146">
                  <c:v>124515599.26777776</c:v>
                </c:pt>
                <c:pt idx="147">
                  <c:v>122828752.71777776</c:v>
                </c:pt>
                <c:pt idx="148">
                  <c:v>121622979.51666665</c:v>
                </c:pt>
                <c:pt idx="149">
                  <c:v>135203296.76249999</c:v>
                </c:pt>
                <c:pt idx="150">
                  <c:v>121655780.1433333</c:v>
                </c:pt>
                <c:pt idx="151">
                  <c:v>123605106.65333332</c:v>
                </c:pt>
                <c:pt idx="152">
                  <c:v>125856865.32888886</c:v>
                </c:pt>
                <c:pt idx="153">
                  <c:v>127539296.35777776</c:v>
                </c:pt>
                <c:pt idx="154">
                  <c:v>104421386.3608889</c:v>
                </c:pt>
                <c:pt idx="155">
                  <c:v>133788295.64444444</c:v>
                </c:pt>
                <c:pt idx="156">
                  <c:v>133788295.64444444</c:v>
                </c:pt>
                <c:pt idx="157">
                  <c:v>133788295.64444444</c:v>
                </c:pt>
                <c:pt idx="158">
                  <c:v>133788295.64444444</c:v>
                </c:pt>
                <c:pt idx="159">
                  <c:v>133788295.64444444</c:v>
                </c:pt>
                <c:pt idx="160">
                  <c:v>133788295.64444444</c:v>
                </c:pt>
                <c:pt idx="161">
                  <c:v>133788295.64444444</c:v>
                </c:pt>
                <c:pt idx="162">
                  <c:v>133788295.64444444</c:v>
                </c:pt>
                <c:pt idx="163">
                  <c:v>133788295.64444444</c:v>
                </c:pt>
                <c:pt idx="164">
                  <c:v>133788295.64444444</c:v>
                </c:pt>
                <c:pt idx="165">
                  <c:v>133788295.64444444</c:v>
                </c:pt>
                <c:pt idx="166">
                  <c:v>133788295.64444444</c:v>
                </c:pt>
                <c:pt idx="167">
                  <c:v>133788295.64444444</c:v>
                </c:pt>
                <c:pt idx="168">
                  <c:v>133788295.64444444</c:v>
                </c:pt>
                <c:pt idx="169">
                  <c:v>133788295.64444444</c:v>
                </c:pt>
                <c:pt idx="170">
                  <c:v>133788295.64444444</c:v>
                </c:pt>
                <c:pt idx="171">
                  <c:v>133788295.64444444</c:v>
                </c:pt>
                <c:pt idx="172">
                  <c:v>133788295.64444444</c:v>
                </c:pt>
                <c:pt idx="173">
                  <c:v>133788295.64444444</c:v>
                </c:pt>
                <c:pt idx="174">
                  <c:v>133788295.64444444</c:v>
                </c:pt>
                <c:pt idx="175">
                  <c:v>133788295.64444444</c:v>
                </c:pt>
                <c:pt idx="176">
                  <c:v>133788295.64444444</c:v>
                </c:pt>
                <c:pt idx="177">
                  <c:v>133788295.64444444</c:v>
                </c:pt>
                <c:pt idx="178">
                  <c:v>133788295.64444444</c:v>
                </c:pt>
                <c:pt idx="179">
                  <c:v>133788295.64444444</c:v>
                </c:pt>
                <c:pt idx="180">
                  <c:v>133788295.64444444</c:v>
                </c:pt>
                <c:pt idx="181">
                  <c:v>133788295.64444444</c:v>
                </c:pt>
                <c:pt idx="182">
                  <c:v>133788295.64444444</c:v>
                </c:pt>
                <c:pt idx="183">
                  <c:v>133788295.64444444</c:v>
                </c:pt>
                <c:pt idx="184">
                  <c:v>133788295.64444444</c:v>
                </c:pt>
                <c:pt idx="185">
                  <c:v>133788295.64444444</c:v>
                </c:pt>
                <c:pt idx="186">
                  <c:v>133788295.64444444</c:v>
                </c:pt>
                <c:pt idx="187">
                  <c:v>133788295.64444444</c:v>
                </c:pt>
                <c:pt idx="188">
                  <c:v>133788295.64444444</c:v>
                </c:pt>
                <c:pt idx="189">
                  <c:v>133788295.64444444</c:v>
                </c:pt>
                <c:pt idx="190">
                  <c:v>133788295.64444444</c:v>
                </c:pt>
                <c:pt idx="191">
                  <c:v>133788295.64444444</c:v>
                </c:pt>
                <c:pt idx="192">
                  <c:v>133788295.64444444</c:v>
                </c:pt>
                <c:pt idx="193">
                  <c:v>133788295.64444444</c:v>
                </c:pt>
                <c:pt idx="194">
                  <c:v>133788295.64444444</c:v>
                </c:pt>
                <c:pt idx="195">
                  <c:v>133788295.64444444</c:v>
                </c:pt>
                <c:pt idx="196">
                  <c:v>133788295.64444444</c:v>
                </c:pt>
                <c:pt idx="197">
                  <c:v>133788295.64444444</c:v>
                </c:pt>
                <c:pt idx="198">
                  <c:v>133788295.64444444</c:v>
                </c:pt>
                <c:pt idx="199">
                  <c:v>133788295.64444444</c:v>
                </c:pt>
                <c:pt idx="200">
                  <c:v>133788295.64444444</c:v>
                </c:pt>
                <c:pt idx="201">
                  <c:v>133788295.64444444</c:v>
                </c:pt>
                <c:pt idx="202">
                  <c:v>133788295.64444444</c:v>
                </c:pt>
                <c:pt idx="203">
                  <c:v>133788295.64444444</c:v>
                </c:pt>
                <c:pt idx="204">
                  <c:v>133788295.64444444</c:v>
                </c:pt>
                <c:pt idx="205">
                  <c:v>133788295.64444444</c:v>
                </c:pt>
                <c:pt idx="206">
                  <c:v>133788295.64444444</c:v>
                </c:pt>
                <c:pt idx="207">
                  <c:v>133788295.64444444</c:v>
                </c:pt>
              </c:numCache>
            </c:numRef>
          </c:val>
        </c:ser>
        <c:dLbls/>
        <c:marker val="1"/>
        <c:axId val="59986688"/>
        <c:axId val="59988224"/>
      </c:lineChart>
      <c:catAx>
        <c:axId val="59986688"/>
        <c:scaling>
          <c:orientation val="minMax"/>
        </c:scaling>
        <c:axPos val="b"/>
        <c:tickLblPos val="nextTo"/>
        <c:crossAx val="59988224"/>
        <c:crosses val="autoZero"/>
        <c:auto val="1"/>
        <c:lblAlgn val="ctr"/>
        <c:lblOffset val="100"/>
      </c:catAx>
      <c:valAx>
        <c:axId val="59988224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crossAx val="59986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0709547718515136"/>
          <c:y val="0.21795166229221349"/>
          <c:w val="0.58699239261350911"/>
          <c:h val="0.75379593175853044"/>
        </c:manualLayout>
      </c:layout>
      <c:lineChart>
        <c:grouping val="standard"/>
        <c:ser>
          <c:idx val="0"/>
          <c:order val="0"/>
          <c:tx>
            <c:v>Tracking Signal</c:v>
          </c:tx>
          <c:marker>
            <c:symbol val="none"/>
          </c:marker>
          <c:val>
            <c:numRef>
              <c:f>Data!$G$7:$G$214</c:f>
              <c:numCache>
                <c:formatCode>0.00</c:formatCode>
                <c:ptCount val="208"/>
                <c:pt idx="0">
                  <c:v>1</c:v>
                </c:pt>
                <c:pt idx="1">
                  <c:v>1.9988036384693679</c:v>
                </c:pt>
                <c:pt idx="2">
                  <c:v>2.9986646317994041</c:v>
                </c:pt>
                <c:pt idx="3">
                  <c:v>3.9982595734804911</c:v>
                </c:pt>
                <c:pt idx="4">
                  <c:v>4.9980056682060967</c:v>
                </c:pt>
                <c:pt idx="5">
                  <c:v>5.9998632184936591</c:v>
                </c:pt>
                <c:pt idx="6">
                  <c:v>4.7200118025226603</c:v>
                </c:pt>
                <c:pt idx="7">
                  <c:v>2.9818776351896155</c:v>
                </c:pt>
                <c:pt idx="8">
                  <c:v>0.86969976981501573</c:v>
                </c:pt>
                <c:pt idx="9">
                  <c:v>-1.3230887983740425</c:v>
                </c:pt>
                <c:pt idx="10">
                  <c:v>-4.7547331572859726</c:v>
                </c:pt>
                <c:pt idx="11">
                  <c:v>-5.8795876831953002</c:v>
                </c:pt>
                <c:pt idx="12">
                  <c:v>-7.0798480069193905</c:v>
                </c:pt>
                <c:pt idx="13">
                  <c:v>-8.2947864762353891</c:v>
                </c:pt>
                <c:pt idx="14">
                  <c:v>-9.5243045618400703</c:v>
                </c:pt>
                <c:pt idx="15">
                  <c:v>-10.826348516925913</c:v>
                </c:pt>
                <c:pt idx="16">
                  <c:v>-5.7106079630018591</c:v>
                </c:pt>
                <c:pt idx="17">
                  <c:v>-7.3779522493629717</c:v>
                </c:pt>
                <c:pt idx="18">
                  <c:v>-8.715129457089672</c:v>
                </c:pt>
                <c:pt idx="19">
                  <c:v>-9.8511555713780385</c:v>
                </c:pt>
                <c:pt idx="20">
                  <c:v>-10.907776220785566</c:v>
                </c:pt>
                <c:pt idx="21">
                  <c:v>-11.805149108180739</c:v>
                </c:pt>
                <c:pt idx="22">
                  <c:v>-8.6397378360426469</c:v>
                </c:pt>
                <c:pt idx="23">
                  <c:v>-9.5694634130825573</c:v>
                </c:pt>
                <c:pt idx="24">
                  <c:v>-10.236771412612741</c:v>
                </c:pt>
                <c:pt idx="25">
                  <c:v>-10.798585033013184</c:v>
                </c:pt>
                <c:pt idx="26">
                  <c:v>-11.244968865329959</c:v>
                </c:pt>
                <c:pt idx="27">
                  <c:v>-11.471972957806377</c:v>
                </c:pt>
                <c:pt idx="28">
                  <c:v>-11.537276437008245</c:v>
                </c:pt>
                <c:pt idx="29">
                  <c:v>-11.44309090092289</c:v>
                </c:pt>
                <c:pt idx="30">
                  <c:v>-11.428409444534482</c:v>
                </c:pt>
                <c:pt idx="31">
                  <c:v>-11.357957873272703</c:v>
                </c:pt>
                <c:pt idx="32">
                  <c:v>-11.261981016204173</c:v>
                </c:pt>
                <c:pt idx="33">
                  <c:v>-11.173966178783894</c:v>
                </c:pt>
                <c:pt idx="34">
                  <c:v>-11.090931928358247</c:v>
                </c:pt>
                <c:pt idx="35">
                  <c:v>-11.096085543824158</c:v>
                </c:pt>
                <c:pt idx="36">
                  <c:v>-11.170207713846871</c:v>
                </c:pt>
                <c:pt idx="37">
                  <c:v>-11.296177422067428</c:v>
                </c:pt>
                <c:pt idx="38">
                  <c:v>-11.4079918704762</c:v>
                </c:pt>
                <c:pt idx="39">
                  <c:v>-11.524321249525338</c:v>
                </c:pt>
                <c:pt idx="40">
                  <c:v>-11.789433524619886</c:v>
                </c:pt>
                <c:pt idx="41">
                  <c:v>-12.308683522599253</c:v>
                </c:pt>
                <c:pt idx="42">
                  <c:v>-12.98353598091782</c:v>
                </c:pt>
                <c:pt idx="43">
                  <c:v>-13.767018589379576</c:v>
                </c:pt>
                <c:pt idx="44">
                  <c:v>-14.555612173340149</c:v>
                </c:pt>
                <c:pt idx="45">
                  <c:v>-12.526164874945476</c:v>
                </c:pt>
                <c:pt idx="46">
                  <c:v>-13.360459400024572</c:v>
                </c:pt>
                <c:pt idx="47">
                  <c:v>-13.917383339071772</c:v>
                </c:pt>
                <c:pt idx="48">
                  <c:v>-14.217163674467521</c:v>
                </c:pt>
                <c:pt idx="49">
                  <c:v>-17.015553956802208</c:v>
                </c:pt>
                <c:pt idx="50">
                  <c:v>-15.235225714778098</c:v>
                </c:pt>
                <c:pt idx="51">
                  <c:v>-13.308661914058471</c:v>
                </c:pt>
                <c:pt idx="52">
                  <c:v>-11.282833245575354</c:v>
                </c:pt>
                <c:pt idx="53">
                  <c:v>-9.494762207950652</c:v>
                </c:pt>
                <c:pt idx="54">
                  <c:v>-7.8689983318401389</c:v>
                </c:pt>
                <c:pt idx="55">
                  <c:v>-6.5545178835631468</c:v>
                </c:pt>
                <c:pt idx="56">
                  <c:v>-5.5891443190983567</c:v>
                </c:pt>
                <c:pt idx="57">
                  <c:v>-2.3775705170886736</c:v>
                </c:pt>
                <c:pt idx="58">
                  <c:v>-2.4969283399747155</c:v>
                </c:pt>
                <c:pt idx="59">
                  <c:v>-2.8651604916800926</c:v>
                </c:pt>
                <c:pt idx="60">
                  <c:v>-3.4473360152037555</c:v>
                </c:pt>
                <c:pt idx="61">
                  <c:v>-4.2833634593588839</c:v>
                </c:pt>
                <c:pt idx="62">
                  <c:v>-5.3306876337162503</c:v>
                </c:pt>
                <c:pt idx="63">
                  <c:v>-6.623328122977747</c:v>
                </c:pt>
                <c:pt idx="64">
                  <c:v>-8.1299190820460403</c:v>
                </c:pt>
                <c:pt idx="65">
                  <c:v>-11.07832038215472</c:v>
                </c:pt>
                <c:pt idx="66">
                  <c:v>-12.413651335359193</c:v>
                </c:pt>
                <c:pt idx="67">
                  <c:v>-14.025419644233814</c:v>
                </c:pt>
                <c:pt idx="68">
                  <c:v>-15.572469659374709</c:v>
                </c:pt>
                <c:pt idx="69">
                  <c:v>-11.648184826000245</c:v>
                </c:pt>
                <c:pt idx="70">
                  <c:v>-13.702728313461442</c:v>
                </c:pt>
                <c:pt idx="71">
                  <c:v>-15.270692016742625</c:v>
                </c:pt>
                <c:pt idx="72">
                  <c:v>-16.553913667082767</c:v>
                </c:pt>
                <c:pt idx="73">
                  <c:v>-17.475337902428869</c:v>
                </c:pt>
                <c:pt idx="74">
                  <c:v>-14.293606501340445</c:v>
                </c:pt>
                <c:pt idx="75">
                  <c:v>-15.262709698219275</c:v>
                </c:pt>
                <c:pt idx="76">
                  <c:v>-15.768751126989731</c:v>
                </c:pt>
                <c:pt idx="77">
                  <c:v>-16.043470841866885</c:v>
                </c:pt>
                <c:pt idx="78">
                  <c:v>-16.083382944235623</c:v>
                </c:pt>
                <c:pt idx="79">
                  <c:v>-15.870230113618691</c:v>
                </c:pt>
                <c:pt idx="80">
                  <c:v>-15.546221744710213</c:v>
                </c:pt>
                <c:pt idx="81">
                  <c:v>-15.230089048190449</c:v>
                </c:pt>
                <c:pt idx="82">
                  <c:v>-14.863641548280023</c:v>
                </c:pt>
                <c:pt idx="83">
                  <c:v>-14.467708796727768</c:v>
                </c:pt>
                <c:pt idx="84">
                  <c:v>-14.047116694170001</c:v>
                </c:pt>
                <c:pt idx="85">
                  <c:v>-13.703897067883583</c:v>
                </c:pt>
                <c:pt idx="86">
                  <c:v>-13.384565773105027</c:v>
                </c:pt>
                <c:pt idx="87">
                  <c:v>-13.12769972524627</c:v>
                </c:pt>
                <c:pt idx="88">
                  <c:v>-12.86409905611203</c:v>
                </c:pt>
                <c:pt idx="89">
                  <c:v>-12.614254957725667</c:v>
                </c:pt>
                <c:pt idx="90">
                  <c:v>-12.271681073381416</c:v>
                </c:pt>
                <c:pt idx="91">
                  <c:v>-11.992412790753654</c:v>
                </c:pt>
                <c:pt idx="92">
                  <c:v>-11.765139186139379</c:v>
                </c:pt>
                <c:pt idx="93">
                  <c:v>-11.919336657494428</c:v>
                </c:pt>
                <c:pt idx="94">
                  <c:v>-12.271917236357272</c:v>
                </c:pt>
                <c:pt idx="95">
                  <c:v>-12.716237537880925</c:v>
                </c:pt>
                <c:pt idx="96">
                  <c:v>-13.160020600350775</c:v>
                </c:pt>
                <c:pt idx="97">
                  <c:v>-11.426072212225112</c:v>
                </c:pt>
                <c:pt idx="98">
                  <c:v>-12.069457744836887</c:v>
                </c:pt>
                <c:pt idx="99">
                  <c:v>-12.34596633405333</c:v>
                </c:pt>
                <c:pt idx="100">
                  <c:v>-12.471664510557794</c:v>
                </c:pt>
                <c:pt idx="101">
                  <c:v>-12.425616891498713</c:v>
                </c:pt>
                <c:pt idx="102">
                  <c:v>-15.207849167037491</c:v>
                </c:pt>
                <c:pt idx="103">
                  <c:v>-13.420281321439488</c:v>
                </c:pt>
                <c:pt idx="104">
                  <c:v>-11.626310953314501</c:v>
                </c:pt>
                <c:pt idx="105">
                  <c:v>-10.038417967207449</c:v>
                </c:pt>
                <c:pt idx="106">
                  <c:v>-8.4457468499951514</c:v>
                </c:pt>
                <c:pt idx="107">
                  <c:v>-7.2730461176620818</c:v>
                </c:pt>
                <c:pt idx="108">
                  <c:v>-6.5240151656339904</c:v>
                </c:pt>
                <c:pt idx="109">
                  <c:v>-3.590135009238729</c:v>
                </c:pt>
                <c:pt idx="110">
                  <c:v>-3.8742672132756835</c:v>
                </c:pt>
                <c:pt idx="111">
                  <c:v>-4.4489200894181833</c:v>
                </c:pt>
                <c:pt idx="112">
                  <c:v>-5.0457859351497643</c:v>
                </c:pt>
                <c:pt idx="113">
                  <c:v>-5.7181136786566826</c:v>
                </c:pt>
                <c:pt idx="114">
                  <c:v>-6.5515968034883683</c:v>
                </c:pt>
                <c:pt idx="115">
                  <c:v>-7.6947145717141314</c:v>
                </c:pt>
                <c:pt idx="116">
                  <c:v>-10.601804954268285</c:v>
                </c:pt>
                <c:pt idx="117">
                  <c:v>-11.933859437637802</c:v>
                </c:pt>
                <c:pt idx="118">
                  <c:v>-13.37399558437383</c:v>
                </c:pt>
                <c:pt idx="119">
                  <c:v>-14.945099224485581</c:v>
                </c:pt>
                <c:pt idx="120">
                  <c:v>-16.371979972003565</c:v>
                </c:pt>
                <c:pt idx="121">
                  <c:v>-12.434478206872056</c:v>
                </c:pt>
                <c:pt idx="122">
                  <c:v>-14.705174358269101</c:v>
                </c:pt>
                <c:pt idx="123">
                  <c:v>-16.505279685914104</c:v>
                </c:pt>
                <c:pt idx="124">
                  <c:v>-17.989639175268444</c:v>
                </c:pt>
                <c:pt idx="125">
                  <c:v>-19.062661504005128</c:v>
                </c:pt>
                <c:pt idx="126">
                  <c:v>-15.867940890669635</c:v>
                </c:pt>
                <c:pt idx="127">
                  <c:v>-16.793812229730936</c:v>
                </c:pt>
                <c:pt idx="128">
                  <c:v>-17.226901632068451</c:v>
                </c:pt>
                <c:pt idx="129">
                  <c:v>-17.434134704743997</c:v>
                </c:pt>
                <c:pt idx="130">
                  <c:v>-17.444633449602055</c:v>
                </c:pt>
                <c:pt idx="131">
                  <c:v>-17.207334205732423</c:v>
                </c:pt>
                <c:pt idx="132">
                  <c:v>-16.860766630994906</c:v>
                </c:pt>
                <c:pt idx="133">
                  <c:v>-16.381765816762304</c:v>
                </c:pt>
                <c:pt idx="134">
                  <c:v>-15.810955515163297</c:v>
                </c:pt>
                <c:pt idx="135">
                  <c:v>-15.197956101011883</c:v>
                </c:pt>
                <c:pt idx="136">
                  <c:v>-14.596796328553809</c:v>
                </c:pt>
                <c:pt idx="137">
                  <c:v>-14.028703274382048</c:v>
                </c:pt>
                <c:pt idx="138">
                  <c:v>-13.484705009680889</c:v>
                </c:pt>
                <c:pt idx="139">
                  <c:v>-13.019596545684434</c:v>
                </c:pt>
                <c:pt idx="140">
                  <c:v>-12.568629222513117</c:v>
                </c:pt>
                <c:pt idx="141">
                  <c:v>-12.137974719148328</c:v>
                </c:pt>
                <c:pt idx="142">
                  <c:v>-11.690687502512446</c:v>
                </c:pt>
                <c:pt idx="143">
                  <c:v>-11.449449100947563</c:v>
                </c:pt>
                <c:pt idx="144">
                  <c:v>-11.289904609261521</c:v>
                </c:pt>
                <c:pt idx="145">
                  <c:v>-11.357506376216955</c:v>
                </c:pt>
                <c:pt idx="146">
                  <c:v>-11.636879994359068</c:v>
                </c:pt>
                <c:pt idx="147">
                  <c:v>-12.089697147335192</c:v>
                </c:pt>
                <c:pt idx="148">
                  <c:v>-12.622141923712499</c:v>
                </c:pt>
                <c:pt idx="149">
                  <c:v>-11.120548535527409</c:v>
                </c:pt>
                <c:pt idx="150">
                  <c:v>-11.825120839512159</c:v>
                </c:pt>
                <c:pt idx="151">
                  <c:v>-12.16093986587269</c:v>
                </c:pt>
                <c:pt idx="152">
                  <c:v>-12.147498072384645</c:v>
                </c:pt>
                <c:pt idx="153">
                  <c:v>-11.899572296588598</c:v>
                </c:pt>
                <c:pt idx="154">
                  <c:v>-14.681841546202582</c:v>
                </c:pt>
                <c:pt idx="155">
                  <c:v>-12.942147353172857</c:v>
                </c:pt>
                <c:pt idx="156">
                  <c:v>-11.576483160961613</c:v>
                </c:pt>
                <c:pt idx="157">
                  <c:v>-10.501701028052587</c:v>
                </c:pt>
                <c:pt idx="158">
                  <c:v>-9.6547447546468934</c:v>
                </c:pt>
                <c:pt idx="159">
                  <c:v>-8.9872317197558012</c:v>
                </c:pt>
                <c:pt idx="160">
                  <c:v>-8.4616853205638805</c:v>
                </c:pt>
                <c:pt idx="161">
                  <c:v>-8.0488541726099161</c:v>
                </c:pt>
                <c:pt idx="162">
                  <c:v>-7.7257660450203671</c:v>
                </c:pt>
                <c:pt idx="163">
                  <c:v>-7.4742905317530273</c:v>
                </c:pt>
                <c:pt idx="164">
                  <c:v>-7.2800616202991666</c:v>
                </c:pt>
                <c:pt idx="165">
                  <c:v>-7.131659804085313</c:v>
                </c:pt>
                <c:pt idx="166">
                  <c:v>-7.0199845881424388</c:v>
                </c:pt>
                <c:pt idx="167">
                  <c:v>-6.9377687719659082</c:v>
                </c:pt>
                <c:pt idx="168">
                  <c:v>-6.8791996934752868</c:v>
                </c:pt>
                <c:pt idx="169">
                  <c:v>-6.8396220782006196</c:v>
                </c:pt>
                <c:pt idx="170">
                  <c:v>-6.8153037459883654</c:v>
                </c:pt>
                <c:pt idx="171">
                  <c:v>-6.8032501257798854</c:v>
                </c:pt>
                <c:pt idx="172">
                  <c:v>-6.8010569248818449</c:v>
                </c:pt>
                <c:pt idx="173">
                  <c:v>-6.8067927912015787</c:v>
                </c:pt>
                <c:pt idx="174">
                  <c:v>-6.8189056611046661</c:v>
                </c:pt>
                <c:pt idx="175">
                  <c:v>-6.8361478822665713</c:v>
                </c:pt>
                <c:pt idx="176">
                  <c:v>-6.8575162645141532</c:v>
                </c:pt>
                <c:pt idx="177">
                  <c:v>-6.8822040293201434</c:v>
                </c:pt>
                <c:pt idx="178">
                  <c:v>-6.9095622623233135</c:v>
                </c:pt>
                <c:pt idx="179">
                  <c:v>-6.9390689677777093</c:v>
                </c:pt>
                <c:pt idx="180">
                  <c:v>-6.9703042119891441</c:v>
                </c:pt>
                <c:pt idx="181">
                  <c:v>-7.0029301489252473</c:v>
                </c:pt>
                <c:pt idx="182">
                  <c:v>-7.0366749635802091</c:v>
                </c:pt>
                <c:pt idx="183">
                  <c:v>-7.0713199612304285</c:v>
                </c:pt>
                <c:pt idx="184">
                  <c:v>-7.1066891840860231</c:v>
                </c:pt>
                <c:pt idx="185">
                  <c:v>-7.1426410592629033</c:v>
                </c:pt>
                <c:pt idx="186">
                  <c:v>-7.1790616798858764</c:v>
                </c:pt>
                <c:pt idx="187">
                  <c:v>-7.2158593995110314</c:v>
                </c:pt>
                <c:pt idx="188">
                  <c:v>-7.2529604828833367</c:v>
                </c:pt>
                <c:pt idx="189">
                  <c:v>-7.2903056064531935</c:v>
                </c:pt>
                <c:pt idx="190">
                  <c:v>-7.3278470425472664</c:v>
                </c:pt>
                <c:pt idx="191">
                  <c:v>-7.3655463936013392</c:v>
                </c:pt>
                <c:pt idx="192">
                  <c:v>-7.4033727689927575</c:v>
                </c:pt>
                <c:pt idx="193">
                  <c:v>-7.441301318017806</c:v>
                </c:pt>
                <c:pt idx="194">
                  <c:v>-7.4793120494534167</c:v>
                </c:pt>
                <c:pt idx="195">
                  <c:v>-7.5173888817315202</c:v>
                </c:pt>
                <c:pt idx="196">
                  <c:v>-7.5555188786863559</c:v>
                </c:pt>
                <c:pt idx="197">
                  <c:v>-7.5936916346307806</c:v>
                </c:pt>
                <c:pt idx="198">
                  <c:v>-7.6318987795950504</c:v>
                </c:pt>
                <c:pt idx="199">
                  <c:v>-7.6701335812567928</c:v>
                </c:pt>
                <c:pt idx="200">
                  <c:v>-7.7083906246740463</c:v>
                </c:pt>
                <c:pt idx="201">
                  <c:v>-7.7466655546216252</c:v>
                </c:pt>
                <c:pt idx="202">
                  <c:v>-7.7849548682992777</c:v>
                </c:pt>
                <c:pt idx="203">
                  <c:v>-7.8232557485689007</c:v>
                </c:pt>
                <c:pt idx="204">
                  <c:v>-7.861565929800534</c:v>
                </c:pt>
                <c:pt idx="205">
                  <c:v>-7.8998835899538742</c:v>
                </c:pt>
                <c:pt idx="206">
                  <c:v>-7.9382072637671257</c:v>
                </c:pt>
                <c:pt idx="207">
                  <c:v>-7.9765357729269066</c:v>
                </c:pt>
              </c:numCache>
            </c:numRef>
          </c:val>
        </c:ser>
        <c:dLbls/>
        <c:marker val="1"/>
        <c:axId val="60024704"/>
        <c:axId val="60026240"/>
      </c:lineChart>
      <c:catAx>
        <c:axId val="60024704"/>
        <c:scaling>
          <c:orientation val="minMax"/>
        </c:scaling>
        <c:axPos val="b"/>
        <c:tickLblPos val="nextTo"/>
        <c:crossAx val="60026240"/>
        <c:crosses val="autoZero"/>
        <c:auto val="1"/>
        <c:lblAlgn val="ctr"/>
        <c:lblOffset val="100"/>
      </c:catAx>
      <c:valAx>
        <c:axId val="60026240"/>
        <c:scaling>
          <c:orientation val="minMax"/>
        </c:scaling>
        <c:axPos val="l"/>
        <c:majorGridlines/>
        <c:numFmt formatCode="0.00" sourceLinked="1"/>
        <c:tickLblPos val="nextTo"/>
        <c:crossAx val="60024704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152400</xdr:rowOff>
    </xdr:from>
    <xdr:to>
      <xdr:col>15</xdr:col>
      <xdr:colOff>323850</xdr:colOff>
      <xdr:row>16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66674</xdr:colOff>
      <xdr:row>17</xdr:row>
      <xdr:rowOff>9525</xdr:rowOff>
    </xdr:from>
    <xdr:to>
      <xdr:col>15</xdr:col>
      <xdr:colOff>361949</xdr:colOff>
      <xdr:row>32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90854</xdr:colOff>
      <xdr:row>35</xdr:row>
      <xdr:rowOff>132623</xdr:rowOff>
    </xdr:from>
    <xdr:to>
      <xdr:col>15</xdr:col>
      <xdr:colOff>405911</xdr:colOff>
      <xdr:row>50</xdr:row>
      <xdr:rowOff>18323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topLeftCell="G1" workbookViewId="0">
      <selection activeCell="S10" sqref="S10"/>
    </sheetView>
  </sheetViews>
  <sheetFormatPr defaultRowHeight="15"/>
  <cols>
    <col min="1" max="1" width="20.5703125" bestFit="1" customWidth="1"/>
    <col min="2" max="2" width="12.140625" bestFit="1" customWidth="1"/>
    <col min="3" max="3" width="17" style="8" customWidth="1"/>
    <col min="4" max="4" width="15" style="11" customWidth="1"/>
    <col min="5" max="5" width="14.28515625" style="11" bestFit="1" customWidth="1"/>
    <col min="6" max="6" width="16.5703125" customWidth="1"/>
    <col min="7" max="7" width="9.140625" style="8"/>
  </cols>
  <sheetData>
    <row r="1" spans="1:7" ht="15.75">
      <c r="A1" s="1" t="s">
        <v>2</v>
      </c>
    </row>
    <row r="3" spans="1:7">
      <c r="A3" t="s">
        <v>3</v>
      </c>
    </row>
    <row r="4" spans="1:7">
      <c r="C4" s="10" t="s">
        <v>4</v>
      </c>
      <c r="D4" s="12">
        <v>0.2</v>
      </c>
    </row>
    <row r="5" spans="1:7" ht="30">
      <c r="A5" s="2" t="s">
        <v>0</v>
      </c>
      <c r="B5" s="3" t="s">
        <v>1</v>
      </c>
      <c r="C5" s="8" t="s">
        <v>5</v>
      </c>
      <c r="D5" s="11" t="s">
        <v>6</v>
      </c>
      <c r="E5" s="11" t="s">
        <v>7</v>
      </c>
      <c r="F5" t="s">
        <v>8</v>
      </c>
      <c r="G5" s="8" t="s">
        <v>9</v>
      </c>
    </row>
    <row r="6" spans="1:7">
      <c r="A6" s="4">
        <f t="shared" ref="A6:A69" si="0">A7-7</f>
        <v>40567</v>
      </c>
      <c r="B6" s="5">
        <v>142925461.06599998</v>
      </c>
      <c r="C6" s="9">
        <f>B6</f>
        <v>142925461.06599998</v>
      </c>
      <c r="D6" s="11">
        <f>ABS(B6-C6)</f>
        <v>0</v>
      </c>
    </row>
    <row r="7" spans="1:7">
      <c r="A7" s="4">
        <f t="shared" si="0"/>
        <v>40574</v>
      </c>
      <c r="B7" s="5">
        <v>143638357.39999998</v>
      </c>
      <c r="C7" s="9">
        <f t="shared" ref="C7:C70" si="1">alpha*B6+(1-alpha)*C6</f>
        <v>142925461.06599998</v>
      </c>
      <c r="D7" s="11">
        <f>ABS(B7-C7)</f>
        <v>712896.33399999142</v>
      </c>
      <c r="E7" s="11">
        <f>AVERAGE($D$7:D7)</f>
        <v>712896.33399999142</v>
      </c>
      <c r="F7" s="13">
        <f>B7-C7</f>
        <v>712896.33399999142</v>
      </c>
      <c r="G7" s="8">
        <f>F7/E7</f>
        <v>1</v>
      </c>
    </row>
    <row r="8" spans="1:7">
      <c r="A8" s="4">
        <f t="shared" si="0"/>
        <v>40581</v>
      </c>
      <c r="B8" s="5">
        <v>143067827.04857141</v>
      </c>
      <c r="C8" s="9">
        <f t="shared" si="1"/>
        <v>143068040.3328</v>
      </c>
      <c r="D8" s="11">
        <f t="shared" ref="D8:D71" si="2">ABS(B8-C8)</f>
        <v>213.28422859311104</v>
      </c>
      <c r="E8" s="11">
        <f>AVERAGE($D$7:D8)</f>
        <v>356554.80911429226</v>
      </c>
      <c r="F8" s="13">
        <f>B8-C8+F7</f>
        <v>712683.04977139831</v>
      </c>
      <c r="G8" s="8">
        <f t="shared" ref="G8:G71" si="3">F8/E8</f>
        <v>1.9988036384693679</v>
      </c>
    </row>
    <row r="9" spans="1:7">
      <c r="A9" s="4">
        <f t="shared" si="0"/>
        <v>40588</v>
      </c>
      <c r="B9" s="5">
        <v>143313204.55124998</v>
      </c>
      <c r="C9" s="9">
        <f t="shared" si="1"/>
        <v>143067997.67595428</v>
      </c>
      <c r="D9" s="11">
        <f t="shared" si="2"/>
        <v>245206.87529569864</v>
      </c>
      <c r="E9" s="11">
        <f>AVERAGE($D$7:D9)</f>
        <v>319438.83117476106</v>
      </c>
      <c r="F9" s="13">
        <f t="shared" ref="F9:F72" si="4">B9-C9+F8</f>
        <v>957889.92506709695</v>
      </c>
      <c r="G9" s="8">
        <f t="shared" si="3"/>
        <v>2.9986646317994041</v>
      </c>
    </row>
    <row r="10" spans="1:7">
      <c r="A10" s="4">
        <f t="shared" si="0"/>
        <v>40595</v>
      </c>
      <c r="B10" s="5">
        <v>143139099.38444442</v>
      </c>
      <c r="C10" s="9">
        <f t="shared" si="1"/>
        <v>143117039.05101344</v>
      </c>
      <c r="D10" s="11">
        <f t="shared" si="2"/>
        <v>22060.333430975676</v>
      </c>
      <c r="E10" s="11">
        <f>AVERAGE($D$7:D10)</f>
        <v>245094.20673881471</v>
      </c>
      <c r="F10" s="13">
        <f t="shared" si="4"/>
        <v>979950.25849807262</v>
      </c>
      <c r="G10" s="8">
        <f t="shared" si="3"/>
        <v>3.9982595734804911</v>
      </c>
    </row>
    <row r="11" spans="1:7">
      <c r="A11" s="4">
        <f t="shared" si="0"/>
        <v>40602</v>
      </c>
      <c r="B11" s="5">
        <v>143210526.37111112</v>
      </c>
      <c r="C11" s="9">
        <f t="shared" si="1"/>
        <v>143121451.11769962</v>
      </c>
      <c r="D11" s="11">
        <f t="shared" si="2"/>
        <v>89075.253411501646</v>
      </c>
      <c r="E11" s="11">
        <f>AVERAGE($D$7:D11)</f>
        <v>213890.4160733521</v>
      </c>
      <c r="F11" s="13">
        <f t="shared" si="4"/>
        <v>1069025.5119095743</v>
      </c>
      <c r="G11" s="8">
        <f t="shared" si="3"/>
        <v>4.9980056682060967</v>
      </c>
    </row>
    <row r="12" spans="1:7">
      <c r="A12" s="4">
        <f t="shared" si="0"/>
        <v>40609</v>
      </c>
      <c r="B12" s="5">
        <v>160781486.53250003</v>
      </c>
      <c r="C12" s="9">
        <f t="shared" si="1"/>
        <v>143139266.16838193</v>
      </c>
      <c r="D12" s="11">
        <f t="shared" si="2"/>
        <v>17642220.364118099</v>
      </c>
      <c r="E12" s="11">
        <f>AVERAGE($D$7:D12)</f>
        <v>3118612.07408081</v>
      </c>
      <c r="F12" s="13">
        <f t="shared" si="4"/>
        <v>18711245.876027673</v>
      </c>
      <c r="G12" s="8">
        <f t="shared" si="3"/>
        <v>5.9998632184936591</v>
      </c>
    </row>
    <row r="13" spans="1:7">
      <c r="A13" s="4">
        <f t="shared" si="0"/>
        <v>40616</v>
      </c>
      <c r="B13" s="5">
        <v>143027832.8188889</v>
      </c>
      <c r="C13" s="9">
        <f t="shared" si="1"/>
        <v>146667710.24120557</v>
      </c>
      <c r="D13" s="11">
        <f t="shared" si="2"/>
        <v>3639877.4223166704</v>
      </c>
      <c r="E13" s="11">
        <f>AVERAGE($D$7:D13)</f>
        <v>3193078.5524002188</v>
      </c>
      <c r="F13" s="13">
        <f t="shared" si="4"/>
        <v>15071368.453711003</v>
      </c>
      <c r="G13" s="8">
        <f t="shared" si="3"/>
        <v>4.7200118025226603</v>
      </c>
    </row>
    <row r="14" spans="1:7">
      <c r="A14" s="4">
        <f t="shared" si="0"/>
        <v>40623</v>
      </c>
      <c r="B14" s="5">
        <v>141029703.63444445</v>
      </c>
      <c r="C14" s="9">
        <f t="shared" si="1"/>
        <v>145939734.75674224</v>
      </c>
      <c r="D14" s="11">
        <f t="shared" si="2"/>
        <v>4910031.1222977936</v>
      </c>
      <c r="E14" s="11">
        <f>AVERAGE($D$7:D14)</f>
        <v>3407697.6236374155</v>
      </c>
      <c r="F14" s="13">
        <f t="shared" si="4"/>
        <v>10161337.331413209</v>
      </c>
      <c r="G14" s="8">
        <f t="shared" si="3"/>
        <v>2.9818776351896155</v>
      </c>
    </row>
    <row r="15" spans="1:7">
      <c r="A15" s="4">
        <f t="shared" si="0"/>
        <v>40630</v>
      </c>
      <c r="B15" s="5">
        <v>138094029.85333335</v>
      </c>
      <c r="C15" s="9">
        <f t="shared" si="1"/>
        <v>144957728.53228268</v>
      </c>
      <c r="D15" s="11">
        <f t="shared" si="2"/>
        <v>6863698.6789493263</v>
      </c>
      <c r="E15" s="11">
        <f>AVERAGE($D$7:D15)</f>
        <v>3791697.7408942943</v>
      </c>
      <c r="F15" s="13">
        <f t="shared" si="4"/>
        <v>3297638.6524638832</v>
      </c>
      <c r="G15" s="8">
        <f t="shared" si="3"/>
        <v>0.86969976981501573</v>
      </c>
    </row>
    <row r="16" spans="1:7">
      <c r="A16" s="4">
        <f t="shared" si="0"/>
        <v>40637</v>
      </c>
      <c r="B16" s="5">
        <v>134580959.60000002</v>
      </c>
      <c r="C16" s="9">
        <f t="shared" si="1"/>
        <v>143584988.79649282</v>
      </c>
      <c r="D16" s="11">
        <f t="shared" si="2"/>
        <v>9004029.1964927912</v>
      </c>
      <c r="E16" s="11">
        <f>AVERAGE($D$7:D16)</f>
        <v>4312930.8864541445</v>
      </c>
      <c r="F16" s="13">
        <f t="shared" si="4"/>
        <v>-5706390.544028908</v>
      </c>
      <c r="G16" s="8">
        <f t="shared" si="3"/>
        <v>-1.3230887983740425</v>
      </c>
    </row>
    <row r="17" spans="1:7">
      <c r="A17" s="4">
        <f t="shared" si="0"/>
        <v>40644</v>
      </c>
      <c r="B17" s="5">
        <v>118999238.373</v>
      </c>
      <c r="C17" s="9">
        <f t="shared" si="1"/>
        <v>141784182.95719427</v>
      </c>
      <c r="D17" s="11">
        <f t="shared" si="2"/>
        <v>22784944.584194273</v>
      </c>
      <c r="E17" s="11">
        <f>AVERAGE($D$7:D17)</f>
        <v>5992204.8589759739</v>
      </c>
      <c r="F17" s="13">
        <f t="shared" si="4"/>
        <v>-28491335.128223181</v>
      </c>
      <c r="G17" s="8">
        <f t="shared" si="3"/>
        <v>-4.7547331572859726</v>
      </c>
    </row>
    <row r="18" spans="1:7">
      <c r="A18" s="4">
        <f t="shared" si="0"/>
        <v>40651</v>
      </c>
      <c r="B18" s="5">
        <v>129768119.58222222</v>
      </c>
      <c r="C18" s="9">
        <f t="shared" si="1"/>
        <v>137227194.04035541</v>
      </c>
      <c r="D18" s="11">
        <f t="shared" si="2"/>
        <v>7459074.4581331909</v>
      </c>
      <c r="E18" s="11">
        <f>AVERAGE($D$7:D18)</f>
        <v>6114443.9922390757</v>
      </c>
      <c r="F18" s="13">
        <f t="shared" si="4"/>
        <v>-35950409.586356372</v>
      </c>
      <c r="G18" s="8">
        <f t="shared" si="3"/>
        <v>-5.8795876831953002</v>
      </c>
    </row>
    <row r="19" spans="1:7">
      <c r="A19" s="4">
        <f t="shared" si="0"/>
        <v>40658</v>
      </c>
      <c r="B19" s="5">
        <v>126932111.12777779</v>
      </c>
      <c r="C19" s="9">
        <f t="shared" si="1"/>
        <v>135735379.14872879</v>
      </c>
      <c r="D19" s="11">
        <f t="shared" si="2"/>
        <v>8803268.0209510028</v>
      </c>
      <c r="E19" s="11">
        <f>AVERAGE($D$7:D19)</f>
        <v>6321276.6098323008</v>
      </c>
      <c r="F19" s="13">
        <f t="shared" si="4"/>
        <v>-44753677.607307374</v>
      </c>
      <c r="G19" s="8">
        <f t="shared" si="3"/>
        <v>-7.0798480069193905</v>
      </c>
    </row>
    <row r="20" spans="1:7">
      <c r="A20" s="4">
        <f t="shared" si="0"/>
        <v>40665</v>
      </c>
      <c r="B20" s="5">
        <v>124319376.12888888</v>
      </c>
      <c r="C20" s="9">
        <f t="shared" si="1"/>
        <v>133974725.54453859</v>
      </c>
      <c r="D20" s="11">
        <f t="shared" si="2"/>
        <v>9655349.4156497121</v>
      </c>
      <c r="E20" s="11">
        <f>AVERAGE($D$7:D20)</f>
        <v>6559424.6673906874</v>
      </c>
      <c r="F20" s="13">
        <f t="shared" si="4"/>
        <v>-54409027.022957087</v>
      </c>
      <c r="G20" s="8">
        <f t="shared" si="3"/>
        <v>-8.2947864762353891</v>
      </c>
    </row>
    <row r="21" spans="1:7">
      <c r="A21" s="4">
        <f t="shared" si="0"/>
        <v>40672</v>
      </c>
      <c r="B21" s="5">
        <v>121360079.25111111</v>
      </c>
      <c r="C21" s="9">
        <f t="shared" si="1"/>
        <v>132043655.66140865</v>
      </c>
      <c r="D21" s="11">
        <f t="shared" si="2"/>
        <v>10683576.410297543</v>
      </c>
      <c r="E21" s="11">
        <f>AVERAGE($D$7:D21)</f>
        <v>6834368.1169178104</v>
      </c>
      <c r="F21" s="13">
        <f t="shared" si="4"/>
        <v>-65092603.433254629</v>
      </c>
      <c r="G21" s="8">
        <f t="shared" si="3"/>
        <v>-9.5243045618400703</v>
      </c>
    </row>
    <row r="22" spans="1:7">
      <c r="A22" s="4">
        <f t="shared" si="0"/>
        <v>40679</v>
      </c>
      <c r="B22" s="5">
        <v>116688595.03999999</v>
      </c>
      <c r="C22" s="9">
        <f t="shared" si="1"/>
        <v>129906940.37934914</v>
      </c>
      <c r="D22" s="11">
        <f t="shared" si="2"/>
        <v>13218345.339349151</v>
      </c>
      <c r="E22" s="11">
        <f>AVERAGE($D$7:D22)</f>
        <v>7233366.6933197696</v>
      </c>
      <c r="F22" s="13">
        <f t="shared" si="4"/>
        <v>-78310948.77260378</v>
      </c>
      <c r="G22" s="8">
        <f t="shared" si="3"/>
        <v>-10.826348516925913</v>
      </c>
    </row>
    <row r="23" spans="1:7">
      <c r="A23" s="4">
        <f t="shared" si="0"/>
        <v>40686</v>
      </c>
      <c r="B23" s="5">
        <v>156781432.48160002</v>
      </c>
      <c r="C23" s="9">
        <f t="shared" si="1"/>
        <v>127263271.31147932</v>
      </c>
      <c r="D23" s="11">
        <f t="shared" si="2"/>
        <v>29518161.170120701</v>
      </c>
      <c r="E23" s="11">
        <f>AVERAGE($D$7:D23)</f>
        <v>8544236.9566610008</v>
      </c>
      <c r="F23" s="13">
        <f t="shared" si="4"/>
        <v>-48792787.602483079</v>
      </c>
      <c r="G23" s="8">
        <f t="shared" si="3"/>
        <v>-5.7106079630018591</v>
      </c>
    </row>
    <row r="24" spans="1:7">
      <c r="A24" s="4">
        <f t="shared" si="0"/>
        <v>40693</v>
      </c>
      <c r="B24" s="5">
        <v>114960211.54555555</v>
      </c>
      <c r="C24" s="9">
        <f t="shared" si="1"/>
        <v>133166903.54550347</v>
      </c>
      <c r="D24" s="11">
        <f t="shared" si="2"/>
        <v>18206691.99994792</v>
      </c>
      <c r="E24" s="11">
        <f>AVERAGE($D$7:D24)</f>
        <v>9081040.0146213844</v>
      </c>
      <c r="F24" s="13">
        <f t="shared" si="4"/>
        <v>-66999479.602430999</v>
      </c>
      <c r="G24" s="8">
        <f t="shared" si="3"/>
        <v>-7.3779522493629717</v>
      </c>
    </row>
    <row r="25" spans="1:7">
      <c r="A25" s="4">
        <f t="shared" si="0"/>
        <v>40700</v>
      </c>
      <c r="B25" s="5">
        <v>114788014.98333333</v>
      </c>
      <c r="C25" s="9">
        <f t="shared" si="1"/>
        <v>129525565.14551389</v>
      </c>
      <c r="D25" s="11">
        <f t="shared" si="2"/>
        <v>14737550.162180558</v>
      </c>
      <c r="E25" s="11">
        <f>AVERAGE($D$7:D25)</f>
        <v>9378751.0750192348</v>
      </c>
      <c r="F25" s="13">
        <f t="shared" si="4"/>
        <v>-81737029.764611557</v>
      </c>
      <c r="G25" s="8">
        <f t="shared" si="3"/>
        <v>-8.715129457089672</v>
      </c>
    </row>
    <row r="26" spans="1:7">
      <c r="A26" s="4">
        <f t="shared" si="0"/>
        <v>40707</v>
      </c>
      <c r="B26" s="5">
        <v>114685214.72555552</v>
      </c>
      <c r="C26" s="9">
        <f t="shared" si="1"/>
        <v>126578055.11307779</v>
      </c>
      <c r="D26" s="11">
        <f t="shared" si="2"/>
        <v>11892840.387522265</v>
      </c>
      <c r="E26" s="11">
        <f>AVERAGE($D$7:D26)</f>
        <v>9504455.5406443868</v>
      </c>
      <c r="F26" s="13">
        <f t="shared" si="4"/>
        <v>-93629870.152133822</v>
      </c>
      <c r="G26" s="8">
        <f t="shared" si="3"/>
        <v>-9.8511555713780385</v>
      </c>
    </row>
    <row r="27" spans="1:7">
      <c r="A27" s="4">
        <f t="shared" si="0"/>
        <v>40714</v>
      </c>
      <c r="B27" s="5">
        <v>113575246.83777776</v>
      </c>
      <c r="C27" s="9">
        <f t="shared" si="1"/>
        <v>124199487.03557335</v>
      </c>
      <c r="D27" s="11">
        <f t="shared" si="2"/>
        <v>10624240.197795585</v>
      </c>
      <c r="E27" s="11">
        <f>AVERAGE($D$7:D27)</f>
        <v>9557778.6195563469</v>
      </c>
      <c r="F27" s="13">
        <f t="shared" si="4"/>
        <v>-104254110.34992941</v>
      </c>
      <c r="G27" s="8">
        <f t="shared" si="3"/>
        <v>-10.907776220785566</v>
      </c>
    </row>
    <row r="28" spans="1:7">
      <c r="A28" s="4">
        <f t="shared" si="0"/>
        <v>40721</v>
      </c>
      <c r="B28" s="5">
        <v>114633568.02888888</v>
      </c>
      <c r="C28" s="9">
        <f t="shared" si="1"/>
        <v>122074638.99601424</v>
      </c>
      <c r="D28" s="11">
        <f t="shared" si="2"/>
        <v>7441070.9671253562</v>
      </c>
      <c r="E28" s="11">
        <f>AVERAGE($D$7:D28)</f>
        <v>9461564.635354938</v>
      </c>
      <c r="F28" s="13">
        <f t="shared" si="4"/>
        <v>-111695181.31705476</v>
      </c>
      <c r="G28" s="8">
        <f t="shared" si="3"/>
        <v>-11.805149108180739</v>
      </c>
    </row>
    <row r="29" spans="1:7">
      <c r="A29" s="6">
        <f t="shared" si="0"/>
        <v>40728</v>
      </c>
      <c r="B29" s="7">
        <v>144941542.37607223</v>
      </c>
      <c r="C29" s="9">
        <f t="shared" si="1"/>
        <v>120586424.80258918</v>
      </c>
      <c r="D29" s="11">
        <f t="shared" si="2"/>
        <v>24355117.57348305</v>
      </c>
      <c r="E29" s="11">
        <f>AVERAGE($D$7:D29)</f>
        <v>10109110.415273553</v>
      </c>
      <c r="F29" s="13">
        <f t="shared" si="4"/>
        <v>-87340063.743571714</v>
      </c>
      <c r="G29" s="8">
        <f t="shared" si="3"/>
        <v>-8.6397378360426469</v>
      </c>
    </row>
    <row r="30" spans="1:7">
      <c r="A30" s="4">
        <f t="shared" si="0"/>
        <v>40735</v>
      </c>
      <c r="B30" s="5">
        <v>116529852.22222221</v>
      </c>
      <c r="C30" s="9">
        <f t="shared" si="1"/>
        <v>125457448.31728581</v>
      </c>
      <c r="D30" s="11">
        <f t="shared" si="2"/>
        <v>8927596.095063597</v>
      </c>
      <c r="E30" s="11">
        <f>AVERAGE($D$7:D30)</f>
        <v>10059880.65193147</v>
      </c>
      <c r="F30" s="13">
        <f t="shared" si="4"/>
        <v>-96267659.838635311</v>
      </c>
      <c r="G30" s="8">
        <f t="shared" si="3"/>
        <v>-9.5694634130825573</v>
      </c>
    </row>
    <row r="31" spans="1:7">
      <c r="A31" s="4">
        <f t="shared" si="0"/>
        <v>40742</v>
      </c>
      <c r="B31" s="5">
        <v>119279578.75444444</v>
      </c>
      <c r="C31" s="9">
        <f t="shared" si="1"/>
        <v>123671929.0982731</v>
      </c>
      <c r="D31" s="11">
        <f t="shared" si="2"/>
        <v>4392350.3438286632</v>
      </c>
      <c r="E31" s="11">
        <f>AVERAGE($D$7:D31)</f>
        <v>9833179.4396073576</v>
      </c>
      <c r="F31" s="13">
        <f t="shared" si="4"/>
        <v>-100660010.18246397</v>
      </c>
      <c r="G31" s="8">
        <f t="shared" si="3"/>
        <v>-10.236771412612741</v>
      </c>
    </row>
    <row r="32" spans="1:7">
      <c r="A32" s="4">
        <f t="shared" si="0"/>
        <v>40749</v>
      </c>
      <c r="B32" s="5">
        <v>120329849.9888889</v>
      </c>
      <c r="C32" s="9">
        <f t="shared" si="1"/>
        <v>122793459.02950737</v>
      </c>
      <c r="D32" s="11">
        <f t="shared" si="2"/>
        <v>2463609.0406184644</v>
      </c>
      <c r="E32" s="11">
        <f>AVERAGE($D$7:D32)</f>
        <v>9549734.4242616314</v>
      </c>
      <c r="F32" s="13">
        <f t="shared" si="4"/>
        <v>-103123619.22308244</v>
      </c>
      <c r="G32" s="8">
        <f t="shared" si="3"/>
        <v>-10.798585033013184</v>
      </c>
    </row>
    <row r="33" spans="1:7">
      <c r="A33" s="4">
        <f t="shared" si="0"/>
        <v>40756</v>
      </c>
      <c r="B33" s="5">
        <v>121811344.08666669</v>
      </c>
      <c r="C33" s="9">
        <f t="shared" si="1"/>
        <v>122300737.22138369</v>
      </c>
      <c r="D33" s="11">
        <f t="shared" si="2"/>
        <v>489393.13471700251</v>
      </c>
      <c r="E33" s="11">
        <f>AVERAGE($D$7:D33)</f>
        <v>9214166.2283525709</v>
      </c>
      <c r="F33" s="13">
        <f t="shared" si="4"/>
        <v>-103613012.35779944</v>
      </c>
      <c r="G33" s="8">
        <f t="shared" si="3"/>
        <v>-11.244968865329959</v>
      </c>
    </row>
    <row r="34" spans="1:7">
      <c r="A34" s="4">
        <f t="shared" si="0"/>
        <v>40763</v>
      </c>
      <c r="B34" s="5">
        <v>123397082.39111114</v>
      </c>
      <c r="C34" s="9">
        <f t="shared" si="1"/>
        <v>122202858.5944403</v>
      </c>
      <c r="D34" s="11">
        <f t="shared" si="2"/>
        <v>1194223.7966708392</v>
      </c>
      <c r="E34" s="11">
        <f>AVERAGE($D$7:D34)</f>
        <v>8927739.7129353676</v>
      </c>
      <c r="F34" s="13">
        <f t="shared" si="4"/>
        <v>-102418788.5611286</v>
      </c>
      <c r="G34" s="8">
        <f t="shared" si="3"/>
        <v>-11.471972957806377</v>
      </c>
    </row>
    <row r="35" spans="1:7">
      <c r="A35" s="4">
        <f t="shared" si="0"/>
        <v>40770</v>
      </c>
      <c r="B35" s="5">
        <v>124565537.19555558</v>
      </c>
      <c r="C35" s="9">
        <f t="shared" si="1"/>
        <v>122441703.35377446</v>
      </c>
      <c r="D35" s="11">
        <f t="shared" si="2"/>
        <v>2123833.8417811245</v>
      </c>
      <c r="E35" s="11">
        <f>AVERAGE($D$7:D35)</f>
        <v>8693122.2691024616</v>
      </c>
      <c r="F35" s="13">
        <f t="shared" si="4"/>
        <v>-100294954.71934748</v>
      </c>
      <c r="G35" s="8">
        <f t="shared" si="3"/>
        <v>-11.537276437008245</v>
      </c>
    </row>
    <row r="36" spans="1:7">
      <c r="A36" s="4">
        <f t="shared" si="0"/>
        <v>40777</v>
      </c>
      <c r="B36" s="5">
        <v>125859470.33222222</v>
      </c>
      <c r="C36" s="9">
        <f t="shared" si="1"/>
        <v>122866470.12213069</v>
      </c>
      <c r="D36" s="11">
        <f t="shared" si="2"/>
        <v>2993000.2100915313</v>
      </c>
      <c r="E36" s="11">
        <f>AVERAGE($D$7:D36)</f>
        <v>8503118.2004687656</v>
      </c>
      <c r="F36" s="13">
        <f t="shared" si="4"/>
        <v>-97301954.509255946</v>
      </c>
      <c r="G36" s="8">
        <f t="shared" si="3"/>
        <v>-11.44309090092289</v>
      </c>
    </row>
    <row r="37" spans="1:7">
      <c r="A37" s="4">
        <f t="shared" si="0"/>
        <v>40784</v>
      </c>
      <c r="B37" s="5">
        <v>125846660.72111112</v>
      </c>
      <c r="C37" s="9">
        <f t="shared" si="1"/>
        <v>123465070.164149</v>
      </c>
      <c r="D37" s="11">
        <f t="shared" si="2"/>
        <v>2381590.5569621176</v>
      </c>
      <c r="E37" s="11">
        <f>AVERAGE($D$7:D37)</f>
        <v>8305649.5668072607</v>
      </c>
      <c r="F37" s="13">
        <f t="shared" si="4"/>
        <v>-94920363.952293828</v>
      </c>
      <c r="G37" s="8">
        <f t="shared" si="3"/>
        <v>-11.428409444534482</v>
      </c>
    </row>
    <row r="38" spans="1:7">
      <c r="A38" s="4">
        <f t="shared" si="0"/>
        <v>40791</v>
      </c>
      <c r="B38" s="5">
        <v>126548980.91666667</v>
      </c>
      <c r="C38" s="9">
        <f t="shared" si="1"/>
        <v>123941388.27554144</v>
      </c>
      <c r="D38" s="11">
        <f t="shared" si="2"/>
        <v>2607592.641125232</v>
      </c>
      <c r="E38" s="11">
        <f>AVERAGE($D$7:D38)</f>
        <v>8127585.287879697</v>
      </c>
      <c r="F38" s="13">
        <f t="shared" si="4"/>
        <v>-92312771.311168596</v>
      </c>
      <c r="G38" s="8">
        <f t="shared" si="3"/>
        <v>-11.357957873272703</v>
      </c>
    </row>
    <row r="39" spans="1:7">
      <c r="A39" s="4">
        <f t="shared" si="0"/>
        <v>40798</v>
      </c>
      <c r="B39" s="5">
        <v>127112464.99222223</v>
      </c>
      <c r="C39" s="9">
        <f t="shared" si="1"/>
        <v>124462906.80376649</v>
      </c>
      <c r="D39" s="11">
        <f t="shared" si="2"/>
        <v>2649558.1884557456</v>
      </c>
      <c r="E39" s="11">
        <f>AVERAGE($D$7:D39)</f>
        <v>7961584.4666850315</v>
      </c>
      <c r="F39" s="13">
        <f t="shared" si="4"/>
        <v>-89663213.122712851</v>
      </c>
      <c r="G39" s="8">
        <f t="shared" si="3"/>
        <v>-11.261981016204173</v>
      </c>
    </row>
    <row r="40" spans="1:7">
      <c r="A40" s="4">
        <f t="shared" si="0"/>
        <v>40805</v>
      </c>
      <c r="B40" s="5">
        <v>127489556.32444446</v>
      </c>
      <c r="C40" s="9">
        <f t="shared" si="1"/>
        <v>124992818.44145764</v>
      </c>
      <c r="D40" s="11">
        <f t="shared" si="2"/>
        <v>2496737.8829868138</v>
      </c>
      <c r="E40" s="11">
        <f>AVERAGE($D$7:D40)</f>
        <v>7800853.6848115548</v>
      </c>
      <c r="F40" s="13">
        <f t="shared" si="4"/>
        <v>-87166475.239726037</v>
      </c>
      <c r="G40" s="8">
        <f t="shared" si="3"/>
        <v>-11.173966178783894</v>
      </c>
    </row>
    <row r="41" spans="1:7">
      <c r="A41" s="4">
        <f t="shared" si="0"/>
        <v>40812</v>
      </c>
      <c r="B41" s="5">
        <v>127861169.29000002</v>
      </c>
      <c r="C41" s="9">
        <f t="shared" si="1"/>
        <v>125492166.01805502</v>
      </c>
      <c r="D41" s="11">
        <f t="shared" si="2"/>
        <v>2369003.2719449997</v>
      </c>
      <c r="E41" s="11">
        <f>AVERAGE($D$7:D41)</f>
        <v>7645657.9587296527</v>
      </c>
      <c r="F41" s="13">
        <f t="shared" si="4"/>
        <v>-84797471.967781037</v>
      </c>
      <c r="G41" s="8">
        <f t="shared" si="3"/>
        <v>-11.090931928358247</v>
      </c>
    </row>
    <row r="42" spans="1:7">
      <c r="A42" s="4">
        <f t="shared" si="0"/>
        <v>40819</v>
      </c>
      <c r="B42" s="5">
        <v>127737204.63555557</v>
      </c>
      <c r="C42" s="9">
        <f t="shared" si="1"/>
        <v>125965966.67244403</v>
      </c>
      <c r="D42" s="11">
        <f t="shared" si="2"/>
        <v>1771237.9631115347</v>
      </c>
      <c r="E42" s="11">
        <f>AVERAGE($D$7:D42)</f>
        <v>7482479.6255180389</v>
      </c>
      <c r="F42" s="13">
        <f t="shared" si="4"/>
        <v>-83026234.004669502</v>
      </c>
      <c r="G42" s="8">
        <f t="shared" si="3"/>
        <v>-11.096085543824158</v>
      </c>
    </row>
    <row r="43" spans="1:7">
      <c r="A43" s="4">
        <f t="shared" si="0"/>
        <v>40826</v>
      </c>
      <c r="B43" s="5">
        <v>127629322.16444445</v>
      </c>
      <c r="C43" s="9">
        <f t="shared" si="1"/>
        <v>126320214.26506636</v>
      </c>
      <c r="D43" s="11">
        <f t="shared" si="2"/>
        <v>1309107.8993780911</v>
      </c>
      <c r="E43" s="11">
        <f>AVERAGE($D$7:D43)</f>
        <v>7315631.7410277706</v>
      </c>
      <c r="F43" s="13">
        <f t="shared" si="4"/>
        <v>-81717126.105291411</v>
      </c>
      <c r="G43" s="8">
        <f t="shared" si="3"/>
        <v>-11.170207713846871</v>
      </c>
    </row>
    <row r="44" spans="1:7">
      <c r="A44" s="4">
        <f t="shared" si="0"/>
        <v>40833</v>
      </c>
      <c r="B44" s="5">
        <v>127548030.62888888</v>
      </c>
      <c r="C44" s="9">
        <f t="shared" si="1"/>
        <v>126582035.84494199</v>
      </c>
      <c r="D44" s="11">
        <f t="shared" si="2"/>
        <v>965994.78394688666</v>
      </c>
      <c r="E44" s="11">
        <f>AVERAGE($D$7:D44)</f>
        <v>7148536.0316309053</v>
      </c>
      <c r="F44" s="13">
        <f t="shared" si="4"/>
        <v>-80751131.321344525</v>
      </c>
      <c r="G44" s="8">
        <f t="shared" si="3"/>
        <v>-11.296177422067428</v>
      </c>
    </row>
    <row r="45" spans="1:7">
      <c r="A45" s="4">
        <f t="shared" si="0"/>
        <v>40840</v>
      </c>
      <c r="B45" s="5">
        <v>127774627.2422222</v>
      </c>
      <c r="C45" s="9">
        <f t="shared" si="1"/>
        <v>126775234.80173138</v>
      </c>
      <c r="D45" s="11">
        <f t="shared" si="2"/>
        <v>999392.44049082696</v>
      </c>
      <c r="E45" s="11">
        <f>AVERAGE($D$7:D45)</f>
        <v>6990865.6831401344</v>
      </c>
      <c r="F45" s="13">
        <f t="shared" si="4"/>
        <v>-79751738.880853698</v>
      </c>
      <c r="G45" s="8">
        <f t="shared" si="3"/>
        <v>-11.4079918704762</v>
      </c>
    </row>
    <row r="46" spans="1:7">
      <c r="A46" s="4">
        <f t="shared" si="0"/>
        <v>40847</v>
      </c>
      <c r="B46" s="5">
        <v>127907396.49555556</v>
      </c>
      <c r="C46" s="9">
        <f t="shared" si="1"/>
        <v>126975113.28982955</v>
      </c>
      <c r="D46" s="11">
        <f t="shared" si="2"/>
        <v>932283.20572601259</v>
      </c>
      <c r="E46" s="11">
        <f>AVERAGE($D$7:D46)</f>
        <v>6839401.1212047813</v>
      </c>
      <c r="F46" s="13">
        <f t="shared" si="4"/>
        <v>-78819455.675127685</v>
      </c>
      <c r="G46" s="8">
        <f t="shared" si="3"/>
        <v>-11.524321249525338</v>
      </c>
    </row>
    <row r="47" spans="1:7">
      <c r="A47" s="4">
        <f t="shared" si="0"/>
        <v>40854</v>
      </c>
      <c r="B47" s="5">
        <v>127280743.17444444</v>
      </c>
      <c r="C47" s="9">
        <f t="shared" si="1"/>
        <v>127161569.93097477</v>
      </c>
      <c r="D47" s="11">
        <f t="shared" si="2"/>
        <v>119173.24346967041</v>
      </c>
      <c r="E47" s="11">
        <f>AVERAGE($D$7:D47)</f>
        <v>6675493.124186852</v>
      </c>
      <c r="F47" s="13">
        <f t="shared" si="4"/>
        <v>-78700282.431658015</v>
      </c>
      <c r="G47" s="8">
        <f t="shared" si="3"/>
        <v>-11.789433524619886</v>
      </c>
    </row>
    <row r="48" spans="1:7">
      <c r="A48" s="4">
        <f t="shared" si="0"/>
        <v>40861</v>
      </c>
      <c r="B48" s="5">
        <v>125049562.6388889</v>
      </c>
      <c r="C48" s="9">
        <f t="shared" si="1"/>
        <v>127185404.5796687</v>
      </c>
      <c r="D48" s="11">
        <f t="shared" si="2"/>
        <v>2135841.9407798052</v>
      </c>
      <c r="E48" s="11">
        <f>AVERAGE($D$7:D48)</f>
        <v>6567406.1912485883</v>
      </c>
      <c r="F48" s="13">
        <f t="shared" si="4"/>
        <v>-80836124.37243782</v>
      </c>
      <c r="G48" s="8">
        <f t="shared" si="3"/>
        <v>-12.308683522599253</v>
      </c>
    </row>
    <row r="49" spans="1:7">
      <c r="A49" s="4">
        <f t="shared" si="0"/>
        <v>40868</v>
      </c>
      <c r="B49" s="5">
        <v>123249856.77333334</v>
      </c>
      <c r="C49" s="9">
        <f t="shared" si="1"/>
        <v>126758236.19151275</v>
      </c>
      <c r="D49" s="11">
        <f t="shared" si="2"/>
        <v>3508379.4181794077</v>
      </c>
      <c r="E49" s="11">
        <f>AVERAGE($D$7:D49)</f>
        <v>6496266.0337353516</v>
      </c>
      <c r="F49" s="13">
        <f t="shared" si="4"/>
        <v>-84344503.790617228</v>
      </c>
      <c r="G49" s="8">
        <f t="shared" si="3"/>
        <v>-12.98353598091782</v>
      </c>
    </row>
    <row r="50" spans="1:7">
      <c r="A50" s="4">
        <f t="shared" si="0"/>
        <v>40875</v>
      </c>
      <c r="B50" s="5">
        <v>121607343.50555557</v>
      </c>
      <c r="C50" s="9">
        <f t="shared" si="1"/>
        <v>126056560.30787687</v>
      </c>
      <c r="D50" s="11">
        <f t="shared" si="2"/>
        <v>4449216.8023212999</v>
      </c>
      <c r="E50" s="11">
        <f>AVERAGE($D$7:D50)</f>
        <v>6449742.1875668503</v>
      </c>
      <c r="F50" s="13">
        <f t="shared" si="4"/>
        <v>-88793720.592938527</v>
      </c>
      <c r="G50" s="8">
        <f t="shared" si="3"/>
        <v>-13.767018589379576</v>
      </c>
    </row>
    <row r="51" spans="1:7">
      <c r="A51" s="4">
        <f t="shared" si="0"/>
        <v>40882</v>
      </c>
      <c r="B51" s="5">
        <v>120732395.79444446</v>
      </c>
      <c r="C51" s="9">
        <f t="shared" si="1"/>
        <v>125166716.94741261</v>
      </c>
      <c r="D51" s="11">
        <f t="shared" si="2"/>
        <v>4434321.1529681534</v>
      </c>
      <c r="E51" s="11">
        <f>AVERAGE($D$7:D51)</f>
        <v>6404955.0534646576</v>
      </c>
      <c r="F51" s="13">
        <f t="shared" si="4"/>
        <v>-93228041.745906681</v>
      </c>
      <c r="G51" s="8">
        <f t="shared" si="3"/>
        <v>-14.555612173340149</v>
      </c>
    </row>
    <row r="52" spans="1:7">
      <c r="A52" s="4">
        <f t="shared" si="0"/>
        <v>40889</v>
      </c>
      <c r="B52" s="5">
        <v>135867172.44</v>
      </c>
      <c r="C52" s="9">
        <f t="shared" si="1"/>
        <v>124279852.71681899</v>
      </c>
      <c r="D52" s="11">
        <f t="shared" si="2"/>
        <v>11587319.723181009</v>
      </c>
      <c r="E52" s="11">
        <f>AVERAGE($D$7:D52)</f>
        <v>6517615.1549802301</v>
      </c>
      <c r="F52" s="13">
        <f t="shared" si="4"/>
        <v>-81640722.022725672</v>
      </c>
      <c r="G52" s="8">
        <f t="shared" si="3"/>
        <v>-12.526164874945476</v>
      </c>
    </row>
    <row r="53" spans="1:7">
      <c r="A53" s="4">
        <f t="shared" si="0"/>
        <v>40896</v>
      </c>
      <c r="B53" s="5">
        <v>121588646.37555555</v>
      </c>
      <c r="C53" s="9">
        <f t="shared" si="1"/>
        <v>126597316.6614552</v>
      </c>
      <c r="D53" s="11">
        <f t="shared" si="2"/>
        <v>5008670.285899654</v>
      </c>
      <c r="E53" s="11">
        <f>AVERAGE($D$7:D53)</f>
        <v>6485509.9449997926</v>
      </c>
      <c r="F53" s="13">
        <f t="shared" si="4"/>
        <v>-86649392.308625326</v>
      </c>
      <c r="G53" s="8">
        <f t="shared" si="3"/>
        <v>-13.360459400024572</v>
      </c>
    </row>
    <row r="54" spans="1:7">
      <c r="A54" s="4">
        <f t="shared" si="0"/>
        <v>40903</v>
      </c>
      <c r="B54" s="5">
        <v>123157049.5377778</v>
      </c>
      <c r="C54" s="9">
        <f t="shared" si="1"/>
        <v>125595582.60427527</v>
      </c>
      <c r="D54" s="11">
        <f t="shared" si="2"/>
        <v>2438533.0664974749</v>
      </c>
      <c r="E54" s="11">
        <f>AVERAGE($D$7:D54)</f>
        <v>6401197.9266976612</v>
      </c>
      <c r="F54" s="13">
        <f t="shared" si="4"/>
        <v>-89087925.3751228</v>
      </c>
      <c r="G54" s="8">
        <f t="shared" si="3"/>
        <v>-13.917383339071772</v>
      </c>
    </row>
    <row r="55" spans="1:7">
      <c r="A55" s="4">
        <f t="shared" si="0"/>
        <v>40910</v>
      </c>
      <c r="B55" s="5">
        <v>125020998.91333334</v>
      </c>
      <c r="C55" s="9">
        <f t="shared" si="1"/>
        <v>125107875.99097578</v>
      </c>
      <c r="D55" s="11">
        <f t="shared" si="2"/>
        <v>86877.077642440796</v>
      </c>
      <c r="E55" s="11">
        <f>AVERAGE($D$7:D55)</f>
        <v>6272334.2359006163</v>
      </c>
      <c r="F55" s="13">
        <f t="shared" si="4"/>
        <v>-89174802.452765241</v>
      </c>
      <c r="G55" s="8">
        <f t="shared" si="3"/>
        <v>-14.217163674467521</v>
      </c>
    </row>
    <row r="56" spans="1:7">
      <c r="A56" s="4">
        <f t="shared" si="0"/>
        <v>40917</v>
      </c>
      <c r="B56" s="5">
        <v>101719038.88622224</v>
      </c>
      <c r="C56" s="9">
        <f t="shared" si="1"/>
        <v>125090500.57544731</v>
      </c>
      <c r="D56" s="11">
        <f t="shared" si="2"/>
        <v>23371461.689225063</v>
      </c>
      <c r="E56" s="11">
        <f>AVERAGE($D$7:D56)</f>
        <v>6614316.7849671058</v>
      </c>
      <c r="F56" s="13">
        <f t="shared" si="4"/>
        <v>-112546264.1419903</v>
      </c>
      <c r="G56" s="8">
        <f t="shared" si="3"/>
        <v>-17.015553956802208</v>
      </c>
    </row>
    <row r="57" spans="1:7">
      <c r="A57" s="4">
        <f t="shared" si="0"/>
        <v>40924</v>
      </c>
      <c r="B57" s="5">
        <v>131004667.8566667</v>
      </c>
      <c r="C57" s="9">
        <f t="shared" si="1"/>
        <v>120416208.23760229</v>
      </c>
      <c r="D57" s="11">
        <f t="shared" si="2"/>
        <v>10588459.619064406</v>
      </c>
      <c r="E57" s="11">
        <f>AVERAGE($D$7:D57)</f>
        <v>6692241.1542631304</v>
      </c>
      <c r="F57" s="13">
        <f t="shared" si="4"/>
        <v>-101957804.5229259</v>
      </c>
      <c r="G57" s="8">
        <f t="shared" si="3"/>
        <v>-15.235225714778098</v>
      </c>
    </row>
    <row r="58" spans="1:7">
      <c r="A58" s="4">
        <f t="shared" si="0"/>
        <v>40931</v>
      </c>
      <c r="B58" s="5">
        <v>134163327.09333335</v>
      </c>
      <c r="C58" s="9">
        <f t="shared" si="1"/>
        <v>122533900.16141519</v>
      </c>
      <c r="D58" s="11">
        <f t="shared" si="2"/>
        <v>11629426.931918159</v>
      </c>
      <c r="E58" s="11">
        <f>AVERAGE($D$7:D58)</f>
        <v>6787187.0346026504</v>
      </c>
      <c r="F58" s="13">
        <f t="shared" si="4"/>
        <v>-90328377.591007739</v>
      </c>
      <c r="G58" s="8">
        <f t="shared" si="3"/>
        <v>-13.308661914058471</v>
      </c>
    </row>
    <row r="59" spans="1:7">
      <c r="A59" s="4">
        <f t="shared" si="0"/>
        <v>40938</v>
      </c>
      <c r="B59" s="5">
        <v>137387416.90333334</v>
      </c>
      <c r="C59" s="9">
        <f t="shared" si="1"/>
        <v>124859785.54779883</v>
      </c>
      <c r="D59" s="11">
        <f t="shared" si="2"/>
        <v>12527631.355534509</v>
      </c>
      <c r="E59" s="11">
        <f>AVERAGE($D$7:D59)</f>
        <v>6895497.3048089109</v>
      </c>
      <c r="F59" s="13">
        <f t="shared" si="4"/>
        <v>-77800746.23547323</v>
      </c>
      <c r="G59" s="8">
        <f t="shared" si="3"/>
        <v>-11.282833245575354</v>
      </c>
    </row>
    <row r="60" spans="1:7">
      <c r="A60" s="4">
        <f t="shared" si="0"/>
        <v>40945</v>
      </c>
      <c r="B60" s="5">
        <v>138882350.21555555</v>
      </c>
      <c r="C60" s="9">
        <f t="shared" si="1"/>
        <v>127365311.81890574</v>
      </c>
      <c r="D60" s="11">
        <f t="shared" si="2"/>
        <v>11517038.396649808</v>
      </c>
      <c r="E60" s="11">
        <f>AVERAGE($D$7:D60)</f>
        <v>6981081.3991022622</v>
      </c>
      <c r="F60" s="13">
        <f t="shared" si="4"/>
        <v>-66283707.838823423</v>
      </c>
      <c r="G60" s="8">
        <f t="shared" si="3"/>
        <v>-9.494762207950652</v>
      </c>
    </row>
    <row r="61" spans="1:7">
      <c r="A61" s="4">
        <f t="shared" si="0"/>
        <v>40952</v>
      </c>
      <c r="B61" s="5">
        <v>140471525.0688889</v>
      </c>
      <c r="C61" s="9">
        <f t="shared" si="1"/>
        <v>129668719.49823572</v>
      </c>
      <c r="D61" s="11">
        <f t="shared" si="2"/>
        <v>10802805.570653185</v>
      </c>
      <c r="E61" s="11">
        <f>AVERAGE($D$7:D61)</f>
        <v>7050567.2931304602</v>
      </c>
      <c r="F61" s="13">
        <f t="shared" si="4"/>
        <v>-55480902.268170238</v>
      </c>
      <c r="G61" s="8">
        <f t="shared" si="3"/>
        <v>-7.8689983318401389</v>
      </c>
    </row>
    <row r="62" spans="1:7">
      <c r="A62" s="4">
        <f t="shared" si="0"/>
        <v>40959</v>
      </c>
      <c r="B62" s="5">
        <v>140864786.41555557</v>
      </c>
      <c r="C62" s="9">
        <f t="shared" si="1"/>
        <v>131829280.61236636</v>
      </c>
      <c r="D62" s="11">
        <f t="shared" si="2"/>
        <v>9035505.8031892031</v>
      </c>
      <c r="E62" s="11">
        <f>AVERAGE($D$7:D62)</f>
        <v>7086012.6236672243</v>
      </c>
      <c r="F62" s="13">
        <f t="shared" si="4"/>
        <v>-46445396.464981034</v>
      </c>
      <c r="G62" s="8">
        <f t="shared" si="3"/>
        <v>-6.5545178835631468</v>
      </c>
    </row>
    <row r="63" spans="1:7">
      <c r="A63" s="4">
        <f t="shared" si="0"/>
        <v>40966</v>
      </c>
      <c r="B63" s="5">
        <v>140498941.72555554</v>
      </c>
      <c r="C63" s="9">
        <f t="shared" si="1"/>
        <v>133636381.7730042</v>
      </c>
      <c r="D63" s="11">
        <f t="shared" si="2"/>
        <v>6862559.9525513351</v>
      </c>
      <c r="E63" s="11">
        <f>AVERAGE($D$7:D63)</f>
        <v>7082092.4013669454</v>
      </c>
      <c r="F63" s="13">
        <f t="shared" si="4"/>
        <v>-39582836.512429699</v>
      </c>
      <c r="G63" s="8">
        <f t="shared" si="3"/>
        <v>-5.5891443190983567</v>
      </c>
    </row>
    <row r="64" spans="1:7">
      <c r="A64" s="4">
        <f t="shared" si="0"/>
        <v>40973</v>
      </c>
      <c r="B64" s="5">
        <v>157136789.6525</v>
      </c>
      <c r="C64" s="9">
        <f t="shared" si="1"/>
        <v>135008893.76351449</v>
      </c>
      <c r="D64" s="11">
        <f t="shared" si="2"/>
        <v>22127895.888985515</v>
      </c>
      <c r="E64" s="11">
        <f>AVERAGE($D$7:D64)</f>
        <v>7341502.8063258855</v>
      </c>
      <c r="F64" s="13">
        <f t="shared" si="4"/>
        <v>-17454940.623444185</v>
      </c>
      <c r="G64" s="8">
        <f t="shared" si="3"/>
        <v>-2.3775705170886736</v>
      </c>
    </row>
    <row r="65" spans="1:7">
      <c r="A65" s="4">
        <f t="shared" si="0"/>
        <v>40980</v>
      </c>
      <c r="B65" s="5">
        <v>138843912.56444445</v>
      </c>
      <c r="C65" s="9">
        <f t="shared" si="1"/>
        <v>139434472.9413116</v>
      </c>
      <c r="D65" s="11">
        <f t="shared" si="2"/>
        <v>590560.3768671453</v>
      </c>
      <c r="E65" s="11">
        <f>AVERAGE($D$7:D65)</f>
        <v>7227080.0532842129</v>
      </c>
      <c r="F65" s="13">
        <f t="shared" si="4"/>
        <v>-18045501.00031133</v>
      </c>
      <c r="G65" s="8">
        <f t="shared" si="3"/>
        <v>-2.4969283399747155</v>
      </c>
    </row>
    <row r="66" spans="1:7">
      <c r="A66" s="4">
        <f t="shared" si="0"/>
        <v>40987</v>
      </c>
      <c r="B66" s="5">
        <v>136884082.22</v>
      </c>
      <c r="C66" s="9">
        <f t="shared" si="1"/>
        <v>139316360.86593819</v>
      </c>
      <c r="D66" s="11">
        <f t="shared" si="2"/>
        <v>2432278.6459381878</v>
      </c>
      <c r="E66" s="11">
        <f>AVERAGE($D$7:D66)</f>
        <v>7147166.696495112</v>
      </c>
      <c r="F66" s="13">
        <f t="shared" si="4"/>
        <v>-20477779.646249518</v>
      </c>
      <c r="G66" s="8">
        <f t="shared" si="3"/>
        <v>-2.8651604916800926</v>
      </c>
    </row>
    <row r="67" spans="1:7">
      <c r="A67" s="4">
        <f t="shared" si="0"/>
        <v>40994</v>
      </c>
      <c r="B67" s="5">
        <v>134847873.11111107</v>
      </c>
      <c r="C67" s="9">
        <f t="shared" si="1"/>
        <v>138829905.13675055</v>
      </c>
      <c r="D67" s="11">
        <f t="shared" si="2"/>
        <v>3982032.0256394744</v>
      </c>
      <c r="E67" s="11">
        <f>AVERAGE($D$7:D67)</f>
        <v>7095279.2428745274</v>
      </c>
      <c r="F67" s="13">
        <f t="shared" si="4"/>
        <v>-24459811.671888992</v>
      </c>
      <c r="G67" s="8">
        <f t="shared" si="3"/>
        <v>-3.4473360152037555</v>
      </c>
    </row>
    <row r="68" spans="1:7">
      <c r="A68" s="4">
        <f t="shared" si="0"/>
        <v>41001</v>
      </c>
      <c r="B68" s="5">
        <v>132187993.05111112</v>
      </c>
      <c r="C68" s="9">
        <f t="shared" si="1"/>
        <v>138033498.73162267</v>
      </c>
      <c r="D68" s="11">
        <f t="shared" si="2"/>
        <v>5845505.6805115491</v>
      </c>
      <c r="E68" s="11">
        <f>AVERAGE($D$7:D68)</f>
        <v>7075121.6047718991</v>
      </c>
      <c r="F68" s="13">
        <f t="shared" si="4"/>
        <v>-30305317.352400541</v>
      </c>
      <c r="G68" s="8">
        <f t="shared" si="3"/>
        <v>-4.2833634593588839</v>
      </c>
    </row>
    <row r="69" spans="1:7">
      <c r="A69" s="4">
        <f t="shared" si="0"/>
        <v>41008</v>
      </c>
      <c r="B69" s="5">
        <v>129423502.07555556</v>
      </c>
      <c r="C69" s="9">
        <f t="shared" si="1"/>
        <v>136864397.59552038</v>
      </c>
      <c r="D69" s="11">
        <f t="shared" si="2"/>
        <v>7440895.5199648142</v>
      </c>
      <c r="E69" s="11">
        <f>AVERAGE($D$7:D69)</f>
        <v>7080927.5399336908</v>
      </c>
      <c r="F69" s="13">
        <f t="shared" si="4"/>
        <v>-37746212.872365355</v>
      </c>
      <c r="G69" s="8">
        <f t="shared" si="3"/>
        <v>-5.3306876337162503</v>
      </c>
    </row>
    <row r="70" spans="1:7">
      <c r="A70" s="4">
        <f t="shared" ref="A70:A133" si="5">A71-7</f>
        <v>41015</v>
      </c>
      <c r="B70" s="5">
        <v>125983922.47999999</v>
      </c>
      <c r="C70" s="9">
        <f t="shared" si="1"/>
        <v>135376218.49152744</v>
      </c>
      <c r="D70" s="11">
        <f t="shared" si="2"/>
        <v>9392296.0115274489</v>
      </c>
      <c r="E70" s="11">
        <f>AVERAGE($D$7:D70)</f>
        <v>7117042.672302343</v>
      </c>
      <c r="F70" s="13">
        <f t="shared" si="4"/>
        <v>-47138508.883892804</v>
      </c>
      <c r="G70" s="8">
        <f t="shared" si="3"/>
        <v>-6.623328122977747</v>
      </c>
    </row>
    <row r="71" spans="1:7">
      <c r="A71" s="4">
        <f t="shared" si="5"/>
        <v>41022</v>
      </c>
      <c r="B71" s="5">
        <v>122259869.38111112</v>
      </c>
      <c r="C71" s="9">
        <f t="shared" ref="C71:C134" si="6">alpha*B70+(1-alpha)*C70</f>
        <v>133497759.28922194</v>
      </c>
      <c r="D71" s="11">
        <f t="shared" si="2"/>
        <v>11237889.908110827</v>
      </c>
      <c r="E71" s="11">
        <f>AVERAGE($D$7:D71)</f>
        <v>7180440.3220840124</v>
      </c>
      <c r="F71" s="13">
        <f t="shared" si="4"/>
        <v>-58376398.792003632</v>
      </c>
      <c r="G71" s="8">
        <f t="shared" si="3"/>
        <v>-8.1299190820460403</v>
      </c>
    </row>
    <row r="72" spans="1:7">
      <c r="A72" s="4">
        <f t="shared" si="5"/>
        <v>41029</v>
      </c>
      <c r="B72" s="5">
        <v>107257344.90599999</v>
      </c>
      <c r="C72" s="9">
        <f t="shared" si="6"/>
        <v>131250181.30759978</v>
      </c>
      <c r="D72" s="11">
        <f t="shared" ref="D72:D135" si="7">ABS(B72-C72)</f>
        <v>23992836.401599795</v>
      </c>
      <c r="E72" s="11">
        <f>AVERAGE($D$7:D72)</f>
        <v>7435173.5960160689</v>
      </c>
      <c r="F72" s="13">
        <f t="shared" si="4"/>
        <v>-82369235.193603426</v>
      </c>
      <c r="G72" s="8">
        <f t="shared" ref="G72:G135" si="8">F72/E72</f>
        <v>-11.07832038215472</v>
      </c>
    </row>
    <row r="73" spans="1:7">
      <c r="A73" s="4">
        <f t="shared" si="5"/>
        <v>41036</v>
      </c>
      <c r="B73" s="5">
        <v>115956200.24333331</v>
      </c>
      <c r="C73" s="9">
        <f t="shared" si="6"/>
        <v>126451614.02727982</v>
      </c>
      <c r="D73" s="11">
        <f t="shared" si="7"/>
        <v>10495413.783946514</v>
      </c>
      <c r="E73" s="11">
        <f>AVERAGE($D$7:D73)</f>
        <v>7480848.8227015985</v>
      </c>
      <c r="F73" s="13">
        <f t="shared" ref="F73:F136" si="9">B73-C73+F72</f>
        <v>-92864648.97754994</v>
      </c>
      <c r="G73" s="8">
        <f t="shared" si="8"/>
        <v>-12.413651335359193</v>
      </c>
    </row>
    <row r="74" spans="1:7">
      <c r="A74" s="4">
        <f t="shared" si="5"/>
        <v>41043</v>
      </c>
      <c r="B74" s="5">
        <v>111105910.08222219</v>
      </c>
      <c r="C74" s="9">
        <f t="shared" si="6"/>
        <v>124352531.27049053</v>
      </c>
      <c r="D74" s="11">
        <f t="shared" si="7"/>
        <v>13246621.188268334</v>
      </c>
      <c r="E74" s="11">
        <f>AVERAGE($D$7:D74)</f>
        <v>7565639.5927834613</v>
      </c>
      <c r="F74" s="13">
        <f t="shared" si="9"/>
        <v>-106111270.16581827</v>
      </c>
      <c r="G74" s="8">
        <f t="shared" si="8"/>
        <v>-14.025419644233814</v>
      </c>
    </row>
    <row r="75" spans="1:7">
      <c r="A75" s="4">
        <f t="shared" si="5"/>
        <v>41050</v>
      </c>
      <c r="B75" s="5">
        <v>108792457.10666667</v>
      </c>
      <c r="C75" s="9">
        <f t="shared" si="6"/>
        <v>121703207.03283687</v>
      </c>
      <c r="D75" s="11">
        <f t="shared" si="7"/>
        <v>12910749.9261702</v>
      </c>
      <c r="E75" s="11">
        <f>AVERAGE($D$7:D75)</f>
        <v>7643104.9599339943</v>
      </c>
      <c r="F75" s="13">
        <f t="shared" si="9"/>
        <v>-119022020.09198847</v>
      </c>
      <c r="G75" s="8">
        <f t="shared" si="8"/>
        <v>-15.572469659374709</v>
      </c>
    </row>
    <row r="76" spans="1:7">
      <c r="A76" s="4">
        <f t="shared" si="5"/>
        <v>41057</v>
      </c>
      <c r="B76" s="5">
        <v>145926169.31155556</v>
      </c>
      <c r="C76" s="9">
        <f t="shared" si="6"/>
        <v>119121057.04760283</v>
      </c>
      <c r="D76" s="11">
        <f t="shared" si="7"/>
        <v>26805112.263952732</v>
      </c>
      <c r="E76" s="11">
        <f>AVERAGE($D$7:D76)</f>
        <v>7916847.9214199763</v>
      </c>
      <c r="F76" s="13">
        <f t="shared" si="9"/>
        <v>-92216907.828035742</v>
      </c>
      <c r="G76" s="8">
        <f t="shared" si="8"/>
        <v>-11.648184826000245</v>
      </c>
    </row>
    <row r="77" spans="1:7">
      <c r="A77" s="4">
        <f t="shared" si="5"/>
        <v>41064</v>
      </c>
      <c r="B77" s="5">
        <v>106219976.52333333</v>
      </c>
      <c r="C77" s="9">
        <f t="shared" si="6"/>
        <v>124482079.50039338</v>
      </c>
      <c r="D77" s="11">
        <f t="shared" si="7"/>
        <v>18262102.97706005</v>
      </c>
      <c r="E77" s="11">
        <f>AVERAGE($D$7:D77)</f>
        <v>8062555.7391050486</v>
      </c>
      <c r="F77" s="13">
        <f t="shared" si="9"/>
        <v>-110479010.80509579</v>
      </c>
      <c r="G77" s="8">
        <f t="shared" si="8"/>
        <v>-13.702728313461442</v>
      </c>
    </row>
    <row r="78" spans="1:7">
      <c r="A78" s="4">
        <f t="shared" si="5"/>
        <v>41071</v>
      </c>
      <c r="B78" s="5">
        <v>106955200.62666667</v>
      </c>
      <c r="C78" s="9">
        <f t="shared" si="6"/>
        <v>120829658.90498137</v>
      </c>
      <c r="D78" s="11">
        <f t="shared" si="7"/>
        <v>13874458.27831471</v>
      </c>
      <c r="E78" s="11">
        <f>AVERAGE($D$7:D78)</f>
        <v>8143276.6077051824</v>
      </c>
      <c r="F78" s="13">
        <f t="shared" si="9"/>
        <v>-124353469.0834105</v>
      </c>
      <c r="G78" s="8">
        <f t="shared" si="8"/>
        <v>-15.270692016742625</v>
      </c>
    </row>
    <row r="79" spans="1:7">
      <c r="A79" s="4">
        <f t="shared" si="5"/>
        <v>41078</v>
      </c>
      <c r="B79" s="5">
        <v>106928755.70888887</v>
      </c>
      <c r="C79" s="9">
        <f t="shared" si="6"/>
        <v>118054767.24931845</v>
      </c>
      <c r="D79" s="11">
        <f t="shared" si="7"/>
        <v>11126011.540429577</v>
      </c>
      <c r="E79" s="11">
        <f>AVERAGE($D$7:D79)</f>
        <v>8184135.9903452434</v>
      </c>
      <c r="F79" s="13">
        <f t="shared" si="9"/>
        <v>-135479480.62384009</v>
      </c>
      <c r="G79" s="8">
        <f t="shared" si="8"/>
        <v>-16.553913667082767</v>
      </c>
    </row>
    <row r="80" spans="1:7">
      <c r="A80" s="4">
        <f t="shared" si="5"/>
        <v>41085</v>
      </c>
      <c r="B80" s="5">
        <v>108487318.65444446</v>
      </c>
      <c r="C80" s="9">
        <f t="shared" si="6"/>
        <v>115829564.94123253</v>
      </c>
      <c r="D80" s="11">
        <f t="shared" si="7"/>
        <v>7342246.2867880762</v>
      </c>
      <c r="E80" s="11">
        <f>AVERAGE($D$7:D80)</f>
        <v>8172759.1024593357</v>
      </c>
      <c r="F80" s="13">
        <f t="shared" si="9"/>
        <v>-142821726.91062817</v>
      </c>
      <c r="G80" s="8">
        <f t="shared" si="8"/>
        <v>-17.475337902428869</v>
      </c>
    </row>
    <row r="81" spans="1:7">
      <c r="A81" s="4">
        <f t="shared" si="5"/>
        <v>41092</v>
      </c>
      <c r="B81" s="5">
        <v>137510393.71025556</v>
      </c>
      <c r="C81" s="9">
        <f t="shared" si="6"/>
        <v>114361115.68387492</v>
      </c>
      <c r="D81" s="11">
        <f t="shared" si="7"/>
        <v>23149278.026380643</v>
      </c>
      <c r="E81" s="11">
        <f>AVERAGE($D$7:D81)</f>
        <v>8372446.021444953</v>
      </c>
      <c r="F81" s="13">
        <f t="shared" si="9"/>
        <v>-119672448.88424753</v>
      </c>
      <c r="G81" s="8">
        <f t="shared" si="8"/>
        <v>-14.293606501340445</v>
      </c>
    </row>
    <row r="82" spans="1:7">
      <c r="A82" s="4">
        <f t="shared" si="5"/>
        <v>41099</v>
      </c>
      <c r="B82" s="5">
        <v>110942211.39111111</v>
      </c>
      <c r="C82" s="9">
        <f t="shared" si="6"/>
        <v>118990971.28915106</v>
      </c>
      <c r="D82" s="11">
        <f t="shared" si="7"/>
        <v>8048759.8980399519</v>
      </c>
      <c r="E82" s="11">
        <f>AVERAGE($D$7:D82)</f>
        <v>8368186.9935054136</v>
      </c>
      <c r="F82" s="13">
        <f t="shared" si="9"/>
        <v>-127721208.78228748</v>
      </c>
      <c r="G82" s="8">
        <f t="shared" si="8"/>
        <v>-15.262709698219275</v>
      </c>
    </row>
    <row r="83" spans="1:7">
      <c r="A83" s="4">
        <f t="shared" si="5"/>
        <v>41106</v>
      </c>
      <c r="B83" s="5">
        <v>114211071.03111112</v>
      </c>
      <c r="C83" s="9">
        <f t="shared" si="6"/>
        <v>117381219.30954307</v>
      </c>
      <c r="D83" s="11">
        <f t="shared" si="7"/>
        <v>3170148.278431952</v>
      </c>
      <c r="E83" s="11">
        <f>AVERAGE($D$7:D83)</f>
        <v>8300679.9972057594</v>
      </c>
      <c r="F83" s="13">
        <f t="shared" si="9"/>
        <v>-130891357.06071943</v>
      </c>
      <c r="G83" s="8">
        <f t="shared" si="8"/>
        <v>-15.768751126989731</v>
      </c>
    </row>
    <row r="84" spans="1:7">
      <c r="A84" s="4">
        <f t="shared" si="5"/>
        <v>41113</v>
      </c>
      <c r="B84" s="5">
        <v>116025774.21000001</v>
      </c>
      <c r="C84" s="9">
        <f t="shared" si="6"/>
        <v>116747189.65385668</v>
      </c>
      <c r="D84" s="11">
        <f t="shared" si="7"/>
        <v>721415.44385667145</v>
      </c>
      <c r="E84" s="11">
        <f>AVERAGE($D$7:D84)</f>
        <v>8203509.9388294891</v>
      </c>
      <c r="F84" s="13">
        <f t="shared" si="9"/>
        <v>-131612772.5045761</v>
      </c>
      <c r="G84" s="8">
        <f t="shared" si="8"/>
        <v>-16.043470841866885</v>
      </c>
    </row>
    <row r="85" spans="1:7">
      <c r="A85" s="4">
        <f t="shared" si="5"/>
        <v>41120</v>
      </c>
      <c r="B85" s="5">
        <v>117718496.49888891</v>
      </c>
      <c r="C85" s="9">
        <f t="shared" si="6"/>
        <v>116602906.56508535</v>
      </c>
      <c r="D85" s="11">
        <f t="shared" si="7"/>
        <v>1115589.9338035583</v>
      </c>
      <c r="E85" s="11">
        <f>AVERAGE($D$7:D85)</f>
        <v>8113789.4324367559</v>
      </c>
      <c r="F85" s="13">
        <f t="shared" si="9"/>
        <v>-130497182.57077254</v>
      </c>
      <c r="G85" s="8">
        <f t="shared" si="8"/>
        <v>-16.083382944235623</v>
      </c>
    </row>
    <row r="86" spans="1:7">
      <c r="A86" s="4">
        <f t="shared" si="5"/>
        <v>41127</v>
      </c>
      <c r="B86" s="5">
        <v>119612352.2766667</v>
      </c>
      <c r="C86" s="9">
        <f t="shared" si="6"/>
        <v>116826024.55184606</v>
      </c>
      <c r="D86" s="11">
        <f t="shared" si="7"/>
        <v>2786327.7248206437</v>
      </c>
      <c r="E86" s="11">
        <f>AVERAGE($D$7:D86)</f>
        <v>8047196.161091554</v>
      </c>
      <c r="F86" s="13">
        <f t="shared" si="9"/>
        <v>-127710854.8459519</v>
      </c>
      <c r="G86" s="8">
        <f t="shared" si="8"/>
        <v>-15.870230113618691</v>
      </c>
    </row>
    <row r="87" spans="1:7">
      <c r="A87" s="4">
        <f t="shared" si="5"/>
        <v>41134</v>
      </c>
      <c r="B87" s="5">
        <v>120866591.26555556</v>
      </c>
      <c r="C87" s="9">
        <f t="shared" si="6"/>
        <v>117383290.09681019</v>
      </c>
      <c r="D87" s="11">
        <f t="shared" si="7"/>
        <v>3483301.1687453687</v>
      </c>
      <c r="E87" s="11">
        <f>AVERAGE($D$7:D87)</f>
        <v>7990851.7784699965</v>
      </c>
      <c r="F87" s="13">
        <f t="shared" si="9"/>
        <v>-124227553.67720653</v>
      </c>
      <c r="G87" s="8">
        <f t="shared" si="8"/>
        <v>-15.546221744710213</v>
      </c>
    </row>
    <row r="88" spans="1:7">
      <c r="A88" s="4">
        <f t="shared" si="5"/>
        <v>41141</v>
      </c>
      <c r="B88" s="5">
        <v>121462105.87555557</v>
      </c>
      <c r="C88" s="9">
        <f t="shared" si="6"/>
        <v>118079950.33055927</v>
      </c>
      <c r="D88" s="11">
        <f t="shared" si="7"/>
        <v>3382155.5449963063</v>
      </c>
      <c r="E88" s="11">
        <f>AVERAGE($D$7:D88)</f>
        <v>7934648.1658666581</v>
      </c>
      <c r="F88" s="13">
        <f t="shared" si="9"/>
        <v>-120845398.13221022</v>
      </c>
      <c r="G88" s="8">
        <f t="shared" si="8"/>
        <v>-15.230089048190449</v>
      </c>
    </row>
    <row r="89" spans="1:7">
      <c r="A89" s="4">
        <f t="shared" si="5"/>
        <v>41148</v>
      </c>
      <c r="B89" s="5">
        <v>122427522.37666665</v>
      </c>
      <c r="C89" s="9">
        <f t="shared" si="6"/>
        <v>118756381.43955854</v>
      </c>
      <c r="D89" s="11">
        <f t="shared" si="7"/>
        <v>3671140.9371081144</v>
      </c>
      <c r="E89" s="11">
        <f>AVERAGE($D$7:D89)</f>
        <v>7883280.6088936646</v>
      </c>
      <c r="F89" s="13">
        <f t="shared" si="9"/>
        <v>-117174257.19510211</v>
      </c>
      <c r="G89" s="8">
        <f t="shared" si="8"/>
        <v>-14.863641548280023</v>
      </c>
    </row>
    <row r="90" spans="1:7">
      <c r="A90" s="4">
        <f t="shared" si="5"/>
        <v>41155</v>
      </c>
      <c r="B90" s="5">
        <v>123311536.58222219</v>
      </c>
      <c r="C90" s="9">
        <f t="shared" si="6"/>
        <v>119490609.62698017</v>
      </c>
      <c r="D90" s="11">
        <f t="shared" si="7"/>
        <v>3820926.9552420229</v>
      </c>
      <c r="E90" s="11">
        <f>AVERAGE($D$7:D90)</f>
        <v>7834919.2558740024</v>
      </c>
      <c r="F90" s="13">
        <f t="shared" si="9"/>
        <v>-113353330.23986009</v>
      </c>
      <c r="G90" s="8">
        <f t="shared" si="8"/>
        <v>-14.467708796727768</v>
      </c>
    </row>
    <row r="91" spans="1:7">
      <c r="A91" s="4">
        <f t="shared" si="5"/>
        <v>41162</v>
      </c>
      <c r="B91" s="5">
        <v>124193919.92111111</v>
      </c>
      <c r="C91" s="9">
        <f t="shared" si="6"/>
        <v>120254795.01802859</v>
      </c>
      <c r="D91" s="11">
        <f t="shared" si="7"/>
        <v>3939124.9030825198</v>
      </c>
      <c r="E91" s="11">
        <f>AVERAGE($D$7:D91)</f>
        <v>7789086.3811352784</v>
      </c>
      <c r="F91" s="13">
        <f t="shared" si="9"/>
        <v>-109414205.33677757</v>
      </c>
      <c r="G91" s="8">
        <f t="shared" si="8"/>
        <v>-14.047116694170001</v>
      </c>
    </row>
    <row r="92" spans="1:7">
      <c r="A92" s="4">
        <f t="shared" si="5"/>
        <v>41169</v>
      </c>
      <c r="B92" s="5">
        <v>124419122.19333331</v>
      </c>
      <c r="C92" s="9">
        <f t="shared" si="6"/>
        <v>121042619.9986451</v>
      </c>
      <c r="D92" s="11">
        <f t="shared" si="7"/>
        <v>3376502.1946882159</v>
      </c>
      <c r="E92" s="11">
        <f>AVERAGE($D$7:D92)</f>
        <v>7737777.2626882195</v>
      </c>
      <c r="F92" s="13">
        <f t="shared" si="9"/>
        <v>-106037703.14208935</v>
      </c>
      <c r="G92" s="8">
        <f t="shared" si="8"/>
        <v>-13.703897067883583</v>
      </c>
    </row>
    <row r="93" spans="1:7">
      <c r="A93" s="4">
        <f t="shared" si="5"/>
        <v>41176</v>
      </c>
      <c r="B93" s="5">
        <v>124891080.9911111</v>
      </c>
      <c r="C93" s="9">
        <f t="shared" si="6"/>
        <v>121717920.43758276</v>
      </c>
      <c r="D93" s="11">
        <f t="shared" si="7"/>
        <v>3173160.5535283387</v>
      </c>
      <c r="E93" s="11">
        <f>AVERAGE($D$7:D93)</f>
        <v>7685310.4039622433</v>
      </c>
      <c r="F93" s="13">
        <f t="shared" si="9"/>
        <v>-102864542.58856101</v>
      </c>
      <c r="G93" s="8">
        <f t="shared" si="8"/>
        <v>-13.384565773105027</v>
      </c>
    </row>
    <row r="94" spans="1:7">
      <c r="A94" s="4">
        <f t="shared" si="5"/>
        <v>41183</v>
      </c>
      <c r="B94" s="5">
        <v>125068038.36777776</v>
      </c>
      <c r="C94" s="9">
        <f t="shared" si="6"/>
        <v>122352552.54828843</v>
      </c>
      <c r="D94" s="11">
        <f t="shared" si="7"/>
        <v>2715485.8194893301</v>
      </c>
      <c r="E94" s="11">
        <f>AVERAGE($D$7:D94)</f>
        <v>7628835.1245932337</v>
      </c>
      <c r="F94" s="13">
        <f t="shared" si="9"/>
        <v>-100149056.76907168</v>
      </c>
      <c r="G94" s="8">
        <f t="shared" si="8"/>
        <v>-13.12769972524627</v>
      </c>
    </row>
    <row r="95" spans="1:7">
      <c r="A95" s="4">
        <f t="shared" si="5"/>
        <v>41190</v>
      </c>
      <c r="B95" s="5">
        <v>125616078.90333332</v>
      </c>
      <c r="C95" s="9">
        <f t="shared" si="6"/>
        <v>122895649.71218631</v>
      </c>
      <c r="D95" s="11">
        <f t="shared" si="7"/>
        <v>2720429.1911470145</v>
      </c>
      <c r="E95" s="11">
        <f>AVERAGE($D$7:D95)</f>
        <v>7573684.4961275449</v>
      </c>
      <c r="F95" s="13">
        <f t="shared" si="9"/>
        <v>-97428627.577924669</v>
      </c>
      <c r="G95" s="8">
        <f t="shared" si="8"/>
        <v>-12.86409905611203</v>
      </c>
    </row>
    <row r="96" spans="1:7">
      <c r="A96" s="4">
        <f t="shared" si="5"/>
        <v>41197</v>
      </c>
      <c r="B96" s="5">
        <v>126030389.4611111</v>
      </c>
      <c r="C96" s="9">
        <f t="shared" si="6"/>
        <v>123439735.55041571</v>
      </c>
      <c r="D96" s="11">
        <f t="shared" si="7"/>
        <v>2590653.9106953889</v>
      </c>
      <c r="E96" s="11">
        <f>AVERAGE($D$7:D96)</f>
        <v>7518317.4896227438</v>
      </c>
      <c r="F96" s="13">
        <f t="shared" si="9"/>
        <v>-94837973.66722928</v>
      </c>
      <c r="G96" s="8">
        <f t="shared" si="8"/>
        <v>-12.614254957725667</v>
      </c>
    </row>
    <row r="97" spans="1:7">
      <c r="A97" s="4">
        <f t="shared" si="5"/>
        <v>41204</v>
      </c>
      <c r="B97" s="5">
        <v>127120786.70555554</v>
      </c>
      <c r="C97" s="9">
        <f t="shared" si="6"/>
        <v>123957866.3325548</v>
      </c>
      <c r="D97" s="11">
        <f t="shared" si="7"/>
        <v>3162920.373000741</v>
      </c>
      <c r="E97" s="11">
        <f>AVERAGE($D$7:D97)</f>
        <v>7470455.9828466782</v>
      </c>
      <c r="F97" s="13">
        <f t="shared" si="9"/>
        <v>-91675053.294228539</v>
      </c>
      <c r="G97" s="8">
        <f t="shared" si="8"/>
        <v>-12.271681073381416</v>
      </c>
    </row>
    <row r="98" spans="1:7">
      <c r="A98" s="4">
        <f t="shared" si="5"/>
        <v>41211</v>
      </c>
      <c r="B98" s="5">
        <v>127297617.53888887</v>
      </c>
      <c r="C98" s="9">
        <f t="shared" si="6"/>
        <v>124590450.40715496</v>
      </c>
      <c r="D98" s="11">
        <f t="shared" si="7"/>
        <v>2707167.1317339092</v>
      </c>
      <c r="E98" s="11">
        <f>AVERAGE($D$7:D98)</f>
        <v>7418681.1040302347</v>
      </c>
      <c r="F98" s="13">
        <f t="shared" si="9"/>
        <v>-88967886.16249463</v>
      </c>
      <c r="G98" s="8">
        <f t="shared" si="8"/>
        <v>-11.992412790753654</v>
      </c>
    </row>
    <row r="99" spans="1:7">
      <c r="A99" s="4">
        <f t="shared" si="5"/>
        <v>41218</v>
      </c>
      <c r="B99" s="5">
        <v>127461727.18111113</v>
      </c>
      <c r="C99" s="9">
        <f t="shared" si="6"/>
        <v>125131883.83350176</v>
      </c>
      <c r="D99" s="11">
        <f t="shared" si="7"/>
        <v>2329843.3476093709</v>
      </c>
      <c r="E99" s="11">
        <f>AVERAGE($D$7:D99)</f>
        <v>7363962.4184773229</v>
      </c>
      <c r="F99" s="13">
        <f t="shared" si="9"/>
        <v>-86638042.814885259</v>
      </c>
      <c r="G99" s="8">
        <f t="shared" si="8"/>
        <v>-11.765139186139379</v>
      </c>
    </row>
    <row r="100" spans="1:7">
      <c r="A100" s="4">
        <f t="shared" si="5"/>
        <v>41225</v>
      </c>
      <c r="B100" s="5">
        <v>125366813.13111112</v>
      </c>
      <c r="C100" s="9">
        <f t="shared" si="6"/>
        <v>125597852.50302364</v>
      </c>
      <c r="D100" s="11">
        <f t="shared" si="7"/>
        <v>231039.3719125241</v>
      </c>
      <c r="E100" s="11">
        <f>AVERAGE($D$7:D100)</f>
        <v>7288080.2584074838</v>
      </c>
      <c r="F100" s="13">
        <f t="shared" si="9"/>
        <v>-86869082.186797783</v>
      </c>
      <c r="G100" s="8">
        <f t="shared" si="8"/>
        <v>-11.919336657494428</v>
      </c>
    </row>
    <row r="101" spans="1:7">
      <c r="A101" s="4">
        <f t="shared" si="5"/>
        <v>41232</v>
      </c>
      <c r="B101" s="5">
        <v>123681945.06666666</v>
      </c>
      <c r="C101" s="9">
        <f t="shared" si="6"/>
        <v>125551644.62864114</v>
      </c>
      <c r="D101" s="11">
        <f t="shared" si="7"/>
        <v>1869699.5619744807</v>
      </c>
      <c r="E101" s="11">
        <f>AVERAGE($D$7:D101)</f>
        <v>7231044.6721292417</v>
      </c>
      <c r="F101" s="13">
        <f t="shared" si="9"/>
        <v>-88738781.748772264</v>
      </c>
      <c r="G101" s="8">
        <f t="shared" si="8"/>
        <v>-12.271917236357272</v>
      </c>
    </row>
    <row r="102" spans="1:7">
      <c r="A102" s="4">
        <f t="shared" si="5"/>
        <v>41239</v>
      </c>
      <c r="B102" s="5">
        <v>122578317.90888889</v>
      </c>
      <c r="C102" s="9">
        <f t="shared" si="6"/>
        <v>125177704.71624626</v>
      </c>
      <c r="D102" s="11">
        <f t="shared" si="7"/>
        <v>2599386.8073573709</v>
      </c>
      <c r="E102" s="11">
        <f>AVERAGE($D$7:D102)</f>
        <v>7182798.2360378681</v>
      </c>
      <c r="F102" s="13">
        <f t="shared" si="9"/>
        <v>-91338168.556129634</v>
      </c>
      <c r="G102" s="8">
        <f t="shared" si="8"/>
        <v>-12.716237537880925</v>
      </c>
    </row>
    <row r="103" spans="1:7">
      <c r="A103" s="4">
        <f t="shared" si="5"/>
        <v>41246</v>
      </c>
      <c r="B103" s="5">
        <v>122097332.51666668</v>
      </c>
      <c r="C103" s="9">
        <f t="shared" si="6"/>
        <v>124657827.3547748</v>
      </c>
      <c r="D103" s="11">
        <f t="shared" si="7"/>
        <v>2560494.8381081223</v>
      </c>
      <c r="E103" s="11">
        <f>AVERAGE($D$7:D103)</f>
        <v>7135145.6236880757</v>
      </c>
      <c r="F103" s="13">
        <f t="shared" si="9"/>
        <v>-93898663.394237757</v>
      </c>
      <c r="G103" s="8">
        <f t="shared" si="8"/>
        <v>-13.160020600350775</v>
      </c>
    </row>
    <row r="104" spans="1:7">
      <c r="A104" s="4">
        <f t="shared" si="5"/>
        <v>41253</v>
      </c>
      <c r="B104" s="5">
        <v>135970882.48250002</v>
      </c>
      <c r="C104" s="9">
        <f t="shared" si="6"/>
        <v>124145728.38715318</v>
      </c>
      <c r="D104" s="11">
        <f t="shared" si="7"/>
        <v>11825154.095346838</v>
      </c>
      <c r="E104" s="11">
        <f>AVERAGE($D$7:D104)</f>
        <v>7183002.8529907158</v>
      </c>
      <c r="F104" s="13">
        <f t="shared" si="9"/>
        <v>-82073509.298890918</v>
      </c>
      <c r="G104" s="8">
        <f t="shared" si="8"/>
        <v>-11.426072212225112</v>
      </c>
    </row>
    <row r="105" spans="1:7">
      <c r="A105" s="4">
        <f t="shared" si="5"/>
        <v>41260</v>
      </c>
      <c r="B105" s="5">
        <v>122244967.08666666</v>
      </c>
      <c r="C105" s="9">
        <f t="shared" si="6"/>
        <v>126510759.20622255</v>
      </c>
      <c r="D105" s="11">
        <f t="shared" si="7"/>
        <v>4265792.1195558906</v>
      </c>
      <c r="E105" s="11">
        <f>AVERAGE($D$7:D105)</f>
        <v>7153536.0779055152</v>
      </c>
      <c r="F105" s="13">
        <f t="shared" si="9"/>
        <v>-86339301.418446809</v>
      </c>
      <c r="G105" s="8">
        <f t="shared" si="8"/>
        <v>-12.069457744836887</v>
      </c>
    </row>
    <row r="106" spans="1:7">
      <c r="A106" s="4">
        <f t="shared" si="5"/>
        <v>41267</v>
      </c>
      <c r="B106" s="5">
        <v>124408552.71555556</v>
      </c>
      <c r="C106" s="9">
        <f t="shared" si="6"/>
        <v>125657600.78231138</v>
      </c>
      <c r="D106" s="11">
        <f t="shared" si="7"/>
        <v>1249048.0667558163</v>
      </c>
      <c r="E106" s="11">
        <f>AVERAGE($D$7:D106)</f>
        <v>7094491.1977940174</v>
      </c>
      <c r="F106" s="13">
        <f t="shared" si="9"/>
        <v>-87588349.485202625</v>
      </c>
      <c r="G106" s="8">
        <f t="shared" si="8"/>
        <v>-12.34596633405333</v>
      </c>
    </row>
    <row r="107" spans="1:7">
      <c r="A107" s="4">
        <f t="shared" si="5"/>
        <v>41274</v>
      </c>
      <c r="B107" s="5">
        <v>125389852.15333335</v>
      </c>
      <c r="C107" s="9">
        <f t="shared" si="6"/>
        <v>125407791.16896023</v>
      </c>
      <c r="D107" s="11">
        <f t="shared" si="7"/>
        <v>17939.015626877546</v>
      </c>
      <c r="E107" s="11">
        <f>AVERAGE($D$7:D107)</f>
        <v>7024426.3247032547</v>
      </c>
      <c r="F107" s="13">
        <f t="shared" si="9"/>
        <v>-87606288.500829503</v>
      </c>
      <c r="G107" s="8">
        <f t="shared" si="8"/>
        <v>-12.471664510557794</v>
      </c>
    </row>
    <row r="108" spans="1:7">
      <c r="A108" s="4">
        <f t="shared" si="5"/>
        <v>41281</v>
      </c>
      <c r="B108" s="5">
        <v>126455327.76111113</v>
      </c>
      <c r="C108" s="9">
        <f t="shared" si="6"/>
        <v>125404203.36583486</v>
      </c>
      <c r="D108" s="11">
        <f t="shared" si="7"/>
        <v>1051124.3952762634</v>
      </c>
      <c r="E108" s="11">
        <f>AVERAGE($D$7:D108)</f>
        <v>6965864.5410814211</v>
      </c>
      <c r="F108" s="13">
        <f t="shared" si="9"/>
        <v>-86555164.10555324</v>
      </c>
      <c r="G108" s="8">
        <f t="shared" si="8"/>
        <v>-12.425616891498713</v>
      </c>
    </row>
    <row r="109" spans="1:7">
      <c r="A109" s="4">
        <f t="shared" si="5"/>
        <v>41288</v>
      </c>
      <c r="B109" s="5">
        <v>104083215.72088888</v>
      </c>
      <c r="C109" s="9">
        <f t="shared" si="6"/>
        <v>125614428.24489012</v>
      </c>
      <c r="D109" s="11">
        <f t="shared" si="7"/>
        <v>21531212.524001241</v>
      </c>
      <c r="E109" s="11">
        <f>AVERAGE($D$7:D109)</f>
        <v>7107275.6865466628</v>
      </c>
      <c r="F109" s="13">
        <f t="shared" si="9"/>
        <v>-108086376.62955448</v>
      </c>
      <c r="G109" s="8">
        <f t="shared" si="8"/>
        <v>-15.207849167037491</v>
      </c>
    </row>
    <row r="110" spans="1:7">
      <c r="A110" s="4">
        <f t="shared" si="5"/>
        <v>41295</v>
      </c>
      <c r="B110" s="5">
        <v>133373174.18888889</v>
      </c>
      <c r="C110" s="9">
        <f t="shared" si="6"/>
        <v>121308185.74008988</v>
      </c>
      <c r="D110" s="11">
        <f t="shared" si="7"/>
        <v>12064988.448799014</v>
      </c>
      <c r="E110" s="11">
        <f>AVERAGE($D$7:D110)</f>
        <v>7154946.0015683193</v>
      </c>
      <c r="F110" s="13">
        <f t="shared" si="9"/>
        <v>-96021388.180755466</v>
      </c>
      <c r="G110" s="8">
        <f t="shared" si="8"/>
        <v>-13.420281321439488</v>
      </c>
    </row>
    <row r="111" spans="1:7">
      <c r="A111" s="4">
        <f t="shared" si="5"/>
        <v>41302</v>
      </c>
      <c r="B111" s="5">
        <v>135990632.1688889</v>
      </c>
      <c r="C111" s="9">
        <f t="shared" si="6"/>
        <v>123721183.42984968</v>
      </c>
      <c r="D111" s="11">
        <f t="shared" si="7"/>
        <v>12269448.739039212</v>
      </c>
      <c r="E111" s="11">
        <f>AVERAGE($D$7:D111)</f>
        <v>7203655.5514489943</v>
      </c>
      <c r="F111" s="13">
        <f t="shared" si="9"/>
        <v>-83751939.441716254</v>
      </c>
      <c r="G111" s="8">
        <f t="shared" si="8"/>
        <v>-11.626310953314501</v>
      </c>
    </row>
    <row r="112" spans="1:7">
      <c r="A112" s="4">
        <f t="shared" si="5"/>
        <v>41309</v>
      </c>
      <c r="B112" s="5">
        <v>137247341.6988889</v>
      </c>
      <c r="C112" s="9">
        <f t="shared" si="6"/>
        <v>126175073.17765753</v>
      </c>
      <c r="D112" s="11">
        <f t="shared" si="7"/>
        <v>11072268.521231368</v>
      </c>
      <c r="E112" s="11">
        <f>AVERAGE($D$7:D112)</f>
        <v>7240151.9002205264</v>
      </c>
      <c r="F112" s="13">
        <f t="shared" si="9"/>
        <v>-72679670.920484886</v>
      </c>
      <c r="G112" s="8">
        <f t="shared" si="8"/>
        <v>-10.038417967207449</v>
      </c>
    </row>
    <row r="113" spans="1:7">
      <c r="A113" s="4">
        <f t="shared" si="5"/>
        <v>41316</v>
      </c>
      <c r="B113" s="5">
        <v>139606785.83444443</v>
      </c>
      <c r="C113" s="9">
        <f t="shared" si="6"/>
        <v>128389526.88190381</v>
      </c>
      <c r="D113" s="11">
        <f t="shared" si="7"/>
        <v>11217258.952540621</v>
      </c>
      <c r="E113" s="11">
        <f>AVERAGE($D$7:D113)</f>
        <v>7277321.1250085654</v>
      </c>
      <c r="F113" s="13">
        <f t="shared" si="9"/>
        <v>-61462411.967944264</v>
      </c>
      <c r="G113" s="8">
        <f t="shared" si="8"/>
        <v>-8.4457468499951514</v>
      </c>
    </row>
    <row r="114" spans="1:7">
      <c r="A114" s="4">
        <f t="shared" si="5"/>
        <v>41323</v>
      </c>
      <c r="B114" s="5">
        <v>139087801.93555555</v>
      </c>
      <c r="C114" s="9">
        <f t="shared" si="6"/>
        <v>130632978.67241195</v>
      </c>
      <c r="D114" s="11">
        <f t="shared" si="7"/>
        <v>8454823.263143599</v>
      </c>
      <c r="E114" s="11">
        <f>AVERAGE($D$7:D114)</f>
        <v>7288223.9225838892</v>
      </c>
      <c r="F114" s="13">
        <f t="shared" si="9"/>
        <v>-53007588.704800665</v>
      </c>
      <c r="G114" s="8">
        <f t="shared" si="8"/>
        <v>-7.2730461176620818</v>
      </c>
    </row>
    <row r="115" spans="1:7">
      <c r="A115" s="4">
        <f t="shared" si="5"/>
        <v>41330</v>
      </c>
      <c r="B115" s="5">
        <v>137886344.87888891</v>
      </c>
      <c r="C115" s="9">
        <f t="shared" si="6"/>
        <v>132323943.32504068</v>
      </c>
      <c r="D115" s="11">
        <f t="shared" si="7"/>
        <v>5562401.5538482219</v>
      </c>
      <c r="E115" s="11">
        <f>AVERAGE($D$7:D115)</f>
        <v>7272390.6898431955</v>
      </c>
      <c r="F115" s="13">
        <f t="shared" si="9"/>
        <v>-47445187.150952443</v>
      </c>
      <c r="G115" s="8">
        <f t="shared" si="8"/>
        <v>-6.5240151656339904</v>
      </c>
    </row>
    <row r="116" spans="1:7">
      <c r="A116" s="4">
        <f t="shared" si="5"/>
        <v>41337</v>
      </c>
      <c r="B116" s="5">
        <v>154328241.09</v>
      </c>
      <c r="C116" s="9">
        <f t="shared" si="6"/>
        <v>133436423.63581035</v>
      </c>
      <c r="D116" s="11">
        <f t="shared" si="7"/>
        <v>20891817.454189658</v>
      </c>
      <c r="E116" s="11">
        <f>AVERAGE($D$7:D116)</f>
        <v>7396203.6604281636</v>
      </c>
      <c r="F116" s="13">
        <f t="shared" si="9"/>
        <v>-26553369.696762785</v>
      </c>
      <c r="G116" s="8">
        <f t="shared" si="8"/>
        <v>-3.590135009238729</v>
      </c>
    </row>
    <row r="117" spans="1:7">
      <c r="A117" s="4">
        <f t="shared" si="5"/>
        <v>41344</v>
      </c>
      <c r="B117" s="5">
        <v>135704773.66666666</v>
      </c>
      <c r="C117" s="9">
        <f t="shared" si="6"/>
        <v>137614787.12664828</v>
      </c>
      <c r="D117" s="11">
        <f t="shared" si="7"/>
        <v>1910013.4599816203</v>
      </c>
      <c r="E117" s="11">
        <f>AVERAGE($D$7:D117)</f>
        <v>7346778.5234872028</v>
      </c>
      <c r="F117" s="13">
        <f t="shared" si="9"/>
        <v>-28463383.156744406</v>
      </c>
      <c r="G117" s="8">
        <f t="shared" si="8"/>
        <v>-3.8742672132756835</v>
      </c>
    </row>
    <row r="118" spans="1:7">
      <c r="A118" s="4">
        <f t="shared" si="5"/>
        <v>41351</v>
      </c>
      <c r="B118" s="5">
        <v>133140201.82555556</v>
      </c>
      <c r="C118" s="9">
        <f t="shared" si="6"/>
        <v>137232784.43465197</v>
      </c>
      <c r="D118" s="11">
        <f t="shared" si="7"/>
        <v>4092582.6090964079</v>
      </c>
      <c r="E118" s="11">
        <f>AVERAGE($D$7:D118)</f>
        <v>7317723.2028229991</v>
      </c>
      <c r="F118" s="13">
        <f t="shared" si="9"/>
        <v>-32555965.765840814</v>
      </c>
      <c r="G118" s="8">
        <f t="shared" si="8"/>
        <v>-4.4489200894181833</v>
      </c>
    </row>
    <row r="119" spans="1:7">
      <c r="A119" s="4">
        <f t="shared" si="5"/>
        <v>41358</v>
      </c>
      <c r="B119" s="5">
        <v>132184453.15666668</v>
      </c>
      <c r="C119" s="9">
        <f t="shared" si="6"/>
        <v>136414267.91283268</v>
      </c>
      <c r="D119" s="11">
        <f t="shared" si="7"/>
        <v>4229814.7561659962</v>
      </c>
      <c r="E119" s="11">
        <f>AVERAGE($D$7:D119)</f>
        <v>7290396.5794012556</v>
      </c>
      <c r="F119" s="13">
        <f t="shared" si="9"/>
        <v>-36785780.52200681</v>
      </c>
      <c r="G119" s="8">
        <f t="shared" si="8"/>
        <v>-5.0457859351497643</v>
      </c>
    </row>
    <row r="120" spans="1:7">
      <c r="A120" s="4">
        <f t="shared" si="5"/>
        <v>41365</v>
      </c>
      <c r="B120" s="5">
        <v>130792919.23777778</v>
      </c>
      <c r="C120" s="9">
        <f t="shared" si="6"/>
        <v>135568304.96159947</v>
      </c>
      <c r="D120" s="11">
        <f t="shared" si="7"/>
        <v>4775385.7238216847</v>
      </c>
      <c r="E120" s="11">
        <f>AVERAGE($D$7:D120)</f>
        <v>7268335.0806681011</v>
      </c>
      <c r="F120" s="13">
        <f t="shared" si="9"/>
        <v>-41561166.245828494</v>
      </c>
      <c r="G120" s="8">
        <f t="shared" si="8"/>
        <v>-5.7181136786566826</v>
      </c>
    </row>
    <row r="121" spans="1:7">
      <c r="A121" s="4">
        <f t="shared" si="5"/>
        <v>41372</v>
      </c>
      <c r="B121" s="5">
        <v>128628309.98444444</v>
      </c>
      <c r="C121" s="9">
        <f t="shared" si="6"/>
        <v>134613227.81683514</v>
      </c>
      <c r="D121" s="11">
        <f t="shared" si="7"/>
        <v>5984917.8323906958</v>
      </c>
      <c r="E121" s="11">
        <f>AVERAGE($D$7:D121)</f>
        <v>7257174.9306830801</v>
      </c>
      <c r="F121" s="13">
        <f t="shared" si="9"/>
        <v>-47546084.07821919</v>
      </c>
      <c r="G121" s="8">
        <f t="shared" si="8"/>
        <v>-6.5515968034883683</v>
      </c>
    </row>
    <row r="122" spans="1:7">
      <c r="A122" s="4">
        <f t="shared" si="5"/>
        <v>41379</v>
      </c>
      <c r="B122" s="5">
        <v>125046647.53555554</v>
      </c>
      <c r="C122" s="9">
        <f t="shared" si="6"/>
        <v>133416244.250357</v>
      </c>
      <c r="D122" s="11">
        <f t="shared" si="7"/>
        <v>8369596.7148014605</v>
      </c>
      <c r="E122" s="11">
        <f>AVERAGE($D$7:D122)</f>
        <v>7266764.7736496171</v>
      </c>
      <c r="F122" s="13">
        <f t="shared" si="9"/>
        <v>-55915680.793020651</v>
      </c>
      <c r="G122" s="8">
        <f t="shared" si="8"/>
        <v>-7.6947145717141314</v>
      </c>
    </row>
    <row r="123" spans="1:7">
      <c r="A123" s="4">
        <f t="shared" si="5"/>
        <v>41386</v>
      </c>
      <c r="B123" s="5">
        <v>109236296.60000001</v>
      </c>
      <c r="C123" s="9">
        <f t="shared" si="6"/>
        <v>131742324.9073967</v>
      </c>
      <c r="D123" s="11">
        <f t="shared" si="7"/>
        <v>22506028.307396695</v>
      </c>
      <c r="E123" s="11">
        <f>AVERAGE($D$7:D123)</f>
        <v>7397014.8893226692</v>
      </c>
      <c r="F123" s="13">
        <f t="shared" si="9"/>
        <v>-78421709.100417346</v>
      </c>
      <c r="G123" s="8">
        <f t="shared" si="8"/>
        <v>-10.601804954268285</v>
      </c>
    </row>
    <row r="124" spans="1:7">
      <c r="A124" s="4">
        <f t="shared" si="5"/>
        <v>41393</v>
      </c>
      <c r="B124" s="5">
        <v>117111535.70222221</v>
      </c>
      <c r="C124" s="9">
        <f t="shared" si="6"/>
        <v>127241119.24591738</v>
      </c>
      <c r="D124" s="11">
        <f t="shared" si="7"/>
        <v>10129583.543695167</v>
      </c>
      <c r="E124" s="11">
        <f>AVERAGE($D$7:D124)</f>
        <v>7420172.2508004028</v>
      </c>
      <c r="F124" s="13">
        <f t="shared" si="9"/>
        <v>-88551292.644112512</v>
      </c>
      <c r="G124" s="8">
        <f t="shared" si="8"/>
        <v>-11.933859437637802</v>
      </c>
    </row>
    <row r="125" spans="1:7">
      <c r="A125" s="4">
        <f t="shared" si="5"/>
        <v>41400</v>
      </c>
      <c r="B125" s="5">
        <v>114115629.18777777</v>
      </c>
      <c r="C125" s="9">
        <f t="shared" si="6"/>
        <v>125215202.53717835</v>
      </c>
      <c r="D125" s="11">
        <f t="shared" si="7"/>
        <v>11099573.34940058</v>
      </c>
      <c r="E125" s="11">
        <f>AVERAGE($D$7:D125)</f>
        <v>7451091.5877634296</v>
      </c>
      <c r="F125" s="13">
        <f t="shared" si="9"/>
        <v>-99650865.993513092</v>
      </c>
      <c r="G125" s="8">
        <f t="shared" si="8"/>
        <v>-13.37399558437383</v>
      </c>
    </row>
    <row r="126" spans="1:7">
      <c r="A126" s="4">
        <f t="shared" si="5"/>
        <v>41407</v>
      </c>
      <c r="B126" s="5">
        <v>110683485.73999998</v>
      </c>
      <c r="C126" s="9">
        <f t="shared" si="6"/>
        <v>122995287.86729825</v>
      </c>
      <c r="D126" s="11">
        <f t="shared" si="7"/>
        <v>12311802.127298266</v>
      </c>
      <c r="E126" s="11">
        <f>AVERAGE($D$7:D126)</f>
        <v>7491597.5089262193</v>
      </c>
      <c r="F126" s="13">
        <f t="shared" si="9"/>
        <v>-111962668.12081136</v>
      </c>
      <c r="G126" s="8">
        <f t="shared" si="8"/>
        <v>-14.945099224485581</v>
      </c>
    </row>
    <row r="127" spans="1:7">
      <c r="A127" s="4">
        <f t="shared" si="5"/>
        <v>41414</v>
      </c>
      <c r="B127" s="5">
        <v>109342891.71333331</v>
      </c>
      <c r="C127" s="9">
        <f t="shared" si="6"/>
        <v>120532927.44183861</v>
      </c>
      <c r="D127" s="11">
        <f t="shared" si="7"/>
        <v>11190035.728505298</v>
      </c>
      <c r="E127" s="11">
        <f>AVERAGE($D$7:D127)</f>
        <v>7522163.1140467077</v>
      </c>
      <c r="F127" s="13">
        <f t="shared" si="9"/>
        <v>-123152703.84931666</v>
      </c>
      <c r="G127" s="8">
        <f t="shared" si="8"/>
        <v>-16.371979972003565</v>
      </c>
    </row>
    <row r="128" spans="1:7">
      <c r="A128" s="4">
        <f t="shared" si="5"/>
        <v>41421</v>
      </c>
      <c r="B128" s="5">
        <v>145869653.71671113</v>
      </c>
      <c r="C128" s="9">
        <f t="shared" si="6"/>
        <v>118294920.29613754</v>
      </c>
      <c r="D128" s="11">
        <f t="shared" si="7"/>
        <v>27574733.420573592</v>
      </c>
      <c r="E128" s="11">
        <f>AVERAGE($D$7:D128)</f>
        <v>7686528.4444280751</v>
      </c>
      <c r="F128" s="13">
        <f t="shared" si="9"/>
        <v>-95577970.428743064</v>
      </c>
      <c r="G128" s="8">
        <f t="shared" si="8"/>
        <v>-12.434478206872056</v>
      </c>
    </row>
    <row r="129" spans="1:7">
      <c r="A129" s="4">
        <f t="shared" si="5"/>
        <v>41428</v>
      </c>
      <c r="B129" s="5">
        <v>105029818.85333332</v>
      </c>
      <c r="C129" s="9">
        <f t="shared" si="6"/>
        <v>123809866.98025227</v>
      </c>
      <c r="D129" s="11">
        <f t="shared" si="7"/>
        <v>18780048.126918942</v>
      </c>
      <c r="E129" s="11">
        <f>AVERAGE($D$7:D129)</f>
        <v>7776719.6613588957</v>
      </c>
      <c r="F129" s="13">
        <f t="shared" si="9"/>
        <v>-114358018.55566201</v>
      </c>
      <c r="G129" s="8">
        <f t="shared" si="8"/>
        <v>-14.705174358269101</v>
      </c>
    </row>
    <row r="130" spans="1:7">
      <c r="A130" s="4">
        <f t="shared" si="5"/>
        <v>41435</v>
      </c>
      <c r="B130" s="5">
        <v>105099555.79000001</v>
      </c>
      <c r="C130" s="9">
        <f t="shared" si="6"/>
        <v>120053857.35486847</v>
      </c>
      <c r="D130" s="11">
        <f t="shared" si="7"/>
        <v>14954301.564868465</v>
      </c>
      <c r="E130" s="11">
        <f>AVERAGE($D$7:D130)</f>
        <v>7834603.3863871982</v>
      </c>
      <c r="F130" s="13">
        <f t="shared" si="9"/>
        <v>-129312320.12053047</v>
      </c>
      <c r="G130" s="8">
        <f t="shared" si="8"/>
        <v>-16.505279685914104</v>
      </c>
    </row>
    <row r="131" spans="1:7">
      <c r="A131" s="4">
        <f t="shared" si="5"/>
        <v>41442</v>
      </c>
      <c r="B131" s="5">
        <v>104795686.78222223</v>
      </c>
      <c r="C131" s="9">
        <f t="shared" si="6"/>
        <v>117062997.04189479</v>
      </c>
      <c r="D131" s="11">
        <f t="shared" si="7"/>
        <v>12267310.259672567</v>
      </c>
      <c r="E131" s="11">
        <f>AVERAGE($D$7:D131)</f>
        <v>7870065.041373481</v>
      </c>
      <c r="F131" s="13">
        <f t="shared" si="9"/>
        <v>-141579630.38020304</v>
      </c>
      <c r="G131" s="8">
        <f t="shared" si="8"/>
        <v>-17.989639175268444</v>
      </c>
    </row>
    <row r="132" spans="1:7">
      <c r="A132" s="4">
        <f t="shared" si="5"/>
        <v>41449</v>
      </c>
      <c r="B132" s="5">
        <v>106062335.08555555</v>
      </c>
      <c r="C132" s="9">
        <f t="shared" si="6"/>
        <v>114609534.98996028</v>
      </c>
      <c r="D132" s="11">
        <f t="shared" si="7"/>
        <v>8547199.9044047296</v>
      </c>
      <c r="E132" s="11">
        <f>AVERAGE($D$7:D132)</f>
        <v>7875439.127588015</v>
      </c>
      <c r="F132" s="13">
        <f t="shared" si="9"/>
        <v>-150126830.28460777</v>
      </c>
      <c r="G132" s="8">
        <f t="shared" si="8"/>
        <v>-19.062661504005128</v>
      </c>
    </row>
    <row r="133" spans="1:7">
      <c r="A133" s="4">
        <f t="shared" si="5"/>
        <v>41456</v>
      </c>
      <c r="B133" s="5">
        <v>136140194.23849443</v>
      </c>
      <c r="C133" s="9">
        <f t="shared" si="6"/>
        <v>112900095.00907934</v>
      </c>
      <c r="D133" s="11">
        <f t="shared" si="7"/>
        <v>23240099.229415089</v>
      </c>
      <c r="E133" s="11">
        <f>AVERAGE($D$7:D133)</f>
        <v>7996420.7031929521</v>
      </c>
      <c r="F133" s="13">
        <f t="shared" si="9"/>
        <v>-126886731.05519268</v>
      </c>
      <c r="G133" s="8">
        <f t="shared" si="8"/>
        <v>-15.867940890669635</v>
      </c>
    </row>
    <row r="134" spans="1:7">
      <c r="A134" s="4">
        <f t="shared" ref="A134:A160" si="10">A135-7</f>
        <v>41463</v>
      </c>
      <c r="B134" s="5">
        <v>110233974.41222222</v>
      </c>
      <c r="C134" s="9">
        <f t="shared" si="6"/>
        <v>117548114.85496236</v>
      </c>
      <c r="D134" s="11">
        <f t="shared" si="7"/>
        <v>7314140.4427401423</v>
      </c>
      <c r="E134" s="11">
        <f>AVERAGE($D$7:D134)</f>
        <v>7991090.3886581641</v>
      </c>
      <c r="F134" s="13">
        <f t="shared" si="9"/>
        <v>-134200871.49793282</v>
      </c>
      <c r="G134" s="8">
        <f t="shared" si="8"/>
        <v>-16.793812229730936</v>
      </c>
    </row>
    <row r="135" spans="1:7">
      <c r="A135" s="4">
        <f t="shared" si="10"/>
        <v>41470</v>
      </c>
      <c r="B135" s="5">
        <v>113322647.34111112</v>
      </c>
      <c r="C135" s="9">
        <f t="shared" ref="C135:C198" si="11">alpha*B134+(1-alpha)*C134</f>
        <v>116085286.76641434</v>
      </c>
      <c r="D135" s="11">
        <f t="shared" si="7"/>
        <v>2762639.4253032207</v>
      </c>
      <c r="E135" s="11">
        <f>AVERAGE($D$7:D135)</f>
        <v>7950559.761035258</v>
      </c>
      <c r="F135" s="13">
        <f t="shared" si="9"/>
        <v>-136963510.92323604</v>
      </c>
      <c r="G135" s="8">
        <f t="shared" si="8"/>
        <v>-17.226901632068451</v>
      </c>
    </row>
    <row r="136" spans="1:7">
      <c r="A136" s="4">
        <f t="shared" si="10"/>
        <v>41477</v>
      </c>
      <c r="B136" s="5">
        <v>114861335.70444447</v>
      </c>
      <c r="C136" s="9">
        <f t="shared" si="11"/>
        <v>115532758.88135371</v>
      </c>
      <c r="D136" s="11">
        <f t="shared" ref="D136:D199" si="12">ABS(B136-C136)</f>
        <v>671423.1769092381</v>
      </c>
      <c r="E136" s="11">
        <f>AVERAGE($D$7:D136)</f>
        <v>7894566.4026958263</v>
      </c>
      <c r="F136" s="13">
        <f t="shared" si="9"/>
        <v>-137634934.10014528</v>
      </c>
      <c r="G136" s="8">
        <f t="shared" ref="G136:G199" si="13">F136/E136</f>
        <v>-17.434134704743997</v>
      </c>
    </row>
    <row r="137" spans="1:7">
      <c r="A137" s="4">
        <f t="shared" si="10"/>
        <v>41484</v>
      </c>
      <c r="B137" s="5">
        <v>116253069.90333337</v>
      </c>
      <c r="C137" s="9">
        <f t="shared" si="11"/>
        <v>115398474.24597187</v>
      </c>
      <c r="D137" s="11">
        <f t="shared" si="12"/>
        <v>854595.65736149251</v>
      </c>
      <c r="E137" s="11">
        <f>AVERAGE($D$7:D137)</f>
        <v>7840826.1679986175</v>
      </c>
      <c r="F137" s="13">
        <f t="shared" ref="F137:F200" si="14">B137-C137+F136</f>
        <v>-136780338.44278377</v>
      </c>
      <c r="G137" s="8">
        <f t="shared" si="13"/>
        <v>-17.444633449602055</v>
      </c>
    </row>
    <row r="138" spans="1:7">
      <c r="A138" s="4">
        <f t="shared" si="10"/>
        <v>41491</v>
      </c>
      <c r="B138" s="5">
        <v>118119682.46555558</v>
      </c>
      <c r="C138" s="9">
        <f t="shared" si="11"/>
        <v>115569393.37744418</v>
      </c>
      <c r="D138" s="11">
        <f t="shared" si="12"/>
        <v>2550289.0881114006</v>
      </c>
      <c r="E138" s="11">
        <f>AVERAGE($D$7:D138)</f>
        <v>7800746.3416358363</v>
      </c>
      <c r="F138" s="13">
        <f t="shared" si="14"/>
        <v>-134230049.35467237</v>
      </c>
      <c r="G138" s="8">
        <f t="shared" si="13"/>
        <v>-17.207334205732423</v>
      </c>
    </row>
    <row r="139" spans="1:7">
      <c r="A139" s="4">
        <f t="shared" si="10"/>
        <v>41498</v>
      </c>
      <c r="B139" s="5">
        <v>119356427.40555556</v>
      </c>
      <c r="C139" s="9">
        <f t="shared" si="11"/>
        <v>116079451.19506647</v>
      </c>
      <c r="D139" s="11">
        <f t="shared" si="12"/>
        <v>3276976.2104890943</v>
      </c>
      <c r="E139" s="11">
        <f>AVERAGE($D$7:D139)</f>
        <v>7766733.0323790926</v>
      </c>
      <c r="F139" s="13">
        <f t="shared" si="14"/>
        <v>-130953073.14418328</v>
      </c>
      <c r="G139" s="8">
        <f t="shared" si="13"/>
        <v>-16.860766630994906</v>
      </c>
    </row>
    <row r="140" spans="1:7">
      <c r="A140" s="4">
        <f t="shared" si="10"/>
        <v>41505</v>
      </c>
      <c r="B140" s="5">
        <v>120895917.24333334</v>
      </c>
      <c r="C140" s="9">
        <f t="shared" si="11"/>
        <v>116734846.43716429</v>
      </c>
      <c r="D140" s="11">
        <f t="shared" si="12"/>
        <v>4161070.806169048</v>
      </c>
      <c r="E140" s="11">
        <f>AVERAGE($D$7:D140)</f>
        <v>7739825.1053178236</v>
      </c>
      <c r="F140" s="13">
        <f t="shared" si="14"/>
        <v>-126792002.33801423</v>
      </c>
      <c r="G140" s="8">
        <f t="shared" si="13"/>
        <v>-16.381765816762304</v>
      </c>
    </row>
    <row r="141" spans="1:7">
      <c r="A141" s="4">
        <f t="shared" si="10"/>
        <v>41512</v>
      </c>
      <c r="B141" s="5">
        <v>122333294.15777776</v>
      </c>
      <c r="C141" s="9">
        <f t="shared" si="11"/>
        <v>117567060.59839812</v>
      </c>
      <c r="D141" s="11">
        <f t="shared" si="12"/>
        <v>4766233.5593796372</v>
      </c>
      <c r="E141" s="11">
        <f>AVERAGE($D$7:D141)</f>
        <v>7717798.5012738369</v>
      </c>
      <c r="F141" s="13">
        <f t="shared" si="14"/>
        <v>-122025768.77863459</v>
      </c>
      <c r="G141" s="8">
        <f t="shared" si="13"/>
        <v>-15.810955515163297</v>
      </c>
    </row>
    <row r="142" spans="1:7">
      <c r="A142" s="4">
        <f t="shared" si="10"/>
        <v>41519</v>
      </c>
      <c r="B142" s="5">
        <v>123551536.52111112</v>
      </c>
      <c r="C142" s="9">
        <f t="shared" si="11"/>
        <v>118520307.31027406</v>
      </c>
      <c r="D142" s="11">
        <f t="shared" si="12"/>
        <v>5031229.2108370513</v>
      </c>
      <c r="E142" s="11">
        <f>AVERAGE($D$7:D142)</f>
        <v>7698044.3153147427</v>
      </c>
      <c r="F142" s="13">
        <f t="shared" si="14"/>
        <v>-116994539.56779754</v>
      </c>
      <c r="G142" s="8">
        <f t="shared" si="13"/>
        <v>-15.197956101011883</v>
      </c>
    </row>
    <row r="143" spans="1:7">
      <c r="A143" s="4">
        <f t="shared" si="10"/>
        <v>41526</v>
      </c>
      <c r="B143" s="5">
        <v>124449936.62111112</v>
      </c>
      <c r="C143" s="9">
        <f t="shared" si="11"/>
        <v>119526553.15244149</v>
      </c>
      <c r="D143" s="11">
        <f t="shared" si="12"/>
        <v>4923383.468669638</v>
      </c>
      <c r="E143" s="11">
        <f>AVERAGE($D$7:D143)</f>
        <v>7677791.3164341217</v>
      </c>
      <c r="F143" s="13">
        <f t="shared" si="14"/>
        <v>-112071156.0991279</v>
      </c>
      <c r="G143" s="8">
        <f t="shared" si="13"/>
        <v>-14.596796328553809</v>
      </c>
    </row>
    <row r="144" spans="1:7">
      <c r="A144" s="4">
        <f t="shared" si="10"/>
        <v>41533</v>
      </c>
      <c r="B144" s="5">
        <v>125178927.65333335</v>
      </c>
      <c r="C144" s="9">
        <f t="shared" si="11"/>
        <v>120511229.84617542</v>
      </c>
      <c r="D144" s="11">
        <f t="shared" si="12"/>
        <v>4667697.8071579337</v>
      </c>
      <c r="E144" s="11">
        <f>AVERAGE($D$7:D144)</f>
        <v>7655979.0446277717</v>
      </c>
      <c r="F144" s="13">
        <f t="shared" si="14"/>
        <v>-107403458.29196997</v>
      </c>
      <c r="G144" s="8">
        <f t="shared" si="13"/>
        <v>-14.028703274382048</v>
      </c>
    </row>
    <row r="145" spans="1:7">
      <c r="A145" s="4">
        <f t="shared" si="10"/>
        <v>41540</v>
      </c>
      <c r="B145" s="5">
        <v>125918341.25666666</v>
      </c>
      <c r="C145" s="9">
        <f t="shared" si="11"/>
        <v>121444769.40760702</v>
      </c>
      <c r="D145" s="11">
        <f t="shared" si="12"/>
        <v>4473571.8490596414</v>
      </c>
      <c r="E145" s="11">
        <f>AVERAGE($D$7:D145)</f>
        <v>7633084.0288323173</v>
      </c>
      <c r="F145" s="13">
        <f t="shared" si="14"/>
        <v>-102929886.44291033</v>
      </c>
      <c r="G145" s="8">
        <f t="shared" si="13"/>
        <v>-13.484705009680889</v>
      </c>
    </row>
    <row r="146" spans="1:7">
      <c r="A146" s="4">
        <f t="shared" si="10"/>
        <v>41547</v>
      </c>
      <c r="B146" s="5">
        <v>126237084.90999998</v>
      </c>
      <c r="C146" s="9">
        <f t="shared" si="11"/>
        <v>122339483.77741894</v>
      </c>
      <c r="D146" s="11">
        <f t="shared" si="12"/>
        <v>3897601.1325810403</v>
      </c>
      <c r="E146" s="11">
        <f>AVERAGE($D$7:D146)</f>
        <v>7606402.008144808</v>
      </c>
      <c r="F146" s="13">
        <f t="shared" si="14"/>
        <v>-99032285.310329288</v>
      </c>
      <c r="G146" s="8">
        <f t="shared" si="13"/>
        <v>-13.019596545684434</v>
      </c>
    </row>
    <row r="147" spans="1:7">
      <c r="A147" s="4">
        <f t="shared" si="10"/>
        <v>41554</v>
      </c>
      <c r="B147" s="5">
        <v>126891035.52888888</v>
      </c>
      <c r="C147" s="9">
        <f t="shared" si="11"/>
        <v>123119004.00393516</v>
      </c>
      <c r="D147" s="11">
        <f t="shared" si="12"/>
        <v>3772031.524953723</v>
      </c>
      <c r="E147" s="11">
        <f>AVERAGE($D$7:D147)</f>
        <v>7579207.8912427435</v>
      </c>
      <c r="F147" s="13">
        <f t="shared" si="14"/>
        <v>-95260253.785375565</v>
      </c>
      <c r="G147" s="8">
        <f t="shared" si="13"/>
        <v>-12.568629222513117</v>
      </c>
    </row>
    <row r="148" spans="1:7">
      <c r="A148" s="4">
        <f t="shared" si="10"/>
        <v>41561</v>
      </c>
      <c r="B148" s="5">
        <v>127477240.42444447</v>
      </c>
      <c r="C148" s="9">
        <f t="shared" si="11"/>
        <v>123873410.3089259</v>
      </c>
      <c r="D148" s="11">
        <f t="shared" si="12"/>
        <v>3603830.1155185699</v>
      </c>
      <c r="E148" s="11">
        <f>AVERAGE($D$7:D148)</f>
        <v>7551212.2731038406</v>
      </c>
      <c r="F148" s="13">
        <f t="shared" si="14"/>
        <v>-91656423.669856995</v>
      </c>
      <c r="G148" s="8">
        <f t="shared" si="13"/>
        <v>-12.137974719148328</v>
      </c>
    </row>
    <row r="149" spans="1:7">
      <c r="A149" s="4">
        <f t="shared" si="10"/>
        <v>41568</v>
      </c>
      <c r="B149" s="5">
        <v>128287159.11666666</v>
      </c>
      <c r="C149" s="9">
        <f t="shared" si="11"/>
        <v>124594176.33202961</v>
      </c>
      <c r="D149" s="11">
        <f t="shared" si="12"/>
        <v>3692982.7846370488</v>
      </c>
      <c r="E149" s="11">
        <f>AVERAGE($D$7:D149)</f>
        <v>7524231.6473103669</v>
      </c>
      <c r="F149" s="13">
        <f t="shared" si="14"/>
        <v>-87963440.885219947</v>
      </c>
      <c r="G149" s="8">
        <f t="shared" si="13"/>
        <v>-11.690687502512446</v>
      </c>
    </row>
    <row r="150" spans="1:7">
      <c r="A150" s="4">
        <f t="shared" si="10"/>
        <v>41575</v>
      </c>
      <c r="B150" s="5">
        <v>127568403.50666666</v>
      </c>
      <c r="C150" s="9">
        <f t="shared" si="11"/>
        <v>125332772.88895704</v>
      </c>
      <c r="D150" s="11">
        <f t="shared" si="12"/>
        <v>2235630.6177096218</v>
      </c>
      <c r="E150" s="11">
        <f>AVERAGE($D$7:D150)</f>
        <v>7487505.2512714732</v>
      </c>
      <c r="F150" s="13">
        <f t="shared" si="14"/>
        <v>-85727810.267510325</v>
      </c>
      <c r="G150" s="8">
        <f t="shared" si="13"/>
        <v>-11.449449100947563</v>
      </c>
    </row>
    <row r="151" spans="1:7">
      <c r="A151" s="4">
        <f t="shared" si="10"/>
        <v>41582</v>
      </c>
      <c r="B151" s="5">
        <v>127429070.16333331</v>
      </c>
      <c r="C151" s="9">
        <f t="shared" si="11"/>
        <v>125779899.01249896</v>
      </c>
      <c r="D151" s="11">
        <f t="shared" si="12"/>
        <v>1649171.1508343518</v>
      </c>
      <c r="E151" s="11">
        <f>AVERAGE($D$7:D151)</f>
        <v>7447240.8781650104</v>
      </c>
      <c r="F151" s="13">
        <f t="shared" si="14"/>
        <v>-84078639.116675973</v>
      </c>
      <c r="G151" s="8">
        <f t="shared" si="13"/>
        <v>-11.289904609261521</v>
      </c>
    </row>
    <row r="152" spans="1:7">
      <c r="A152" s="4">
        <f t="shared" si="10"/>
        <v>41589</v>
      </c>
      <c r="B152" s="5">
        <v>126180139.00999999</v>
      </c>
      <c r="C152" s="9">
        <f t="shared" si="11"/>
        <v>126109733.24266584</v>
      </c>
      <c r="D152" s="11">
        <f t="shared" si="12"/>
        <v>70405.767334148288</v>
      </c>
      <c r="E152" s="11">
        <f>AVERAGE($D$7:D152)</f>
        <v>7396714.6102826074</v>
      </c>
      <c r="F152" s="13">
        <f t="shared" si="14"/>
        <v>-84008233.349341825</v>
      </c>
      <c r="G152" s="8">
        <f t="shared" si="13"/>
        <v>-11.357506376216955</v>
      </c>
    </row>
    <row r="153" spans="1:7">
      <c r="A153" s="4">
        <f t="shared" si="10"/>
        <v>41596</v>
      </c>
      <c r="B153" s="5">
        <v>124515599.26777776</v>
      </c>
      <c r="C153" s="9">
        <f t="shared" si="11"/>
        <v>126123814.39613268</v>
      </c>
      <c r="D153" s="11">
        <f t="shared" si="12"/>
        <v>1608215.1283549219</v>
      </c>
      <c r="E153" s="11">
        <f>AVERAGE($D$7:D153)</f>
        <v>7357337.0627865009</v>
      </c>
      <c r="F153" s="13">
        <f t="shared" si="14"/>
        <v>-85616448.477696747</v>
      </c>
      <c r="G153" s="8">
        <f t="shared" si="13"/>
        <v>-11.636879994359068</v>
      </c>
    </row>
    <row r="154" spans="1:7">
      <c r="A154" s="4">
        <f t="shared" si="10"/>
        <v>41603</v>
      </c>
      <c r="B154" s="5">
        <v>122828752.71777776</v>
      </c>
      <c r="C154" s="9">
        <f t="shared" si="11"/>
        <v>125802171.3704617</v>
      </c>
      <c r="D154" s="11">
        <f t="shared" si="12"/>
        <v>2973418.6526839435</v>
      </c>
      <c r="E154" s="11">
        <f>AVERAGE($D$7:D154)</f>
        <v>7327715.9924479704</v>
      </c>
      <c r="F154" s="13">
        <f t="shared" si="14"/>
        <v>-88589867.13038069</v>
      </c>
      <c r="G154" s="8">
        <f t="shared" si="13"/>
        <v>-12.089697147335192</v>
      </c>
    </row>
    <row r="155" spans="1:7">
      <c r="A155" s="4">
        <f t="shared" si="10"/>
        <v>41610</v>
      </c>
      <c r="B155" s="5">
        <v>121622979.51666665</v>
      </c>
      <c r="C155" s="9">
        <f t="shared" si="11"/>
        <v>125207487.63992493</v>
      </c>
      <c r="D155" s="11">
        <f t="shared" si="12"/>
        <v>3584508.1232582778</v>
      </c>
      <c r="E155" s="11">
        <f>AVERAGE($D$7:D155)</f>
        <v>7302593.791983611</v>
      </c>
      <c r="F155" s="13">
        <f t="shared" si="14"/>
        <v>-92174375.253638968</v>
      </c>
      <c r="G155" s="8">
        <f t="shared" si="13"/>
        <v>-12.622141923712499</v>
      </c>
    </row>
    <row r="156" spans="1:7">
      <c r="A156" s="4">
        <f t="shared" si="10"/>
        <v>41617</v>
      </c>
      <c r="B156" s="5">
        <v>135203296.76249999</v>
      </c>
      <c r="C156" s="9">
        <f t="shared" si="11"/>
        <v>124490586.01527329</v>
      </c>
      <c r="D156" s="11">
        <f t="shared" si="12"/>
        <v>10712710.7472267</v>
      </c>
      <c r="E156" s="11">
        <f>AVERAGE($D$7:D156)</f>
        <v>7325327.9050185652</v>
      </c>
      <c r="F156" s="13">
        <f t="shared" si="14"/>
        <v>-81461664.506412268</v>
      </c>
      <c r="G156" s="8">
        <f t="shared" si="13"/>
        <v>-11.120548535527409</v>
      </c>
    </row>
    <row r="157" spans="1:7">
      <c r="A157" s="4">
        <f t="shared" si="10"/>
        <v>41624</v>
      </c>
      <c r="B157" s="5">
        <v>121655780.1433333</v>
      </c>
      <c r="C157" s="9">
        <f t="shared" si="11"/>
        <v>126633128.16471863</v>
      </c>
      <c r="D157" s="11">
        <f t="shared" si="12"/>
        <v>4977348.021385327</v>
      </c>
      <c r="E157" s="11">
        <f>AVERAGE($D$7:D157)</f>
        <v>7309778.3693653652</v>
      </c>
      <c r="F157" s="13">
        <f t="shared" si="14"/>
        <v>-86439012.527797595</v>
      </c>
      <c r="G157" s="8">
        <f t="shared" si="13"/>
        <v>-11.825120839512159</v>
      </c>
    </row>
    <row r="158" spans="1:7">
      <c r="A158" s="4">
        <f t="shared" si="10"/>
        <v>41631</v>
      </c>
      <c r="B158" s="5">
        <v>123605106.65333332</v>
      </c>
      <c r="C158" s="9">
        <f t="shared" si="11"/>
        <v>125637658.56044157</v>
      </c>
      <c r="D158" s="11">
        <f t="shared" si="12"/>
        <v>2032551.9071082473</v>
      </c>
      <c r="E158" s="11">
        <f>AVERAGE($D$7:D158)</f>
        <v>7275059.7742189374</v>
      </c>
      <c r="F158" s="13">
        <f t="shared" si="14"/>
        <v>-88471564.434905842</v>
      </c>
      <c r="G158" s="8">
        <f t="shared" si="13"/>
        <v>-12.16093986587269</v>
      </c>
    </row>
    <row r="159" spans="1:7">
      <c r="A159" s="4">
        <f t="shared" si="10"/>
        <v>41638</v>
      </c>
      <c r="B159" s="5">
        <v>125856865.32888886</v>
      </c>
      <c r="C159" s="9">
        <f t="shared" si="11"/>
        <v>125231148.17901993</v>
      </c>
      <c r="D159" s="11">
        <f t="shared" si="12"/>
        <v>625717.14986893535</v>
      </c>
      <c r="E159" s="11">
        <f>AVERAGE($D$7:D159)</f>
        <v>7231600.0185042312</v>
      </c>
      <c r="F159" s="13">
        <f t="shared" si="14"/>
        <v>-87845847.285036907</v>
      </c>
      <c r="G159" s="8">
        <f t="shared" si="13"/>
        <v>-12.147498072384645</v>
      </c>
    </row>
    <row r="160" spans="1:7">
      <c r="A160" s="4">
        <f t="shared" si="10"/>
        <v>41645</v>
      </c>
      <c r="B160" s="5">
        <v>127539296.35777776</v>
      </c>
      <c r="C160" s="9">
        <f t="shared" si="11"/>
        <v>125356291.60899372</v>
      </c>
      <c r="D160" s="11">
        <f t="shared" si="12"/>
        <v>2183004.7487840354</v>
      </c>
      <c r="E160" s="11">
        <f>AVERAGE($D$7:D160)</f>
        <v>7198816.932337218</v>
      </c>
      <c r="F160" s="13">
        <f t="shared" si="14"/>
        <v>-85662842.536252871</v>
      </c>
      <c r="G160" s="8">
        <f t="shared" si="13"/>
        <v>-11.899572296588598</v>
      </c>
    </row>
    <row r="161" spans="1:7">
      <c r="A161" s="4">
        <f>A162-7</f>
        <v>41652</v>
      </c>
      <c r="B161" s="5">
        <v>104421386.3608889</v>
      </c>
      <c r="C161" s="9">
        <f t="shared" si="11"/>
        <v>125792892.55875054</v>
      </c>
      <c r="D161" s="11">
        <f t="shared" si="12"/>
        <v>21371506.197861642</v>
      </c>
      <c r="E161" s="11">
        <f>AVERAGE($D$7:D161)</f>
        <v>7290253.6372760851</v>
      </c>
      <c r="F161" s="13">
        <f t="shared" si="14"/>
        <v>-107034348.73411451</v>
      </c>
      <c r="G161" s="8">
        <f t="shared" si="13"/>
        <v>-14.681841546202582</v>
      </c>
    </row>
    <row r="162" spans="1:7">
      <c r="A162" s="4">
        <v>41659</v>
      </c>
      <c r="B162" s="5">
        <v>133788295.64444444</v>
      </c>
      <c r="C162" s="9">
        <f t="shared" si="11"/>
        <v>121518591.31917822</v>
      </c>
      <c r="D162" s="11">
        <f t="shared" si="12"/>
        <v>12269704.325266212</v>
      </c>
      <c r="E162" s="11">
        <f>AVERAGE($D$7:D162)</f>
        <v>7322173.1929683285</v>
      </c>
      <c r="F162" s="13">
        <f t="shared" si="14"/>
        <v>-94764644.408848301</v>
      </c>
      <c r="G162" s="8">
        <f t="shared" si="13"/>
        <v>-12.942147353172857</v>
      </c>
    </row>
    <row r="163" spans="1:7">
      <c r="A163" s="4">
        <f>A162+7</f>
        <v>41666</v>
      </c>
      <c r="B163" s="5">
        <v>133788295.64444444</v>
      </c>
      <c r="C163" s="9">
        <f t="shared" si="11"/>
        <v>123972532.18423147</v>
      </c>
      <c r="D163" s="11">
        <f t="shared" si="12"/>
        <v>9815763.4602129608</v>
      </c>
      <c r="E163" s="11">
        <f>AVERAGE($D$7:D163)</f>
        <v>7338055.9335240265</v>
      </c>
      <c r="F163" s="13">
        <f t="shared" si="14"/>
        <v>-84948880.94863534</v>
      </c>
      <c r="G163" s="8">
        <f t="shared" si="13"/>
        <v>-11.576483160961613</v>
      </c>
    </row>
    <row r="164" spans="1:7">
      <c r="A164" s="4">
        <f t="shared" ref="A164:A214" si="15">A163+7</f>
        <v>41673</v>
      </c>
      <c r="B164" s="5">
        <v>133788295.64444444</v>
      </c>
      <c r="C164" s="9">
        <f t="shared" si="11"/>
        <v>125935684.87627408</v>
      </c>
      <c r="D164" s="11">
        <f t="shared" si="12"/>
        <v>7852610.7681703568</v>
      </c>
      <c r="E164" s="11">
        <f>AVERAGE($D$7:D164)</f>
        <v>7341312.6096926751</v>
      </c>
      <c r="F164" s="13">
        <f t="shared" si="14"/>
        <v>-77096270.180464983</v>
      </c>
      <c r="G164" s="8">
        <f t="shared" si="13"/>
        <v>-10.501701028052587</v>
      </c>
    </row>
    <row r="165" spans="1:7">
      <c r="A165" s="4">
        <f t="shared" si="15"/>
        <v>41680</v>
      </c>
      <c r="B165" s="5">
        <v>133788295.64444444</v>
      </c>
      <c r="C165" s="9">
        <f t="shared" si="11"/>
        <v>127506207.02990817</v>
      </c>
      <c r="D165" s="11">
        <f t="shared" si="12"/>
        <v>6282088.6145362705</v>
      </c>
      <c r="E165" s="11">
        <f>AVERAGE($D$7:D165)</f>
        <v>7334650.8235596158</v>
      </c>
      <c r="F165" s="13">
        <f t="shared" si="14"/>
        <v>-70814181.565928712</v>
      </c>
      <c r="G165" s="8">
        <f t="shared" si="13"/>
        <v>-9.6547447546468934</v>
      </c>
    </row>
    <row r="166" spans="1:7">
      <c r="A166" s="4">
        <f t="shared" si="15"/>
        <v>41687</v>
      </c>
      <c r="B166" s="5">
        <v>133788295.64444444</v>
      </c>
      <c r="C166" s="9">
        <f t="shared" si="11"/>
        <v>128762624.75281543</v>
      </c>
      <c r="D166" s="11">
        <f t="shared" si="12"/>
        <v>5025670.8916290104</v>
      </c>
      <c r="E166" s="11">
        <f>AVERAGE($D$7:D166)</f>
        <v>7320219.6989850495</v>
      </c>
      <c r="F166" s="13">
        <f t="shared" si="14"/>
        <v>-65788510.674299702</v>
      </c>
      <c r="G166" s="8">
        <f t="shared" si="13"/>
        <v>-8.9872317197558012</v>
      </c>
    </row>
    <row r="167" spans="1:7">
      <c r="A167" s="4">
        <f t="shared" si="15"/>
        <v>41694</v>
      </c>
      <c r="B167" s="5">
        <v>133788295.64444444</v>
      </c>
      <c r="C167" s="9">
        <f t="shared" si="11"/>
        <v>129767758.93114124</v>
      </c>
      <c r="D167" s="11">
        <f t="shared" si="12"/>
        <v>4020536.7133031934</v>
      </c>
      <c r="E167" s="11">
        <f>AVERAGE($D$7:D167)</f>
        <v>7299724.7736081425</v>
      </c>
      <c r="F167" s="13">
        <f t="shared" si="14"/>
        <v>-61767973.960996509</v>
      </c>
      <c r="G167" s="8">
        <f t="shared" si="13"/>
        <v>-8.4616853205638805</v>
      </c>
    </row>
    <row r="168" spans="1:7">
      <c r="A168" s="4">
        <f t="shared" si="15"/>
        <v>41701</v>
      </c>
      <c r="B168" s="5">
        <v>133788295.64444444</v>
      </c>
      <c r="C168" s="9">
        <f t="shared" si="11"/>
        <v>130571866.27380189</v>
      </c>
      <c r="D168" s="11">
        <f t="shared" si="12"/>
        <v>3216429.3706425428</v>
      </c>
      <c r="E168" s="11">
        <f>AVERAGE($D$7:D168)</f>
        <v>7274519.2464293437</v>
      </c>
      <c r="F168" s="13">
        <f t="shared" si="14"/>
        <v>-58551544.590353966</v>
      </c>
      <c r="G168" s="8">
        <f t="shared" si="13"/>
        <v>-8.0488541726099161</v>
      </c>
    </row>
    <row r="169" spans="1:7">
      <c r="A169" s="4">
        <f t="shared" si="15"/>
        <v>41708</v>
      </c>
      <c r="B169" s="5">
        <v>133788295.64444444</v>
      </c>
      <c r="C169" s="9">
        <f t="shared" si="11"/>
        <v>131215152.14793041</v>
      </c>
      <c r="D169" s="11">
        <f t="shared" si="12"/>
        <v>2573143.4965140224</v>
      </c>
      <c r="E169" s="11">
        <f>AVERAGE($D$7:D169)</f>
        <v>7245676.4504175931</v>
      </c>
      <c r="F169" s="13">
        <f t="shared" si="14"/>
        <v>-55978401.093839943</v>
      </c>
      <c r="G169" s="8">
        <f t="shared" si="13"/>
        <v>-7.7257660450203671</v>
      </c>
    </row>
    <row r="170" spans="1:7">
      <c r="A170" s="4">
        <f t="shared" si="15"/>
        <v>41715</v>
      </c>
      <c r="B170" s="5">
        <v>133788295.64444444</v>
      </c>
      <c r="C170" s="9">
        <f t="shared" si="11"/>
        <v>131729780.84723322</v>
      </c>
      <c r="D170" s="11">
        <f t="shared" si="12"/>
        <v>2058514.7972112149</v>
      </c>
      <c r="E170" s="11">
        <f>AVERAGE($D$7:D170)</f>
        <v>7214047.4159468226</v>
      </c>
      <c r="F170" s="13">
        <f t="shared" si="14"/>
        <v>-53919886.296628729</v>
      </c>
      <c r="G170" s="8">
        <f t="shared" si="13"/>
        <v>-7.4742905317530273</v>
      </c>
    </row>
    <row r="171" spans="1:7">
      <c r="A171" s="4">
        <f t="shared" si="15"/>
        <v>41722</v>
      </c>
      <c r="B171" s="5">
        <v>133788295.64444444</v>
      </c>
      <c r="C171" s="9">
        <f t="shared" si="11"/>
        <v>132141483.80667548</v>
      </c>
      <c r="D171" s="11">
        <f t="shared" si="12"/>
        <v>1646811.837768957</v>
      </c>
      <c r="E171" s="11">
        <f>AVERAGE($D$7:D171)</f>
        <v>7180306.5942608966</v>
      </c>
      <c r="F171" s="13">
        <f t="shared" si="14"/>
        <v>-52273074.458859771</v>
      </c>
      <c r="G171" s="8">
        <f t="shared" si="13"/>
        <v>-7.2800616202991666</v>
      </c>
    </row>
    <row r="172" spans="1:7">
      <c r="A172" s="4">
        <f t="shared" si="15"/>
        <v>41729</v>
      </c>
      <c r="B172" s="5">
        <v>133788295.64444444</v>
      </c>
      <c r="C172" s="9">
        <f t="shared" si="11"/>
        <v>132470846.17422928</v>
      </c>
      <c r="D172" s="11">
        <f t="shared" si="12"/>
        <v>1317449.4702151567</v>
      </c>
      <c r="E172" s="11">
        <f>AVERAGE($D$7:D172)</f>
        <v>7144988.1778509822</v>
      </c>
      <c r="F172" s="13">
        <f t="shared" si="14"/>
        <v>-50955624.988644615</v>
      </c>
      <c r="G172" s="8">
        <f t="shared" si="13"/>
        <v>-7.131659804085313</v>
      </c>
    </row>
    <row r="173" spans="1:7">
      <c r="A173" s="4">
        <f t="shared" si="15"/>
        <v>41736</v>
      </c>
      <c r="B173" s="5">
        <v>133788295.64444444</v>
      </c>
      <c r="C173" s="9">
        <f t="shared" si="11"/>
        <v>132734336.06827232</v>
      </c>
      <c r="D173" s="11">
        <f t="shared" si="12"/>
        <v>1053959.5761721134</v>
      </c>
      <c r="E173" s="11">
        <f>AVERAGE($D$7:D173)</f>
        <v>7108514.9526912281</v>
      </c>
      <c r="F173" s="13">
        <f t="shared" si="14"/>
        <v>-49901665.412472501</v>
      </c>
      <c r="G173" s="8">
        <f t="shared" si="13"/>
        <v>-7.0199845881424388</v>
      </c>
    </row>
    <row r="174" spans="1:7">
      <c r="A174" s="4">
        <f t="shared" si="15"/>
        <v>41743</v>
      </c>
      <c r="B174" s="5">
        <v>133788295.64444444</v>
      </c>
      <c r="C174" s="9">
        <f t="shared" si="11"/>
        <v>132945127.98350675</v>
      </c>
      <c r="D174" s="11">
        <f t="shared" si="12"/>
        <v>843167.66093768179</v>
      </c>
      <c r="E174" s="11">
        <f>AVERAGE($D$7:D174)</f>
        <v>7071221.218811743</v>
      </c>
      <c r="F174" s="13">
        <f t="shared" si="14"/>
        <v>-49058497.75153482</v>
      </c>
      <c r="G174" s="8">
        <f t="shared" si="13"/>
        <v>-6.9377687719659082</v>
      </c>
    </row>
    <row r="175" spans="1:7">
      <c r="A175" s="4">
        <f t="shared" si="15"/>
        <v>41750</v>
      </c>
      <c r="B175" s="5">
        <v>133788295.64444444</v>
      </c>
      <c r="C175" s="9">
        <f t="shared" si="11"/>
        <v>133113761.51569431</v>
      </c>
      <c r="D175" s="11">
        <f t="shared" si="12"/>
        <v>674534.12875013053</v>
      </c>
      <c r="E175" s="11">
        <f>AVERAGE($D$7:D175)</f>
        <v>7033370.9993439233</v>
      </c>
      <c r="F175" s="13">
        <f t="shared" si="14"/>
        <v>-48383963.622784689</v>
      </c>
      <c r="G175" s="8">
        <f t="shared" si="13"/>
        <v>-6.8791996934752868</v>
      </c>
    </row>
    <row r="176" spans="1:7">
      <c r="A176" s="4">
        <f t="shared" si="15"/>
        <v>41757</v>
      </c>
      <c r="B176" s="5">
        <v>133788295.64444444</v>
      </c>
      <c r="C176" s="9">
        <f t="shared" si="11"/>
        <v>133248668.34144434</v>
      </c>
      <c r="D176" s="11">
        <f t="shared" si="12"/>
        <v>539627.30300009251</v>
      </c>
      <c r="E176" s="11">
        <f>AVERAGE($D$7:D176)</f>
        <v>6995172.5070124883</v>
      </c>
      <c r="F176" s="13">
        <f t="shared" si="14"/>
        <v>-47844336.319784597</v>
      </c>
      <c r="G176" s="8">
        <f t="shared" si="13"/>
        <v>-6.8396220782006196</v>
      </c>
    </row>
    <row r="177" spans="1:7">
      <c r="A177" s="4">
        <f t="shared" si="15"/>
        <v>41764</v>
      </c>
      <c r="B177" s="5">
        <v>133788295.64444444</v>
      </c>
      <c r="C177" s="9">
        <f t="shared" si="11"/>
        <v>133356593.80204438</v>
      </c>
      <c r="D177" s="11">
        <f t="shared" si="12"/>
        <v>431701.8424000591</v>
      </c>
      <c r="E177" s="11">
        <f>AVERAGE($D$7:D177)</f>
        <v>6956789.63762879</v>
      </c>
      <c r="F177" s="13">
        <f t="shared" si="14"/>
        <v>-47412634.477384537</v>
      </c>
      <c r="G177" s="8">
        <f t="shared" si="13"/>
        <v>-6.8153037459883654</v>
      </c>
    </row>
    <row r="178" spans="1:7">
      <c r="A178" s="4">
        <f t="shared" si="15"/>
        <v>41771</v>
      </c>
      <c r="B178" s="5">
        <v>133788295.64444444</v>
      </c>
      <c r="C178" s="9">
        <f t="shared" si="11"/>
        <v>133442934.1705244</v>
      </c>
      <c r="D178" s="11">
        <f t="shared" si="12"/>
        <v>345361.47392003238</v>
      </c>
      <c r="E178" s="11">
        <f>AVERAGE($D$7:D178)</f>
        <v>6918351.1017932743</v>
      </c>
      <c r="F178" s="13">
        <f t="shared" si="14"/>
        <v>-47067273.003464505</v>
      </c>
      <c r="G178" s="8">
        <f t="shared" si="13"/>
        <v>-6.8032501257798854</v>
      </c>
    </row>
    <row r="179" spans="1:7">
      <c r="A179" s="4">
        <f t="shared" si="15"/>
        <v>41778</v>
      </c>
      <c r="B179" s="5">
        <v>133788295.64444444</v>
      </c>
      <c r="C179" s="9">
        <f t="shared" si="11"/>
        <v>133512006.46530841</v>
      </c>
      <c r="D179" s="11">
        <f t="shared" si="12"/>
        <v>276289.17913602293</v>
      </c>
      <c r="E179" s="11">
        <f>AVERAGE($D$7:D179)</f>
        <v>6879957.6802750239</v>
      </c>
      <c r="F179" s="13">
        <f t="shared" si="14"/>
        <v>-46790983.824328482</v>
      </c>
      <c r="G179" s="8">
        <f t="shared" si="13"/>
        <v>-6.8010569248818449</v>
      </c>
    </row>
    <row r="180" spans="1:7">
      <c r="A180" s="4">
        <f t="shared" si="15"/>
        <v>41785</v>
      </c>
      <c r="B180" s="5">
        <v>133788295.64444444</v>
      </c>
      <c r="C180" s="9">
        <f t="shared" si="11"/>
        <v>133567264.30113563</v>
      </c>
      <c r="D180" s="11">
        <f t="shared" si="12"/>
        <v>221031.34330880642</v>
      </c>
      <c r="E180" s="11">
        <f>AVERAGE($D$7:D180)</f>
        <v>6841687.9886832647</v>
      </c>
      <c r="F180" s="13">
        <f t="shared" si="14"/>
        <v>-46569952.481019676</v>
      </c>
      <c r="G180" s="8">
        <f t="shared" si="13"/>
        <v>-6.8067927912015787</v>
      </c>
    </row>
    <row r="181" spans="1:7">
      <c r="A181" s="4">
        <f t="shared" si="15"/>
        <v>41792</v>
      </c>
      <c r="B181" s="5">
        <v>133788295.64444444</v>
      </c>
      <c r="C181" s="9">
        <f t="shared" si="11"/>
        <v>133611470.5697974</v>
      </c>
      <c r="D181" s="11">
        <f t="shared" si="12"/>
        <v>176825.07464703918</v>
      </c>
      <c r="E181" s="11">
        <f>AVERAGE($D$7:D181)</f>
        <v>6803603.0577459149</v>
      </c>
      <c r="F181" s="13">
        <f t="shared" si="14"/>
        <v>-46393127.406372637</v>
      </c>
      <c r="G181" s="8">
        <f t="shared" si="13"/>
        <v>-6.8189056611046661</v>
      </c>
    </row>
    <row r="182" spans="1:7">
      <c r="A182" s="4">
        <f t="shared" si="15"/>
        <v>41799</v>
      </c>
      <c r="B182" s="5">
        <v>133788295.64444444</v>
      </c>
      <c r="C182" s="9">
        <f t="shared" si="11"/>
        <v>133646835.58472681</v>
      </c>
      <c r="D182" s="11">
        <f t="shared" si="12"/>
        <v>141460.05971762538</v>
      </c>
      <c r="E182" s="11">
        <f>AVERAGE($D$7:D182)</f>
        <v>6765749.9725298444</v>
      </c>
      <c r="F182" s="13">
        <f t="shared" si="14"/>
        <v>-46251667.346655011</v>
      </c>
      <c r="G182" s="8">
        <f t="shared" si="13"/>
        <v>-6.8361478822665713</v>
      </c>
    </row>
    <row r="183" spans="1:7">
      <c r="A183" s="4">
        <f t="shared" si="15"/>
        <v>41806</v>
      </c>
      <c r="B183" s="5">
        <v>133788295.64444444</v>
      </c>
      <c r="C183" s="9">
        <f t="shared" si="11"/>
        <v>133675127.59667034</v>
      </c>
      <c r="D183" s="11">
        <f t="shared" si="12"/>
        <v>113168.04777409136</v>
      </c>
      <c r="E183" s="11">
        <f>AVERAGE($D$7:D183)</f>
        <v>6728164.7639154056</v>
      </c>
      <c r="F183" s="13">
        <f t="shared" si="14"/>
        <v>-46138499.29888092</v>
      </c>
      <c r="G183" s="8">
        <f t="shared" si="13"/>
        <v>-6.8575162645141532</v>
      </c>
    </row>
    <row r="184" spans="1:7">
      <c r="A184" s="4">
        <f t="shared" si="15"/>
        <v>41813</v>
      </c>
      <c r="B184" s="5">
        <v>133788295.64444444</v>
      </c>
      <c r="C184" s="9">
        <f t="shared" si="11"/>
        <v>133697761.20622517</v>
      </c>
      <c r="D184" s="11">
        <f t="shared" si="12"/>
        <v>90534.43821926415</v>
      </c>
      <c r="E184" s="11">
        <f>AVERAGE($D$7:D184)</f>
        <v>6690874.7059058771</v>
      </c>
      <c r="F184" s="13">
        <f t="shared" si="14"/>
        <v>-46047964.860661656</v>
      </c>
      <c r="G184" s="8">
        <f t="shared" si="13"/>
        <v>-6.8822040293201434</v>
      </c>
    </row>
    <row r="185" spans="1:7">
      <c r="A185" s="4">
        <f t="shared" si="15"/>
        <v>41820</v>
      </c>
      <c r="B185" s="5">
        <v>133788295.64444444</v>
      </c>
      <c r="C185" s="9">
        <f t="shared" si="11"/>
        <v>133715868.09386903</v>
      </c>
      <c r="D185" s="11">
        <f t="shared" si="12"/>
        <v>72427.550575405359</v>
      </c>
      <c r="E185" s="11">
        <f>AVERAGE($D$7:D185)</f>
        <v>6653900.1407922991</v>
      </c>
      <c r="F185" s="13">
        <f t="shared" si="14"/>
        <v>-45975537.31008625</v>
      </c>
      <c r="G185" s="8">
        <f t="shared" si="13"/>
        <v>-6.9095622623233135</v>
      </c>
    </row>
    <row r="186" spans="1:7">
      <c r="A186" s="4">
        <f t="shared" si="15"/>
        <v>41827</v>
      </c>
      <c r="B186" s="5">
        <v>133788295.64444444</v>
      </c>
      <c r="C186" s="9">
        <f t="shared" si="11"/>
        <v>133730353.60398412</v>
      </c>
      <c r="D186" s="11">
        <f t="shared" si="12"/>
        <v>57942.040460318327</v>
      </c>
      <c r="E186" s="11">
        <f>AVERAGE($D$7:D186)</f>
        <v>6617255.9291237881</v>
      </c>
      <c r="F186" s="13">
        <f t="shared" si="14"/>
        <v>-45917595.269625932</v>
      </c>
      <c r="G186" s="8">
        <f t="shared" si="13"/>
        <v>-6.9390689677777093</v>
      </c>
    </row>
    <row r="187" spans="1:7">
      <c r="A187" s="4">
        <f t="shared" si="15"/>
        <v>41834</v>
      </c>
      <c r="B187" s="5">
        <v>133788295.64444444</v>
      </c>
      <c r="C187" s="9">
        <f t="shared" si="11"/>
        <v>133741942.01207618</v>
      </c>
      <c r="D187" s="11">
        <f t="shared" si="12"/>
        <v>46353.632368251681</v>
      </c>
      <c r="E187" s="11">
        <f>AVERAGE($D$7:D187)</f>
        <v>6580952.6015174044</v>
      </c>
      <c r="F187" s="13">
        <f t="shared" si="14"/>
        <v>-45871241.63725768</v>
      </c>
      <c r="G187" s="8">
        <f t="shared" si="13"/>
        <v>-6.9703042119891441</v>
      </c>
    </row>
    <row r="188" spans="1:7">
      <c r="A188" s="4">
        <f t="shared" si="15"/>
        <v>41841</v>
      </c>
      <c r="B188" s="5">
        <v>133788295.64444444</v>
      </c>
      <c r="C188" s="9">
        <f t="shared" si="11"/>
        <v>133751212.73854984</v>
      </c>
      <c r="D188" s="11">
        <f t="shared" si="12"/>
        <v>37082.905894592404</v>
      </c>
      <c r="E188" s="11">
        <f>AVERAGE($D$7:D188)</f>
        <v>6544997.2735194769</v>
      </c>
      <c r="F188" s="13">
        <f t="shared" si="14"/>
        <v>-45834158.731363088</v>
      </c>
      <c r="G188" s="8">
        <f t="shared" si="13"/>
        <v>-7.0029301489252473</v>
      </c>
    </row>
    <row r="189" spans="1:7">
      <c r="A189" s="4">
        <f t="shared" si="15"/>
        <v>41848</v>
      </c>
      <c r="B189" s="5">
        <v>133788295.64444444</v>
      </c>
      <c r="C189" s="9">
        <f t="shared" si="11"/>
        <v>133758629.31972878</v>
      </c>
      <c r="D189" s="11">
        <f t="shared" si="12"/>
        <v>29666.324715659022</v>
      </c>
      <c r="E189" s="11">
        <f>AVERAGE($D$7:D189)</f>
        <v>6509394.3721598927</v>
      </c>
      <c r="F189" s="13">
        <f t="shared" si="14"/>
        <v>-45804492.406647429</v>
      </c>
      <c r="G189" s="8">
        <f t="shared" si="13"/>
        <v>-7.0366749635802091</v>
      </c>
    </row>
    <row r="190" spans="1:7">
      <c r="A190" s="4">
        <f t="shared" si="15"/>
        <v>41855</v>
      </c>
      <c r="B190" s="5">
        <v>133788295.64444444</v>
      </c>
      <c r="C190" s="9">
        <f t="shared" si="11"/>
        <v>133764562.58467191</v>
      </c>
      <c r="D190" s="11">
        <f t="shared" si="12"/>
        <v>23733.059772521257</v>
      </c>
      <c r="E190" s="11">
        <f>AVERAGE($D$7:D190)</f>
        <v>6474146.2128534392</v>
      </c>
      <c r="F190" s="13">
        <f t="shared" si="14"/>
        <v>-45780759.346874908</v>
      </c>
      <c r="G190" s="8">
        <f t="shared" si="13"/>
        <v>-7.0713199612304285</v>
      </c>
    </row>
    <row r="191" spans="1:7">
      <c r="A191" s="4">
        <f t="shared" si="15"/>
        <v>41862</v>
      </c>
      <c r="B191" s="5">
        <v>133788295.64444444</v>
      </c>
      <c r="C191" s="9">
        <f t="shared" si="11"/>
        <v>133769309.19662642</v>
      </c>
      <c r="D191" s="11">
        <f t="shared" si="12"/>
        <v>18986.447818011045</v>
      </c>
      <c r="E191" s="11">
        <f>AVERAGE($D$7:D191)</f>
        <v>6439253.4573667618</v>
      </c>
      <c r="F191" s="13">
        <f t="shared" si="14"/>
        <v>-45761772.899056897</v>
      </c>
      <c r="G191" s="8">
        <f t="shared" si="13"/>
        <v>-7.1066891840860231</v>
      </c>
    </row>
    <row r="192" spans="1:7">
      <c r="A192" s="4">
        <f t="shared" si="15"/>
        <v>41869</v>
      </c>
      <c r="B192" s="5">
        <v>133788295.64444444</v>
      </c>
      <c r="C192" s="9">
        <f t="shared" si="11"/>
        <v>133773106.48619004</v>
      </c>
      <c r="D192" s="11">
        <f t="shared" si="12"/>
        <v>15189.158254399896</v>
      </c>
      <c r="E192" s="11">
        <f>AVERAGE($D$7:D192)</f>
        <v>6404715.4772640066</v>
      </c>
      <c r="F192" s="13">
        <f t="shared" si="14"/>
        <v>-45746583.740802497</v>
      </c>
      <c r="G192" s="8">
        <f t="shared" si="13"/>
        <v>-7.1426410592629033</v>
      </c>
    </row>
    <row r="193" spans="1:7">
      <c r="A193" s="4">
        <f t="shared" si="15"/>
        <v>41876</v>
      </c>
      <c r="B193" s="5">
        <v>133788295.64444444</v>
      </c>
      <c r="C193" s="9">
        <f t="shared" si="11"/>
        <v>133776144.31784092</v>
      </c>
      <c r="D193" s="11">
        <f t="shared" si="12"/>
        <v>12151.326603516936</v>
      </c>
      <c r="E193" s="11">
        <f>AVERAGE($D$7:D193)</f>
        <v>6370530.6422337368</v>
      </c>
      <c r="F193" s="13">
        <f t="shared" si="14"/>
        <v>-45734432.41419898</v>
      </c>
      <c r="G193" s="8">
        <f t="shared" si="13"/>
        <v>-7.1790616798858764</v>
      </c>
    </row>
    <row r="194" spans="1:7">
      <c r="A194" s="4">
        <f t="shared" si="15"/>
        <v>41883</v>
      </c>
      <c r="B194" s="5">
        <v>133788295.64444444</v>
      </c>
      <c r="C194" s="9">
        <f t="shared" si="11"/>
        <v>133778574.58316164</v>
      </c>
      <c r="D194" s="11">
        <f t="shared" si="12"/>
        <v>9721.0612827986479</v>
      </c>
      <c r="E194" s="11">
        <f>AVERAGE($D$7:D194)</f>
        <v>6336696.5487180399</v>
      </c>
      <c r="F194" s="13">
        <f t="shared" si="14"/>
        <v>-45724711.352916181</v>
      </c>
      <c r="G194" s="8">
        <f t="shared" si="13"/>
        <v>-7.2158593995110314</v>
      </c>
    </row>
    <row r="195" spans="1:7">
      <c r="A195" s="4">
        <f t="shared" si="15"/>
        <v>41890</v>
      </c>
      <c r="B195" s="5">
        <v>133788295.64444444</v>
      </c>
      <c r="C195" s="9">
        <f t="shared" si="11"/>
        <v>133780518.7954182</v>
      </c>
      <c r="D195" s="11">
        <f t="shared" si="12"/>
        <v>7776.8490262329578</v>
      </c>
      <c r="E195" s="11">
        <f>AVERAGE($D$7:D195)</f>
        <v>6303210.2011006232</v>
      </c>
      <c r="F195" s="13">
        <f t="shared" si="14"/>
        <v>-45716934.503889948</v>
      </c>
      <c r="G195" s="8">
        <f t="shared" si="13"/>
        <v>-7.2529604828833367</v>
      </c>
    </row>
    <row r="196" spans="1:7">
      <c r="A196" s="4">
        <f t="shared" si="15"/>
        <v>41897</v>
      </c>
      <c r="B196" s="5">
        <v>133788295.64444444</v>
      </c>
      <c r="C196" s="9">
        <f t="shared" si="11"/>
        <v>133782074.16522346</v>
      </c>
      <c r="D196" s="11">
        <f t="shared" si="12"/>
        <v>6221.4792209714651</v>
      </c>
      <c r="E196" s="11">
        <f>AVERAGE($D$7:D196)</f>
        <v>6270068.1551959924</v>
      </c>
      <c r="F196" s="13">
        <f t="shared" si="14"/>
        <v>-45710713.024668977</v>
      </c>
      <c r="G196" s="8">
        <f t="shared" si="13"/>
        <v>-7.2903056064531935</v>
      </c>
    </row>
    <row r="197" spans="1:7">
      <c r="A197" s="4">
        <f t="shared" si="15"/>
        <v>41904</v>
      </c>
      <c r="B197" s="5">
        <v>133788295.64444444</v>
      </c>
      <c r="C197" s="9">
        <f t="shared" si="11"/>
        <v>133783318.46106766</v>
      </c>
      <c r="D197" s="11">
        <f t="shared" si="12"/>
        <v>4977.1833767741919</v>
      </c>
      <c r="E197" s="11">
        <f>AVERAGE($D$7:D197)</f>
        <v>6237266.6317833271</v>
      </c>
      <c r="F197" s="13">
        <f t="shared" si="14"/>
        <v>-45705735.841292202</v>
      </c>
      <c r="G197" s="8">
        <f t="shared" si="13"/>
        <v>-7.3278470425472664</v>
      </c>
    </row>
    <row r="198" spans="1:7">
      <c r="A198" s="4">
        <f t="shared" si="15"/>
        <v>41911</v>
      </c>
      <c r="B198" s="5">
        <v>133788295.64444444</v>
      </c>
      <c r="C198" s="9">
        <f t="shared" si="11"/>
        <v>133784313.89774303</v>
      </c>
      <c r="D198" s="11">
        <f t="shared" si="12"/>
        <v>3981.7467014044523</v>
      </c>
      <c r="E198" s="11">
        <f>AVERAGE($D$7:D198)</f>
        <v>6204801.6063401923</v>
      </c>
      <c r="F198" s="13">
        <f t="shared" si="14"/>
        <v>-45701754.094590798</v>
      </c>
      <c r="G198" s="8">
        <f t="shared" si="13"/>
        <v>-7.3655463936013392</v>
      </c>
    </row>
    <row r="199" spans="1:7">
      <c r="A199" s="4">
        <f t="shared" si="15"/>
        <v>41918</v>
      </c>
      <c r="B199" s="5">
        <v>133788295.64444444</v>
      </c>
      <c r="C199" s="9">
        <f t="shared" ref="C199:C214" si="16">alpha*B198+(1-alpha)*C198</f>
        <v>133785110.24708332</v>
      </c>
      <c r="D199" s="11">
        <f t="shared" si="12"/>
        <v>3185.3973611146212</v>
      </c>
      <c r="E199" s="11">
        <f>AVERAGE($D$7:D199)</f>
        <v>6172668.879868798</v>
      </c>
      <c r="F199" s="13">
        <f t="shared" si="14"/>
        <v>-45698568.697229683</v>
      </c>
      <c r="G199" s="8">
        <f t="shared" si="13"/>
        <v>-7.4033727689927575</v>
      </c>
    </row>
    <row r="200" spans="1:7">
      <c r="A200" s="4">
        <f t="shared" si="15"/>
        <v>41925</v>
      </c>
      <c r="B200" s="5">
        <v>133788295.64444444</v>
      </c>
      <c r="C200" s="9">
        <f t="shared" si="16"/>
        <v>133785747.32655555</v>
      </c>
      <c r="D200" s="11">
        <f t="shared" ref="D200:D214" si="17">ABS(B200-C200)</f>
        <v>2548.3178888857365</v>
      </c>
      <c r="E200" s="11">
        <f>AVERAGE($D$7:D200)</f>
        <v>6140864.1347039528</v>
      </c>
      <c r="F200" s="13">
        <f t="shared" si="14"/>
        <v>-45696020.379340798</v>
      </c>
      <c r="G200" s="8">
        <f t="shared" ref="G200:G214" si="18">F200/E200</f>
        <v>-7.441301318017806</v>
      </c>
    </row>
    <row r="201" spans="1:7">
      <c r="A201" s="4">
        <f t="shared" si="15"/>
        <v>41932</v>
      </c>
      <c r="B201" s="5">
        <v>133788295.64444444</v>
      </c>
      <c r="C201" s="9">
        <f t="shared" si="16"/>
        <v>133786256.99013333</v>
      </c>
      <c r="D201" s="11">
        <f t="shared" si="17"/>
        <v>2038.6543111056089</v>
      </c>
      <c r="E201" s="11">
        <f>AVERAGE($D$7:D201)</f>
        <v>6109382.9783942467</v>
      </c>
      <c r="F201" s="13">
        <f t="shared" ref="F201:F214" si="19">B201-C201+F200</f>
        <v>-45693981.725029692</v>
      </c>
      <c r="G201" s="8">
        <f t="shared" si="18"/>
        <v>-7.4793120494534167</v>
      </c>
    </row>
    <row r="202" spans="1:7">
      <c r="A202" s="4">
        <f t="shared" si="15"/>
        <v>41939</v>
      </c>
      <c r="B202" s="5">
        <v>133788295.64444444</v>
      </c>
      <c r="C202" s="9">
        <f t="shared" si="16"/>
        <v>133786664.72099556</v>
      </c>
      <c r="D202" s="11">
        <f t="shared" si="17"/>
        <v>1630.9234488755465</v>
      </c>
      <c r="E202" s="11">
        <f>AVERAGE($D$7:D202)</f>
        <v>6078220.978113913</v>
      </c>
      <c r="F202" s="13">
        <f t="shared" si="19"/>
        <v>-45692350.801580817</v>
      </c>
      <c r="G202" s="8">
        <f t="shared" si="18"/>
        <v>-7.5173888817315202</v>
      </c>
    </row>
    <row r="203" spans="1:7">
      <c r="A203" s="4">
        <f t="shared" si="15"/>
        <v>41946</v>
      </c>
      <c r="B203" s="5">
        <v>133788295.64444444</v>
      </c>
      <c r="C203" s="9">
        <f t="shared" si="16"/>
        <v>133786990.90568535</v>
      </c>
      <c r="D203" s="11">
        <f t="shared" si="17"/>
        <v>1304.738759085536</v>
      </c>
      <c r="E203" s="11">
        <f>AVERAGE($D$7:D203)</f>
        <v>6047373.6875588121</v>
      </c>
      <c r="F203" s="13">
        <f t="shared" si="19"/>
        <v>-45691046.062821731</v>
      </c>
      <c r="G203" s="8">
        <f t="shared" si="18"/>
        <v>-7.5555188786863559</v>
      </c>
    </row>
    <row r="204" spans="1:7">
      <c r="A204" s="4">
        <f t="shared" si="15"/>
        <v>41953</v>
      </c>
      <c r="B204" s="5">
        <v>133788295.64444444</v>
      </c>
      <c r="C204" s="9">
        <f t="shared" si="16"/>
        <v>133787251.85343717</v>
      </c>
      <c r="D204" s="11">
        <f t="shared" si="17"/>
        <v>1043.7910072654486</v>
      </c>
      <c r="E204" s="11">
        <f>AVERAGE($D$7:D204)</f>
        <v>6016836.6678792583</v>
      </c>
      <c r="F204" s="13">
        <f t="shared" si="19"/>
        <v>-45690002.271814466</v>
      </c>
      <c r="G204" s="8">
        <f t="shared" si="18"/>
        <v>-7.5936916346307806</v>
      </c>
    </row>
    <row r="205" spans="1:7">
      <c r="A205" s="4">
        <f t="shared" si="15"/>
        <v>41960</v>
      </c>
      <c r="B205" s="5">
        <v>133788295.64444444</v>
      </c>
      <c r="C205" s="9">
        <f t="shared" si="16"/>
        <v>133787460.61163864</v>
      </c>
      <c r="D205" s="11">
        <f t="shared" si="17"/>
        <v>835.03280580043793</v>
      </c>
      <c r="E205" s="11">
        <f>AVERAGE($D$7:D205)</f>
        <v>5986605.503883915</v>
      </c>
      <c r="F205" s="13">
        <f t="shared" si="19"/>
        <v>-45689167.239008665</v>
      </c>
      <c r="G205" s="8">
        <f t="shared" si="18"/>
        <v>-7.6318987795950504</v>
      </c>
    </row>
    <row r="206" spans="1:7">
      <c r="A206" s="4">
        <f t="shared" si="15"/>
        <v>41967</v>
      </c>
      <c r="B206" s="5">
        <v>133788295.64444444</v>
      </c>
      <c r="C206" s="9">
        <f t="shared" si="16"/>
        <v>133787627.61819981</v>
      </c>
      <c r="D206" s="11">
        <f t="shared" si="17"/>
        <v>668.02624462544918</v>
      </c>
      <c r="E206" s="11">
        <f>AVERAGE($D$7:D206)</f>
        <v>5956675.8164957194</v>
      </c>
      <c r="F206" s="13">
        <f t="shared" si="19"/>
        <v>-45688499.21276404</v>
      </c>
      <c r="G206" s="8">
        <f t="shared" si="18"/>
        <v>-7.6701335812567928</v>
      </c>
    </row>
    <row r="207" spans="1:7">
      <c r="A207" s="4">
        <f t="shared" si="15"/>
        <v>41974</v>
      </c>
      <c r="B207" s="5">
        <v>133788295.64444444</v>
      </c>
      <c r="C207" s="9">
        <f t="shared" si="16"/>
        <v>133787761.22344874</v>
      </c>
      <c r="D207" s="11">
        <f t="shared" si="17"/>
        <v>534.42099569737911</v>
      </c>
      <c r="E207" s="11">
        <f>AVERAGE($D$7:D207)</f>
        <v>5927043.2722394997</v>
      </c>
      <c r="F207" s="13">
        <f t="shared" si="19"/>
        <v>-45687964.791768342</v>
      </c>
      <c r="G207" s="8">
        <f t="shared" si="18"/>
        <v>-7.7083906246740463</v>
      </c>
    </row>
    <row r="208" spans="1:7">
      <c r="A208" s="4">
        <f t="shared" si="15"/>
        <v>41981</v>
      </c>
      <c r="B208" s="5">
        <v>133788295.64444444</v>
      </c>
      <c r="C208" s="9">
        <f t="shared" si="16"/>
        <v>133787868.10764788</v>
      </c>
      <c r="D208" s="11">
        <f t="shared" si="17"/>
        <v>427.53679655492306</v>
      </c>
      <c r="E208" s="11">
        <f>AVERAGE($D$7:D208)</f>
        <v>5897703.5903808717</v>
      </c>
      <c r="F208" s="13">
        <f t="shared" si="19"/>
        <v>-45687537.254971787</v>
      </c>
      <c r="G208" s="8">
        <f t="shared" si="18"/>
        <v>-7.7466655546216252</v>
      </c>
    </row>
    <row r="209" spans="1:7">
      <c r="A209" s="4">
        <f t="shared" si="15"/>
        <v>41988</v>
      </c>
      <c r="B209" s="5">
        <v>133788295.64444444</v>
      </c>
      <c r="C209" s="9">
        <f t="shared" si="16"/>
        <v>133787953.61500721</v>
      </c>
      <c r="D209" s="11">
        <f t="shared" si="17"/>
        <v>342.02943722903728</v>
      </c>
      <c r="E209" s="11">
        <f>AVERAGE($D$7:D209)</f>
        <v>5868652.5482087359</v>
      </c>
      <c r="F209" s="13">
        <f t="shared" si="19"/>
        <v>-45687195.225534558</v>
      </c>
      <c r="G209" s="8">
        <f t="shared" si="18"/>
        <v>-7.7849548682992777</v>
      </c>
    </row>
    <row r="210" spans="1:7">
      <c r="A210" s="4">
        <f t="shared" si="15"/>
        <v>41995</v>
      </c>
      <c r="B210" s="5">
        <v>133788295.64444444</v>
      </c>
      <c r="C210" s="9">
        <f t="shared" si="16"/>
        <v>133788022.02089466</v>
      </c>
      <c r="D210" s="11">
        <f t="shared" si="17"/>
        <v>273.62354977428913</v>
      </c>
      <c r="E210" s="11">
        <f>AVERAGE($D$7:D210)</f>
        <v>5839885.9848525645</v>
      </c>
      <c r="F210" s="13">
        <f t="shared" si="19"/>
        <v>-45686921.601984784</v>
      </c>
      <c r="G210" s="8">
        <f t="shared" si="18"/>
        <v>-7.8232557485689007</v>
      </c>
    </row>
    <row r="211" spans="1:7">
      <c r="A211" s="4">
        <f t="shared" si="15"/>
        <v>42002</v>
      </c>
      <c r="B211" s="5">
        <v>133788295.64444444</v>
      </c>
      <c r="C211" s="9">
        <f t="shared" si="16"/>
        <v>133788076.74560462</v>
      </c>
      <c r="D211" s="11">
        <f t="shared" si="17"/>
        <v>218.89883981645107</v>
      </c>
      <c r="E211" s="11">
        <f>AVERAGE($D$7:D211)</f>
        <v>5811399.8039451847</v>
      </c>
      <c r="F211" s="13">
        <f t="shared" si="19"/>
        <v>-45686702.703144968</v>
      </c>
      <c r="G211" s="8">
        <f t="shared" si="18"/>
        <v>-7.861565929800534</v>
      </c>
    </row>
    <row r="212" spans="1:7">
      <c r="A212" s="4">
        <f t="shared" si="15"/>
        <v>42009</v>
      </c>
      <c r="B212" s="5">
        <v>133788295.64444444</v>
      </c>
      <c r="C212" s="9">
        <f t="shared" si="16"/>
        <v>133788120.52537259</v>
      </c>
      <c r="D212" s="11">
        <f t="shared" si="17"/>
        <v>175.11907184123993</v>
      </c>
      <c r="E212" s="11">
        <f>AVERAGE($D$7:D212)</f>
        <v>5783189.9753778372</v>
      </c>
      <c r="F212" s="13">
        <f t="shared" si="19"/>
        <v>-45686527.584073126</v>
      </c>
      <c r="G212" s="8">
        <f t="shared" si="18"/>
        <v>-7.8998835899538742</v>
      </c>
    </row>
    <row r="213" spans="1:7">
      <c r="A213" s="4">
        <f t="shared" si="15"/>
        <v>42016</v>
      </c>
      <c r="B213" s="5">
        <v>133788295.64444444</v>
      </c>
      <c r="C213" s="9">
        <f t="shared" si="16"/>
        <v>133788155.54918697</v>
      </c>
      <c r="D213" s="11">
        <f t="shared" si="17"/>
        <v>140.09525746107101</v>
      </c>
      <c r="E213" s="11">
        <f>AVERAGE($D$7:D213)</f>
        <v>5755252.5363434395</v>
      </c>
      <c r="F213" s="13">
        <f t="shared" si="19"/>
        <v>-45686387.488815665</v>
      </c>
      <c r="G213" s="8">
        <f t="shared" si="18"/>
        <v>-7.9382072637671257</v>
      </c>
    </row>
    <row r="214" spans="1:7">
      <c r="A214" s="4">
        <f t="shared" si="15"/>
        <v>42023</v>
      </c>
      <c r="B214" s="5">
        <v>133788295.64444444</v>
      </c>
      <c r="C214" s="9">
        <f t="shared" si="16"/>
        <v>133788183.56823848</v>
      </c>
      <c r="D214" s="11">
        <f t="shared" si="17"/>
        <v>112.07620595395565</v>
      </c>
      <c r="E214" s="11">
        <f>AVERAGE($D$7:D214)</f>
        <v>5727583.5918235481</v>
      </c>
      <c r="F214" s="13">
        <f t="shared" si="19"/>
        <v>-45686275.412609711</v>
      </c>
      <c r="G214" s="8">
        <f t="shared" si="18"/>
        <v>-7.9765357729269066</v>
      </c>
    </row>
    <row r="215" spans="1:7">
      <c r="A215" s="4"/>
      <c r="B215" s="5"/>
    </row>
    <row r="216" spans="1:7">
      <c r="A216" s="4"/>
      <c r="B216" s="5"/>
    </row>
    <row r="217" spans="1:7">
      <c r="A217" s="4"/>
      <c r="B217" s="5"/>
    </row>
    <row r="218" spans="1:7">
      <c r="A218" s="4"/>
      <c r="B218" s="5"/>
    </row>
    <row r="219" spans="1:7">
      <c r="A219" s="4"/>
      <c r="B219" s="5"/>
    </row>
    <row r="220" spans="1:7">
      <c r="A220" s="4"/>
      <c r="B220" s="5"/>
    </row>
    <row r="221" spans="1:7">
      <c r="A221" s="4"/>
      <c r="B221" s="5"/>
    </row>
    <row r="222" spans="1:7">
      <c r="A222" s="4"/>
      <c r="B222" s="5"/>
    </row>
    <row r="223" spans="1:7">
      <c r="A223" s="4"/>
      <c r="B223" s="5"/>
    </row>
    <row r="224" spans="1:7">
      <c r="A224" s="4"/>
      <c r="B224" s="5"/>
    </row>
    <row r="225" spans="1:2">
      <c r="A225" s="4"/>
      <c r="B225" s="5"/>
    </row>
    <row r="226" spans="1:2">
      <c r="A226" s="4"/>
      <c r="B226" s="5"/>
    </row>
    <row r="227" spans="1:2">
      <c r="A227" s="4"/>
      <c r="B227" s="5"/>
    </row>
    <row r="228" spans="1:2">
      <c r="A228" s="4"/>
      <c r="B228" s="5"/>
    </row>
    <row r="229" spans="1:2">
      <c r="A229" s="4"/>
      <c r="B229" s="5"/>
    </row>
    <row r="230" spans="1:2">
      <c r="A230" s="4"/>
      <c r="B230" s="5"/>
    </row>
    <row r="231" spans="1:2">
      <c r="A231" s="4"/>
      <c r="B231" s="5"/>
    </row>
    <row r="232" spans="1:2">
      <c r="A232" s="4"/>
      <c r="B232" s="5"/>
    </row>
    <row r="233" spans="1:2">
      <c r="A233" s="4"/>
      <c r="B233" s="5"/>
    </row>
    <row r="234" spans="1:2">
      <c r="A234" s="4"/>
      <c r="B234" s="5"/>
    </row>
    <row r="235" spans="1:2">
      <c r="A235" s="4"/>
      <c r="B235" s="5"/>
    </row>
    <row r="236" spans="1:2">
      <c r="A236" s="4"/>
      <c r="B236" s="5"/>
    </row>
    <row r="237" spans="1:2">
      <c r="A237" s="4"/>
      <c r="B237" s="5"/>
    </row>
    <row r="238" spans="1:2">
      <c r="A238" s="4"/>
      <c r="B238" s="5"/>
    </row>
    <row r="239" spans="1:2">
      <c r="A239" s="4"/>
      <c r="B239" s="5"/>
    </row>
    <row r="240" spans="1:2">
      <c r="A240" s="4"/>
      <c r="B240" s="5"/>
    </row>
    <row r="241" spans="1:2">
      <c r="A241" s="4"/>
      <c r="B241" s="5"/>
    </row>
    <row r="242" spans="1:2">
      <c r="A242" s="4"/>
      <c r="B242" s="5"/>
    </row>
    <row r="243" spans="1:2">
      <c r="A243" s="4"/>
      <c r="B243" s="5"/>
    </row>
    <row r="244" spans="1:2">
      <c r="A244" s="4"/>
      <c r="B244" s="5"/>
    </row>
    <row r="245" spans="1:2">
      <c r="A245" s="4"/>
      <c r="B245" s="5"/>
    </row>
    <row r="246" spans="1:2">
      <c r="A246" s="4"/>
      <c r="B246" s="5"/>
    </row>
    <row r="247" spans="1:2">
      <c r="A247" s="4"/>
      <c r="B247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Sheet1</vt:lpstr>
      <vt:lpstr>alpha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amit</cp:lastModifiedBy>
  <dcterms:created xsi:type="dcterms:W3CDTF">2014-01-21T01:24:35Z</dcterms:created>
  <dcterms:modified xsi:type="dcterms:W3CDTF">2015-07-09T07:40:43Z</dcterms:modified>
</cp:coreProperties>
</file>