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Documents\Personal Stuff\UI MBA DOCS\573 Quant\extrea Credit\"/>
    </mc:Choice>
  </mc:AlternateContent>
  <bookViews>
    <workbookView xWindow="11205" yWindow="480" windowWidth="24495" windowHeight="17700"/>
  </bookViews>
  <sheets>
    <sheet name="Model" sheetId="1" r:id="rId1"/>
    <sheet name="ro_HiddenInfo" sheetId="2" state="hidden" r:id="rId2"/>
  </sheets>
  <externalReferences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"XX2G3I2DWD86Q6BUH53RCRM2"</definedName>
    <definedName name="PalisadeReportWorkbookCreatedBy">"RISKOptimizer"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OptimizerReportWorkbookLastModelTag" hidden="1">"E-Commerce Service with RISK Optimizer.xls"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imVoiCheckBoxBivariateCharts" localSheetId="0" hidden="1">FALSE</definedName>
    <definedName name="SimVoiCheckBoxCumulativeCharts" localSheetId="0" hidden="1">FALSE</definedName>
    <definedName name="SimVoiOptionMonteCarloSimOnly" localSheetId="0" hidden="1">TRUE</definedName>
    <definedName name="SimVoiRefEditOutputValueCell" localSheetId="0" hidden="1">"Model!$C$15"</definedName>
    <definedName name="SimVoiTextBoxNumberOfBrackets" localSheetId="0" hidden="1">100</definedName>
    <definedName name="SimVoiTextBoxNumberOfTrials" localSheetId="0" hidden="1">1000</definedName>
    <definedName name="SimVoiTextBoxNumberPointsBivariate" localSheetId="0" hidden="1">1000</definedName>
    <definedName name="SimVoiTextBoxNumberPointsCumulative" localSheetId="0" hidden="1">1000</definedName>
    <definedName name="SimVoiTextBoxTrialsPerBracket" localSheetId="0" hidden="1">100</definedName>
    <definedName name="solver_typ" localSheetId="0" hidden="1">2</definedName>
    <definedName name="solver_ver" localSheetId="0" hidden="1">9</definedName>
  </definedNames>
  <calcPr calcId="15251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7" i="1"/>
  <c r="C14" i="1"/>
  <c r="C15" i="1"/>
  <c r="H16" i="2"/>
  <c r="B1" i="2"/>
</calcChain>
</file>

<file path=xl/sharedStrings.xml><?xml version="1.0" encoding="utf-8"?>
<sst xmlns="http://schemas.openxmlformats.org/spreadsheetml/2006/main" count="111" uniqueCount="107">
  <si>
    <t>Mean</t>
  </si>
  <si>
    <t>Outputs</t>
  </si>
  <si>
    <t>Revenue</t>
  </si>
  <si>
    <t>Profit</t>
  </si>
  <si>
    <t>Unit cost of capacity</t>
  </si>
  <si>
    <t>Revenue per transaction</t>
  </si>
  <si>
    <t>Capacity cost</t>
  </si>
  <si>
    <t>Known inputs</t>
  </si>
  <si>
    <t>Transaction demand</t>
  </si>
  <si>
    <t>Transaction capacity</t>
  </si>
  <si>
    <t>Decision variable</t>
  </si>
  <si>
    <t>Uncertain input</t>
  </si>
  <si>
    <t>UNUSED</t>
  </si>
  <si>
    <t>Method + #Operators(Legacy)</t>
  </si>
  <si>
    <t>Mutation Rate (Legacy)</t>
  </si>
  <si>
    <t>Crossover Rate (Legacy)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</si>
  <si>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</si>
  <si>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</si>
  <si>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</si>
  <si>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</si>
  <si>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</si>
  <si>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</si>
  <si>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</si>
  <si>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</si>
  <si>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HARD CONSTRAINT DEV</t>
  </si>
  <si>
    <t>CONSTRAINT SOLVER</t>
  </si>
  <si>
    <t>ROFUNC</t>
  </si>
  <si>
    <t>RISKOPT</t>
  </si>
  <si>
    <t>SOFT CONSTRAINT DEV</t>
  </si>
  <si>
    <t>EVAL (True/False or penalty)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</si>
  <si>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</si>
  <si>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</si>
  <si>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</si>
  <si>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</si>
  <si>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</si>
  <si>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</si>
  <si>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</si>
  <si>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</si>
  <si>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</si>
  <si>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</si>
  <si>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</si>
  <si>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</si>
  <si>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Formula Conversion Cell (not used in v5)</t>
  </si>
  <si>
    <t>Number Formatting Cell (introduced in v5)</t>
  </si>
  <si>
    <t>Out Stats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</si>
  <si>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</si>
  <si>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</si>
  <si>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</si>
  <si>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</si>
  <si>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</si>
  <si>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</si>
  <si>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</si>
  <si>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</si>
  <si>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</si>
  <si>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</si>
  <si>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</si>
  <si>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</si>
  <si>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</si>
  <si>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</si>
  <si>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</si>
  <si>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</si>
  <si>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</si>
  <si>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</si>
  <si>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</si>
  <si>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</si>
  <si>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</si>
  <si>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</si>
  <si>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</si>
  <si>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</si>
  <si>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</si>
  <si>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</si>
  <si>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</si>
  <si>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</si>
  <si>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</si>
  <si>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</si>
  <si>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</si>
  <si>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</si>
  <si>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</si>
  <si>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</si>
  <si>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</si>
  <si>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</si>
  <si>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</si>
  <si>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</si>
  <si>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</si>
  <si>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</si>
  <si>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</si>
  <si>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</si>
  <si>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</si>
  <si>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</si>
  <si>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</si>
  <si>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1,1,1,1,1,1,1,1,1,1,1</t>
  </si>
  <si>
    <t>6.0.0</t>
  </si>
  <si>
    <t>1.0.0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</si>
  <si>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</si>
  <si>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</si>
  <si>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</si>
  <si>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</si>
  <si>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</si>
  <si>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</si>
  <si>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</si>
  <si>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</si>
  <si>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</si>
  <si>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</si>
  <si>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</si>
  <si>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RECIPE_x0001_11</t>
  </si>
  <si>
    <t/>
  </si>
  <si>
    <t>False,False,False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</si>
</sst>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ck">
        <color auto="1"/>
      </top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6" fontId="4" fillId="0" borderId="0" xfId="0" applyNumberFormat="1" applyFont="1" applyFill="1" applyBorder="1"/>
    <xf numFmtId="0" fontId="0" fillId="0" borderId="3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6" fontId="0" fillId="3" borderId="0" xfId="0" applyNumberFormat="1" applyFill="1" applyAlignment="1">
      <alignment horizontal="left"/>
    </xf>
    <xf numFmtId="0" fontId="0" fillId="0" borderId="0" xfId="0" quotePrefix="1" applyAlignment="1">
      <alignment horizontal="left"/>
    </xf>
    <xf numFmtId="3" fontId="0" fillId="0" borderId="0" xfId="0" applyNumberFormat="1" applyAlignment="1">
      <alignment horizontal="left"/>
    </xf>
    <xf numFmtId="164" fontId="5" fillId="0" borderId="0" xfId="0" applyNumberFormat="1" applyFon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25400</xdr:colOff>
      <xdr:row>0</xdr:row>
      <xdr:rowOff>8468</xdr:rowOff>
    </xdr:from>
    <xdr:to>
      <xdr:col>10</xdr:col>
      <xdr:colOff>444500</xdr:colOff>
      <xdr:row>0</xdr:row>
      <xdr:rowOff>2433110</xdr:rowOff>
    </xdr:to>
    <xdr:sp macro="" textlink="">
      <xdr:nvSpPr>
        <xdr:cNvPr id="1025" name="Text Box 1"/>
        <xdr:cNvSpPr>
          <a:spLocks noChangeArrowheads="1"/>
        </xdr:cNvSpPr>
      </xdr:nvSpPr>
      <xdr:spPr bwMode="auto">
        <a:xfrm>
          <a:off x="25400" y="8468"/>
          <a:ext cx="9309100" cy="2424642"/>
        </a:xfrm>
        <a:prstGeom prst="roundRect">
          <a:avLst>
            <a:gd name="adj" fmla="val 11495"/>
          </a:avLst>
        </a:prstGeom>
        <a:solidFill>
          <a:srgbClr val="FFFFFF"/>
        </a:solidFill>
        <a:ln>
          <a:noFill/>
        </a:ln>
        <a:effectLst>
          <a:outerShdw blurRad="177800" dist="63500" dir="2700003" rotWithShape="0">
            <a:schemeClr val="tx1">
              <a:lumMod val="100000"/>
              <a:alpha val="35000"/>
            </a:scheme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  <a:extLst>
          <a:ext uri="{91240B29-F687-4f45-9708-019B960494DF}">
            <a14:hiddenLine xmlns:a14="http://schemas.microsoft.com/office/drawing/2010/main" xmlns="" w="25400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0" tIns="182880" rIns="182880" bIns="18288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mbria"/>
            </a:rPr>
            <a:t>E-Commerce Service </a:t>
          </a:r>
          <a:endParaRPr lang="en-US" sz="1400" b="1" i="0" u="none" strike="noStrike" baseline="0">
            <a:solidFill>
              <a:srgbClr val="000000"/>
            </a:solidFill>
            <a:latin typeface="Cambria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Suppose that your company offers an E-Commerce service.  You want to figure out the optimal "reserved" capacity of E-Commerce transactions per month, i.e., up to how many tractionsactions are allowed per day.  Each unit of reserved transaction costs $0.80, but each actual transaction brings a revenue of $1.  The daily demand for transactions is a normal random variable with mean =  2 million and standard deviation = 500,000. In the file below, the profit per day is simulated for a test value of capacity (C10) so that you could choose the one with the "best" profit.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(1) Set the transaction capacity (C10) at 2 million, and perform Monte Carlo simulation of the profit (C15) with 1000 trials.  What is your estimate and 95% confidence interval for the "expected value of the profit"?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(2) Even though the transaction demand is normally distributed, the simulated profit data (from the SimVoi Histogram from question (1)) does not seem to have a normal distribution.  Why do these two quantities have different probability distributions?   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(3) Repeat (1) for transaction capacity of 1.5 million.  Repeat it for transaction capacity of 2.5 million.  Of the three capacity values, which one is the best choice?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pass2g.illinois.edu/Users/dharma/hjk/Classes/Spring16/BADM573-PMBA/TreePlan-ToolKit-658-Student-Files/SimVoi-305-Student-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ty"/>
      <sheetName val="Issues"/>
      <sheetName val="Naming Conventions"/>
      <sheetName val="SimVoi Help"/>
      <sheetName val="SimVoi License"/>
      <sheetName val="UnivariateText"/>
      <sheetName val="BivariateText"/>
      <sheetName val="Bins"/>
      <sheetName val="SimVoi-305-Student-Addin"/>
    </sheetNames>
    <definedNames>
      <definedName name="RandNorma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5"/>
  <sheetViews>
    <sheetView tabSelected="1" zoomScale="150" zoomScaleNormal="150" zoomScalePageLayoutView="150" workbookViewId="0">
      <selection activeCell="C14" sqref="C14"/>
    </sheetView>
  </sheetViews>
  <sheetFormatPr defaultColWidth="8.85546875" defaultRowHeight="15" x14ac:dyDescent="0.25"/>
  <cols>
    <col min="1" max="1" width="1.42578125" customWidth="1"/>
    <col min="2" max="2" width="30.140625" customWidth="1"/>
    <col min="3" max="3" width="15.42578125" bestFit="1" customWidth="1"/>
    <col min="5" max="5" width="11.7109375" customWidth="1"/>
    <col min="8" max="13" width="10.28515625" customWidth="1"/>
  </cols>
  <sheetData>
    <row r="1" spans="1:13" s="7" customFormat="1" ht="192.75" customHeight="1" x14ac:dyDescent="0.25">
      <c r="A1" s="6"/>
      <c r="B1" s="6"/>
    </row>
    <row r="2" spans="1:13" x14ac:dyDescent="0.25">
      <c r="B2" s="1" t="s">
        <v>7</v>
      </c>
    </row>
    <row r="3" spans="1:13" x14ac:dyDescent="0.25">
      <c r="B3" t="s">
        <v>4</v>
      </c>
      <c r="C3" s="3">
        <v>0.8</v>
      </c>
    </row>
    <row r="4" spans="1:13" x14ac:dyDescent="0.25">
      <c r="B4" t="s">
        <v>5</v>
      </c>
      <c r="C4" s="3">
        <v>1</v>
      </c>
    </row>
    <row r="6" spans="1:13" x14ac:dyDescent="0.25">
      <c r="B6" s="1" t="s">
        <v>11</v>
      </c>
      <c r="E6" s="5"/>
      <c r="F6" s="2"/>
      <c r="G6" s="2"/>
    </row>
    <row r="7" spans="1:13" x14ac:dyDescent="0.25">
      <c r="B7" t="s">
        <v>8</v>
      </c>
      <c r="C7" s="8" t="e">
        <f ca="1">[1]!RandNormal(2000000,500000)</f>
        <v>#NAME?</v>
      </c>
      <c r="F7" s="4"/>
      <c r="G7" s="4"/>
    </row>
    <row r="9" spans="1:13" x14ac:dyDescent="0.25">
      <c r="B9" s="1" t="s">
        <v>10</v>
      </c>
    </row>
    <row r="10" spans="1:13" x14ac:dyDescent="0.25">
      <c r="B10" t="s">
        <v>9</v>
      </c>
      <c r="C10" s="9">
        <v>2500000</v>
      </c>
      <c r="E10" s="4"/>
      <c r="F10" s="4"/>
      <c r="G10" s="4"/>
      <c r="H10" s="4"/>
      <c r="I10" s="4"/>
      <c r="J10" s="4"/>
      <c r="K10" s="4"/>
      <c r="L10" s="4"/>
      <c r="M10" s="4"/>
    </row>
    <row r="12" spans="1:13" x14ac:dyDescent="0.25">
      <c r="B12" s="1" t="s">
        <v>1</v>
      </c>
    </row>
    <row r="13" spans="1:13" x14ac:dyDescent="0.25">
      <c r="B13" t="s">
        <v>6</v>
      </c>
      <c r="C13" s="19">
        <f>C10*C3</f>
        <v>2000000</v>
      </c>
    </row>
    <row r="14" spans="1:13" x14ac:dyDescent="0.25">
      <c r="B14" t="s">
        <v>2</v>
      </c>
      <c r="C14" s="19" t="e">
        <f ca="1">MIN(C10,C7)*C4</f>
        <v>#NAME?</v>
      </c>
    </row>
    <row r="15" spans="1:13" x14ac:dyDescent="0.25">
      <c r="B15" t="s">
        <v>3</v>
      </c>
      <c r="C15" s="10" t="e">
        <f ca="1">C14-C13</f>
        <v>#NAME?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"/>
  <sheetViews>
    <sheetView workbookViewId="0"/>
  </sheetViews>
  <sheetFormatPr defaultColWidth="15.7109375" defaultRowHeight="15" x14ac:dyDescent="0.25"/>
  <cols>
    <col min="1" max="16384" width="15.7109375" style="5"/>
  </cols>
  <sheetData>
    <row r="1" spans="1:62" x14ac:dyDescent="0.25">
      <c r="A1" s="5" t="s">
        <v>58</v>
      </c>
      <c r="B1" s="16" t="e">
        <f ca="1">Model!$C$15</f>
        <v>#NAME?</v>
      </c>
      <c r="C1" s="14">
        <v>10</v>
      </c>
      <c r="D1" s="14">
        <v>0.1</v>
      </c>
      <c r="E1" s="12"/>
      <c r="F1" s="5" t="s">
        <v>82</v>
      </c>
      <c r="I1" s="5" t="s">
        <v>51</v>
      </c>
      <c r="J1" s="12">
        <v>3</v>
      </c>
      <c r="L1" s="5" t="s">
        <v>48</v>
      </c>
      <c r="M1" s="12" t="b">
        <v>1</v>
      </c>
      <c r="O1" s="5" t="s">
        <v>44</v>
      </c>
      <c r="Y1" s="5" t="s">
        <v>60</v>
      </c>
    </row>
    <row r="2" spans="1:62" x14ac:dyDescent="0.25">
      <c r="A2" s="5" t="s">
        <v>59</v>
      </c>
      <c r="B2" s="13">
        <v>2</v>
      </c>
      <c r="C2" s="13">
        <v>0</v>
      </c>
      <c r="F2" s="5" t="s">
        <v>83</v>
      </c>
      <c r="G2" s="13" t="b">
        <v>0</v>
      </c>
      <c r="H2" s="13"/>
      <c r="I2" s="5" t="s">
        <v>42</v>
      </c>
      <c r="J2" s="12"/>
      <c r="L2" s="5" t="s">
        <v>76</v>
      </c>
      <c r="M2" s="14">
        <v>1000</v>
      </c>
      <c r="O2" s="5" t="s">
        <v>0</v>
      </c>
      <c r="P2" s="12"/>
      <c r="R2" s="5" t="s">
        <v>52</v>
      </c>
      <c r="S2" s="15" t="s">
        <v>91</v>
      </c>
      <c r="U2" s="5" t="s">
        <v>56</v>
      </c>
      <c r="V2" s="12"/>
      <c r="X2" s="5" t="s">
        <v>61</v>
      </c>
      <c r="Y2" s="13">
        <v>0</v>
      </c>
    </row>
    <row r="3" spans="1:62" x14ac:dyDescent="0.25">
      <c r="A3" s="5" t="s">
        <v>71</v>
      </c>
      <c r="B3" s="13" t="b">
        <v>1</v>
      </c>
      <c r="C3" s="13">
        <v>1000</v>
      </c>
      <c r="F3" s="5" t="s">
        <v>84</v>
      </c>
      <c r="G3" s="13" t="b">
        <v>0</v>
      </c>
      <c r="H3" s="13"/>
      <c r="I3" s="5" t="s">
        <v>43</v>
      </c>
      <c r="J3" s="12"/>
      <c r="L3" s="5" t="s">
        <v>75</v>
      </c>
      <c r="M3" s="14">
        <v>1</v>
      </c>
      <c r="N3" s="14">
        <v>0</v>
      </c>
      <c r="O3" s="5" t="s">
        <v>45</v>
      </c>
      <c r="P3" s="12"/>
      <c r="R3" s="5" t="s">
        <v>53</v>
      </c>
      <c r="S3" s="15" t="s">
        <v>92</v>
      </c>
      <c r="U3" s="5" t="s">
        <v>57</v>
      </c>
      <c r="V3" s="12"/>
      <c r="X3" s="5" t="s">
        <v>62</v>
      </c>
      <c r="Y3" s="13">
        <v>0.1</v>
      </c>
    </row>
    <row r="4" spans="1:62" x14ac:dyDescent="0.25">
      <c r="A4" s="5" t="s">
        <v>73</v>
      </c>
      <c r="B4" s="13" t="b">
        <v>0</v>
      </c>
      <c r="C4" s="13">
        <v>5</v>
      </c>
      <c r="D4" s="13">
        <v>2</v>
      </c>
      <c r="F4" s="5" t="s">
        <v>85</v>
      </c>
      <c r="G4" s="13" t="b">
        <v>0</v>
      </c>
      <c r="H4" s="13"/>
      <c r="L4" s="5" t="s">
        <v>68</v>
      </c>
      <c r="M4" s="14" t="b">
        <v>1</v>
      </c>
      <c r="O4" s="5" t="s">
        <v>46</v>
      </c>
      <c r="P4" s="12"/>
      <c r="R4" s="5" t="s">
        <v>54</v>
      </c>
      <c r="S4" s="15" t="s">
        <v>92</v>
      </c>
      <c r="X4" s="5" t="s">
        <v>63</v>
      </c>
      <c r="Y4" s="13">
        <v>0.5</v>
      </c>
    </row>
    <row r="5" spans="1:62" x14ac:dyDescent="0.25">
      <c r="A5" s="5" t="s">
        <v>74</v>
      </c>
      <c r="B5" s="13" t="b">
        <v>0</v>
      </c>
      <c r="C5" s="13">
        <v>100</v>
      </c>
      <c r="D5" s="13">
        <v>0.01</v>
      </c>
      <c r="E5" s="13" t="b">
        <v>1</v>
      </c>
      <c r="F5" s="5" t="s">
        <v>86</v>
      </c>
      <c r="G5" s="13" t="b">
        <v>0</v>
      </c>
      <c r="H5" s="13"/>
      <c r="L5" s="5" t="s">
        <v>69</v>
      </c>
      <c r="M5" s="14">
        <v>3</v>
      </c>
      <c r="O5" s="5" t="s">
        <v>47</v>
      </c>
      <c r="P5" s="12"/>
      <c r="R5" s="5" t="s">
        <v>55</v>
      </c>
      <c r="S5" s="15" t="s">
        <v>91</v>
      </c>
      <c r="X5" s="5" t="s">
        <v>64</v>
      </c>
      <c r="Y5" s="13" t="s">
        <v>90</v>
      </c>
    </row>
    <row r="6" spans="1:62" x14ac:dyDescent="0.25">
      <c r="A6" s="5" t="s">
        <v>72</v>
      </c>
      <c r="B6" s="13" t="b">
        <v>0</v>
      </c>
      <c r="C6" s="13"/>
      <c r="F6" s="5" t="s">
        <v>87</v>
      </c>
      <c r="G6" s="13" t="b">
        <v>0</v>
      </c>
      <c r="H6" s="13"/>
      <c r="L6" s="5" t="s">
        <v>88</v>
      </c>
      <c r="M6" s="14" t="b">
        <v>0</v>
      </c>
      <c r="N6" s="14"/>
      <c r="X6" s="5" t="s">
        <v>65</v>
      </c>
      <c r="Y6" s="14" t="b">
        <v>1</v>
      </c>
    </row>
    <row r="7" spans="1:62" x14ac:dyDescent="0.25">
      <c r="A7" s="5" t="s">
        <v>66</v>
      </c>
      <c r="B7" s="13">
        <v>50</v>
      </c>
      <c r="L7" s="5" t="s">
        <v>89</v>
      </c>
      <c r="M7" s="14" t="b">
        <v>0</v>
      </c>
      <c r="N7" s="14"/>
    </row>
    <row r="8" spans="1:62" x14ac:dyDescent="0.25">
      <c r="A8" s="5" t="s">
        <v>12</v>
      </c>
      <c r="B8" s="5" t="s">
        <v>12</v>
      </c>
      <c r="F8" s="5" t="s">
        <v>67</v>
      </c>
      <c r="G8" s="13" t="b">
        <v>1</v>
      </c>
      <c r="H8" s="13">
        <v>1</v>
      </c>
    </row>
    <row r="9" spans="1:62" x14ac:dyDescent="0.25">
      <c r="A9" s="5" t="s">
        <v>81</v>
      </c>
      <c r="B9" s="13">
        <v>3</v>
      </c>
      <c r="F9" s="5" t="s">
        <v>78</v>
      </c>
      <c r="G9" s="13" t="b">
        <v>0</v>
      </c>
    </row>
    <row r="10" spans="1:62" x14ac:dyDescent="0.25">
      <c r="A10" s="5" t="s">
        <v>70</v>
      </c>
      <c r="B10" s="13" t="b">
        <v>0</v>
      </c>
    </row>
    <row r="11" spans="1:62" x14ac:dyDescent="0.25">
      <c r="A11" s="5" t="s">
        <v>77</v>
      </c>
      <c r="B11" s="13" t="b">
        <v>1</v>
      </c>
    </row>
    <row r="12" spans="1:62" x14ac:dyDescent="0.25">
      <c r="A12" s="5" t="s">
        <v>80</v>
      </c>
      <c r="B12" s="13" t="b">
        <v>0</v>
      </c>
      <c r="F12" s="5" t="s">
        <v>79</v>
      </c>
      <c r="G12" s="13">
        <v>2</v>
      </c>
    </row>
    <row r="14" spans="1:62" ht="15.75" thickBot="1" x14ac:dyDescent="0.3">
      <c r="A14" s="5" t="s">
        <v>49</v>
      </c>
      <c r="B14" s="12">
        <v>1</v>
      </c>
      <c r="AX14" s="5" t="s">
        <v>50</v>
      </c>
      <c r="AY14" s="12">
        <v>0</v>
      </c>
    </row>
    <row r="15" spans="1:62" s="11" customFormat="1" ht="15.75" thickTop="1" x14ac:dyDescent="0.25">
      <c r="A15" s="11" t="s">
        <v>13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18</v>
      </c>
      <c r="G15" s="11" t="s">
        <v>19</v>
      </c>
      <c r="H15" s="11" t="s">
        <v>20</v>
      </c>
      <c r="I15" s="11" t="s">
        <v>21</v>
      </c>
      <c r="J15" s="11" t="s">
        <v>22</v>
      </c>
      <c r="K15" s="11" t="s">
        <v>23</v>
      </c>
      <c r="AR15" s="11" t="s">
        <v>24</v>
      </c>
      <c r="AS15" s="11" t="s">
        <v>25</v>
      </c>
      <c r="AT15" s="11" t="s">
        <v>26</v>
      </c>
      <c r="AU15" s="11" t="s">
        <v>27</v>
      </c>
      <c r="AV15" s="11" t="s">
        <v>28</v>
      </c>
      <c r="AW15" s="11" t="s">
        <v>29</v>
      </c>
      <c r="AX15" s="11" t="s">
        <v>30</v>
      </c>
      <c r="AY15" s="11" t="s">
        <v>31</v>
      </c>
      <c r="AZ15" s="11" t="s">
        <v>32</v>
      </c>
      <c r="BA15" s="11" t="s">
        <v>16</v>
      </c>
      <c r="BB15" s="11" t="s">
        <v>33</v>
      </c>
      <c r="BC15" s="11" t="s">
        <v>34</v>
      </c>
      <c r="BD15" s="11" t="s">
        <v>35</v>
      </c>
      <c r="BE15" s="11" t="s">
        <v>36</v>
      </c>
      <c r="BF15" s="11" t="s">
        <v>37</v>
      </c>
      <c r="BG15" s="11" t="s">
        <v>38</v>
      </c>
      <c r="BH15" s="11" t="s">
        <v>39</v>
      </c>
      <c r="BI15" s="11" t="s">
        <v>40</v>
      </c>
      <c r="BJ15" s="11" t="s">
        <v>41</v>
      </c>
    </row>
    <row r="16" spans="1:62" x14ac:dyDescent="0.25">
      <c r="A16" s="5" t="s">
        <v>104</v>
      </c>
      <c r="B16" s="5">
        <v>0.1</v>
      </c>
      <c r="C16" s="5">
        <v>0.5</v>
      </c>
      <c r="D16" s="17" t="s">
        <v>105</v>
      </c>
      <c r="G16" s="5">
        <v>1</v>
      </c>
      <c r="H16" s="18">
        <f>Model!$C$10</f>
        <v>2500000</v>
      </c>
      <c r="I16" s="5">
        <v>1000000</v>
      </c>
      <c r="J16" s="5">
        <v>2000000</v>
      </c>
      <c r="K16" s="5" t="s">
        <v>106</v>
      </c>
      <c r="L16" s="5">
        <v>0</v>
      </c>
    </row>
    <row r="17" spans="1:1" x14ac:dyDescent="0.25">
      <c r="A17" s="5" t="s">
        <v>93</v>
      </c>
    </row>
    <row r="18" spans="1:1" x14ac:dyDescent="0.25">
      <c r="A18" s="5" t="s">
        <v>94</v>
      </c>
    </row>
    <row r="19" spans="1:1" x14ac:dyDescent="0.25">
      <c r="A19" s="5" t="s">
        <v>95</v>
      </c>
    </row>
    <row r="20" spans="1:1" x14ac:dyDescent="0.25">
      <c r="A20" s="5" t="s">
        <v>96</v>
      </c>
    </row>
    <row r="21" spans="1:1" x14ac:dyDescent="0.25">
      <c r="A21" s="5" t="s">
        <v>97</v>
      </c>
    </row>
    <row r="22" spans="1:1" x14ac:dyDescent="0.25">
      <c r="A22" s="5" t="s">
        <v>98</v>
      </c>
    </row>
    <row r="23" spans="1:1" x14ac:dyDescent="0.25">
      <c r="A23" s="5" t="s">
        <v>99</v>
      </c>
    </row>
    <row r="24" spans="1:1" x14ac:dyDescent="0.25">
      <c r="A24" s="5" t="s">
        <v>100</v>
      </c>
    </row>
    <row r="25" spans="1:1" x14ac:dyDescent="0.25">
      <c r="A25" s="5" t="s">
        <v>101</v>
      </c>
    </row>
    <row r="26" spans="1:1" x14ac:dyDescent="0.25">
      <c r="A26" s="5" t="s">
        <v>102</v>
      </c>
    </row>
    <row r="27" spans="1:1" x14ac:dyDescent="0.25">
      <c r="A27" s="5" t="s">
        <v>103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ro_HiddenInfo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Barry Pearman</cp:lastModifiedBy>
  <dcterms:created xsi:type="dcterms:W3CDTF">2009-09-08T19:17:12Z</dcterms:created>
  <dcterms:modified xsi:type="dcterms:W3CDTF">2016-03-02T16:07:50Z</dcterms:modified>
</cp:coreProperties>
</file>