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395" windowHeight="7995"/>
  </bookViews>
  <sheets>
    <sheet name="WEDELIVER" sheetId="8" r:id="rId1"/>
    <sheet name="WC_WD" sheetId="15" r:id="rId2"/>
  </sheets>
  <calcPr calcId="152511"/>
</workbook>
</file>

<file path=xl/calcChain.xml><?xml version="1.0" encoding="utf-8"?>
<calcChain xmlns="http://schemas.openxmlformats.org/spreadsheetml/2006/main">
  <c r="E14" i="15" l="1"/>
  <c r="D14" i="15"/>
  <c r="E8" i="15"/>
  <c r="D8" i="15"/>
  <c r="H31" i="8" l="1"/>
  <c r="H22" i="8"/>
  <c r="F22" i="8"/>
  <c r="D22" i="8"/>
  <c r="B22" i="8"/>
  <c r="F14" i="8"/>
  <c r="F35" i="8"/>
  <c r="D35" i="8"/>
  <c r="B35" i="8"/>
  <c r="H35" i="8"/>
  <c r="H14" i="8"/>
  <c r="D14" i="8"/>
  <c r="B14" i="8"/>
  <c r="G13" i="8"/>
  <c r="F24" i="8" l="1"/>
  <c r="F37" i="8" s="1"/>
  <c r="F38" i="8" s="1"/>
  <c r="H24" i="8"/>
  <c r="H37" i="8" s="1"/>
  <c r="H38" i="8" s="1"/>
  <c r="D24" i="8"/>
  <c r="D37" i="8" s="1"/>
  <c r="D38" i="8" s="1"/>
  <c r="B24" i="8"/>
  <c r="B25" i="8" s="1"/>
  <c r="H36" i="8"/>
  <c r="F36" i="8"/>
  <c r="D36" i="8"/>
  <c r="B36" i="8"/>
  <c r="F25" i="8"/>
  <c r="H25" i="8" l="1"/>
  <c r="B37" i="8"/>
  <c r="B38" i="8" s="1"/>
  <c r="D25" i="8"/>
</calcChain>
</file>

<file path=xl/sharedStrings.xml><?xml version="1.0" encoding="utf-8"?>
<sst xmlns="http://schemas.openxmlformats.org/spreadsheetml/2006/main" count="68" uniqueCount="57">
  <si>
    <t>REPORT OUTPUT</t>
  </si>
  <si>
    <t>_x000C_</t>
  </si>
  <si>
    <t>7</t>
  </si>
  <si>
    <t/>
  </si>
  <si>
    <t>ADVANCED SPREADSHEET-II</t>
  </si>
  <si>
    <t>FORMATTED</t>
  </si>
  <si>
    <t>apps@EBPRD</t>
  </si>
  <si>
    <t>Jun-2015	2015/06/30	11850	10797	12887	SAR	2		15786		86000.......	57		N	C		P	-998	SQLGL</t>
  </si>
  <si>
    <t>3</t>
  </si>
  <si>
    <t>1</t>
  </si>
  <si>
    <t>86000</t>
  </si>
  <si>
    <t>Income Statement</t>
  </si>
  <si>
    <t>YTD-Actual</t>
  </si>
  <si>
    <t>YTD-Budget</t>
  </si>
  <si>
    <t>Net Sales</t>
  </si>
  <si>
    <t>Cost of Sales</t>
  </si>
  <si>
    <t>Gross Profit</t>
  </si>
  <si>
    <t>Advertising Expense</t>
  </si>
  <si>
    <t>Depreciation</t>
  </si>
  <si>
    <t>Utilities Expense</t>
  </si>
  <si>
    <t>Office Stationary &amp; Supplies</t>
  </si>
  <si>
    <t>Rent</t>
  </si>
  <si>
    <t>Cleaning</t>
  </si>
  <si>
    <t>Miscellaneous</t>
  </si>
  <si>
    <t>Operating Expenses-Total</t>
  </si>
  <si>
    <t>Operating Profit</t>
  </si>
  <si>
    <t>Cost of Sales:</t>
  </si>
  <si>
    <t>Oct-2015</t>
  </si>
  <si>
    <t>Oct-2014</t>
  </si>
  <si>
    <t>Units:</t>
  </si>
  <si>
    <t>Gross Profit Margin</t>
  </si>
  <si>
    <t>SR</t>
  </si>
  <si>
    <t>12mths Budget</t>
  </si>
  <si>
    <t>Year to Date 31st October 2015</t>
  </si>
  <si>
    <t>AL BARAKAH INVESTMENTS</t>
  </si>
  <si>
    <t>Salaries &amp; Employment Expenses</t>
  </si>
  <si>
    <t>Operating Expenses:</t>
  </si>
  <si>
    <t>Sales</t>
  </si>
  <si>
    <t>% of Net Sales</t>
  </si>
  <si>
    <t>Operating Margin</t>
  </si>
  <si>
    <t>BU: WEDELIVER</t>
  </si>
  <si>
    <t>Deliveries</t>
  </si>
  <si>
    <t>Linehaul Cost</t>
  </si>
  <si>
    <t>Fedex Cost</t>
  </si>
  <si>
    <t>Sub-Conractors</t>
  </si>
  <si>
    <t>Brokerage</t>
  </si>
  <si>
    <t>Fedex Stationery</t>
  </si>
  <si>
    <t>Couriers/Drivers</t>
  </si>
  <si>
    <t>CURRENT ASSETS</t>
  </si>
  <si>
    <t>CURRENT LIABILITIES</t>
  </si>
  <si>
    <t>CASH &amp; CASH EQUIVALENT</t>
  </si>
  <si>
    <t>ACCOUNTS RECEIVABLES</t>
  </si>
  <si>
    <t>ACCOUNTS PAYABLES</t>
  </si>
  <si>
    <t>As At</t>
  </si>
  <si>
    <t>ACCRUED EXPENSES</t>
  </si>
  <si>
    <t>INVENTORY: STATIONERY</t>
  </si>
  <si>
    <t>Dec-2015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</si>
</sst>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16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Border="0">
      <alignment horizontal="centerContinuous"/>
    </xf>
    <xf numFmtId="0" fontId="4" fillId="2" borderId="0">
      <alignment horizontal="right"/>
    </xf>
    <xf numFmtId="0" fontId="3" fillId="2" borderId="1"/>
    <xf numFmtId="40" fontId="5" fillId="2" borderId="0">
      <alignment horizontal="right"/>
    </xf>
    <xf numFmtId="0" fontId="2" fillId="0" borderId="0" applyBorder="0">
      <alignment horizontal="centerContinuous"/>
    </xf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Alignment="1"/>
    <xf numFmtId="49" fontId="0" fillId="0" borderId="0" xfId="0" applyNumberFormat="1" applyFont="1" applyAlignment="1"/>
    <xf numFmtId="49" fontId="0" fillId="0" borderId="0" xfId="0" quotePrefix="1" applyNumberFormat="1" applyFont="1" applyAlignment="1"/>
    <xf numFmtId="0" fontId="7" fillId="0" borderId="0" xfId="2" applyFont="1">
      <alignment horizontal="centerContinuous"/>
    </xf>
    <xf numFmtId="0" fontId="8" fillId="0" borderId="0" xfId="6" applyFont="1">
      <alignment horizontal="centerContinuous"/>
    </xf>
    <xf numFmtId="0" fontId="9" fillId="0" borderId="0" xfId="2" applyFont="1" applyAlignment="1"/>
    <xf numFmtId="0" fontId="9" fillId="0" borderId="0" xfId="2" applyFont="1">
      <alignment horizontal="centerContinuous"/>
    </xf>
    <xf numFmtId="0" fontId="9" fillId="0" borderId="0" xfId="2" applyFont="1" applyAlignment="1">
      <alignment horizontal="left"/>
    </xf>
    <xf numFmtId="0" fontId="11" fillId="0" borderId="0" xfId="0" applyFont="1" applyBorder="1" applyAlignment="1"/>
    <xf numFmtId="0" fontId="13" fillId="2" borderId="2" xfId="3" applyFont="1" applyBorder="1">
      <alignment horizontal="right"/>
    </xf>
    <xf numFmtId="0" fontId="14" fillId="2" borderId="3" xfId="3" applyFont="1" applyBorder="1">
      <alignment horizontal="right"/>
    </xf>
    <xf numFmtId="0" fontId="6" fillId="0" borderId="3" xfId="0" applyFont="1" applyBorder="1" applyAlignment="1"/>
    <xf numFmtId="0" fontId="14" fillId="2" borderId="4" xfId="3" applyFont="1" applyBorder="1">
      <alignment horizontal="right"/>
    </xf>
    <xf numFmtId="0" fontId="13" fillId="2" borderId="5" xfId="3" applyFont="1" applyBorder="1">
      <alignment horizontal="right"/>
    </xf>
    <xf numFmtId="49" fontId="14" fillId="2" borderId="0" xfId="3" applyNumberFormat="1" applyFont="1" applyBorder="1">
      <alignment horizontal="right"/>
    </xf>
    <xf numFmtId="0" fontId="6" fillId="0" borderId="0" xfId="0" applyFont="1" applyBorder="1" applyAlignment="1"/>
    <xf numFmtId="49" fontId="14" fillId="2" borderId="6" xfId="3" applyNumberFormat="1" applyFont="1" applyBorder="1">
      <alignment horizontal="right"/>
    </xf>
    <xf numFmtId="0" fontId="11" fillId="2" borderId="5" xfId="3" applyFont="1" applyBorder="1" applyAlignment="1">
      <alignment horizontal="left"/>
    </xf>
    <xf numFmtId="0" fontId="14" fillId="2" borderId="0" xfId="3" applyFont="1" applyBorder="1">
      <alignment horizontal="right"/>
    </xf>
    <xf numFmtId="0" fontId="6" fillId="0" borderId="6" xfId="0" applyFont="1" applyBorder="1" applyAlignment="1"/>
    <xf numFmtId="0" fontId="11" fillId="2" borderId="5" xfId="4" applyFont="1" applyBorder="1"/>
    <xf numFmtId="165" fontId="6" fillId="0" borderId="0" xfId="1" applyNumberFormat="1" applyFont="1" applyBorder="1" applyAlignment="1"/>
    <xf numFmtId="40" fontId="15" fillId="2" borderId="0" xfId="5" applyFont="1" applyBorder="1">
      <alignment horizontal="right"/>
    </xf>
    <xf numFmtId="165" fontId="6" fillId="0" borderId="6" xfId="1" applyNumberFormat="1" applyFont="1" applyBorder="1" applyAlignment="1"/>
    <xf numFmtId="38" fontId="15" fillId="2" borderId="8" xfId="5" applyNumberFormat="1" applyFont="1" applyBorder="1">
      <alignment horizontal="right"/>
    </xf>
    <xf numFmtId="38" fontId="15" fillId="2" borderId="9" xfId="5" applyNumberFormat="1" applyFont="1" applyBorder="1">
      <alignment horizontal="right"/>
    </xf>
    <xf numFmtId="40" fontId="12" fillId="2" borderId="0" xfId="5" applyFont="1" applyBorder="1">
      <alignment horizontal="right"/>
    </xf>
    <xf numFmtId="40" fontId="12" fillId="2" borderId="6" xfId="5" applyFont="1" applyBorder="1">
      <alignment horizontal="right"/>
    </xf>
    <xf numFmtId="165" fontId="15" fillId="2" borderId="0" xfId="1" applyNumberFormat="1" applyFont="1" applyFill="1" applyBorder="1" applyAlignment="1">
      <alignment horizontal="right"/>
    </xf>
    <xf numFmtId="165" fontId="15" fillId="2" borderId="6" xfId="1" applyNumberFormat="1" applyFont="1" applyFill="1" applyBorder="1" applyAlignment="1">
      <alignment horizontal="right"/>
    </xf>
    <xf numFmtId="9" fontId="15" fillId="2" borderId="0" xfId="7" applyFont="1" applyFill="1" applyBorder="1" applyAlignment="1">
      <alignment horizontal="right"/>
    </xf>
    <xf numFmtId="38" fontId="15" fillId="2" borderId="0" xfId="5" applyNumberFormat="1" applyFont="1" applyBorder="1">
      <alignment horizontal="right"/>
    </xf>
    <xf numFmtId="38" fontId="6" fillId="0" borderId="0" xfId="0" applyNumberFormat="1" applyFont="1" applyBorder="1" applyAlignment="1"/>
    <xf numFmtId="9" fontId="15" fillId="2" borderId="6" xfId="7" applyFont="1" applyFill="1" applyBorder="1" applyAlignment="1">
      <alignment horizontal="right"/>
    </xf>
    <xf numFmtId="38" fontId="6" fillId="0" borderId="6" xfId="0" applyNumberFormat="1" applyFont="1" applyBorder="1" applyAlignment="1"/>
    <xf numFmtId="0" fontId="11" fillId="2" borderId="7" xfId="4" applyFont="1" applyBorder="1"/>
    <xf numFmtId="165" fontId="12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/>
    <xf numFmtId="165" fontId="12" fillId="2" borderId="6" xfId="1" applyNumberFormat="1" applyFont="1" applyFill="1" applyBorder="1" applyAlignment="1">
      <alignment horizontal="right"/>
    </xf>
    <xf numFmtId="165" fontId="12" fillId="2" borderId="10" xfId="1" applyNumberFormat="1" applyFont="1" applyFill="1" applyBorder="1" applyAlignment="1">
      <alignment horizontal="right"/>
    </xf>
    <xf numFmtId="165" fontId="12" fillId="2" borderId="11" xfId="1" applyNumberFormat="1" applyFont="1" applyFill="1" applyBorder="1" applyAlignment="1">
      <alignment horizontal="right"/>
    </xf>
    <xf numFmtId="9" fontId="15" fillId="2" borderId="8" xfId="7" applyFont="1" applyFill="1" applyBorder="1" applyAlignment="1">
      <alignment horizontal="right"/>
    </xf>
    <xf numFmtId="9" fontId="15" fillId="2" borderId="9" xfId="7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/>
    </xf>
    <xf numFmtId="166" fontId="15" fillId="2" borderId="0" xfId="1" applyNumberFormat="1" applyFont="1" applyFill="1" applyBorder="1" applyAlignment="1">
      <alignment horizontal="right"/>
    </xf>
    <xf numFmtId="0" fontId="11" fillId="0" borderId="0" xfId="0" applyFont="1"/>
    <xf numFmtId="165" fontId="0" fillId="0" borderId="0" xfId="1" applyNumberFormat="1" applyFont="1"/>
    <xf numFmtId="0" fontId="11" fillId="0" borderId="0" xfId="0" applyFont="1" applyAlignment="1">
      <alignment horizontal="right"/>
    </xf>
    <xf numFmtId="17" fontId="11" fillId="0" borderId="0" xfId="0" applyNumberFormat="1" applyFont="1"/>
    <xf numFmtId="165" fontId="11" fillId="0" borderId="10" xfId="1" applyNumberFormat="1" applyFont="1" applyBorder="1"/>
    <xf numFmtId="0" fontId="10" fillId="0" borderId="0" xfId="6" applyFont="1" applyAlignment="1">
      <alignment horizontal="center"/>
    </xf>
    <xf numFmtId="0" fontId="9" fillId="0" borderId="0" xfId="2" applyFont="1" applyAlignment="1">
      <alignment horizontal="center"/>
    </xf>
    <xf numFmtId="0" fontId="9" fillId="3" borderId="0" xfId="2" applyFont="1" applyFill="1" applyAlignment="1">
      <alignment horizontal="center"/>
    </xf>
  </cellXfs>
  <cellStyles count="8">
    <cellStyle name="Comma" xfId="1" builtinId="3"/>
    <cellStyle name="Normal" xfId="0" builtinId="0"/>
    <cellStyle name="Output Amounts" xfId="5"/>
    <cellStyle name="Output Column Headings" xfId="3"/>
    <cellStyle name="Output Line Items" xfId="4"/>
    <cellStyle name="Output Report Heading" xfId="2"/>
    <cellStyle name="Output Report Title" xfId="6"/>
    <cellStyle name="Percent" xfId="7" builtinId="5"/>
  </cellStyles>
  <dxfs count="0"/>
  <tableStyles count="0" defaultTableStyle="TableStyleMedium2" defaultPivotStyle="PivotStyleLight16"/>
  <colors>
    <mruColors>
      <color rgb="FF66FF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/>
  </sheetPr>
  <dimension ref="A1:K38"/>
  <sheetViews>
    <sheetView showGridLines="0" tabSelected="1" topLeftCell="A3" workbookViewId="0">
      <pane xSplit="1" ySplit="7" topLeftCell="B13" activePane="bottomRight" state="frozen"/>
      <selection activeCell="I13" sqref="I13"/>
      <selection pane="topRight" activeCell="I13" sqref="I13"/>
      <selection pane="bottomLeft" activeCell="I13" sqref="I13"/>
      <selection pane="bottomRight" activeCell="H9" sqref="H9"/>
    </sheetView>
  </sheetViews>
  <sheetFormatPr defaultColWidth="18.7109375" defaultRowHeight="12.75" x14ac:dyDescent="0.2"/>
  <cols>
    <col min="1" max="1" width="37.5703125" style="1" customWidth="1"/>
    <col min="2" max="2" width="13.7109375" style="1" customWidth="1"/>
    <col min="3" max="3" width="6.85546875" style="1" bestFit="1" customWidth="1"/>
    <col min="4" max="4" width="13.7109375" style="1" customWidth="1"/>
    <col min="5" max="5" width="6.85546875" style="1" bestFit="1" customWidth="1"/>
    <col min="6" max="6" width="13.7109375" style="1" customWidth="1"/>
    <col min="7" max="7" width="7.28515625" style="1" customWidth="1"/>
    <col min="8" max="8" width="13.7109375" style="1" customWidth="1"/>
    <col min="9" max="9" width="8.7109375" style="1" customWidth="1"/>
    <col min="10" max="16384" width="18.7109375" style="1"/>
  </cols>
  <sheetData>
    <row r="1" spans="1:11" hidden="1" x14ac:dyDescent="0.2">
      <c r="A1" s="1">
        <v>1</v>
      </c>
      <c r="B1" s="1" t="s">
        <v>0</v>
      </c>
      <c r="D1" s="1" t="s">
        <v>4</v>
      </c>
      <c r="F1" s="1">
        <v>1</v>
      </c>
      <c r="G1" s="1" t="s">
        <v>5</v>
      </c>
      <c r="I1" s="1" t="s">
        <v>6</v>
      </c>
      <c r="J1" s="1">
        <v>11.5</v>
      </c>
      <c r="K1" s="1" t="s">
        <v>7</v>
      </c>
    </row>
    <row r="2" spans="1:11" hidden="1" x14ac:dyDescent="0.2">
      <c r="A2" s="2" t="s">
        <v>1</v>
      </c>
      <c r="B2" s="2" t="s">
        <v>2</v>
      </c>
      <c r="C2" s="2"/>
      <c r="D2" s="2" t="s">
        <v>8</v>
      </c>
      <c r="E2" s="2"/>
      <c r="F2" s="2" t="s">
        <v>9</v>
      </c>
      <c r="G2" s="2" t="s">
        <v>8</v>
      </c>
      <c r="H2" s="3" t="s">
        <v>10</v>
      </c>
      <c r="I2" s="1">
        <v>1</v>
      </c>
    </row>
    <row r="3" spans="1:11" ht="22.9" customHeight="1" x14ac:dyDescent="0.4">
      <c r="A3" s="5" t="s">
        <v>3</v>
      </c>
      <c r="B3" s="51" t="s">
        <v>11</v>
      </c>
      <c r="C3" s="51"/>
      <c r="D3" s="51"/>
      <c r="E3" s="51"/>
      <c r="F3" s="51"/>
    </row>
    <row r="4" spans="1:11" ht="14.25" customHeight="1" x14ac:dyDescent="0.25">
      <c r="A4" s="7" t="s">
        <v>3</v>
      </c>
      <c r="B4" s="52" t="s">
        <v>34</v>
      </c>
      <c r="C4" s="52"/>
      <c r="D4" s="52"/>
      <c r="E4" s="52"/>
      <c r="F4" s="52"/>
    </row>
    <row r="5" spans="1:11" ht="14.25" customHeight="1" x14ac:dyDescent="0.25">
      <c r="A5" s="7"/>
      <c r="B5" s="53" t="s">
        <v>40</v>
      </c>
      <c r="C5" s="53"/>
      <c r="D5" s="53"/>
      <c r="E5" s="53"/>
      <c r="F5" s="53"/>
    </row>
    <row r="6" spans="1:11" ht="14.25" customHeight="1" x14ac:dyDescent="0.25">
      <c r="A6" s="6" t="s">
        <v>3</v>
      </c>
      <c r="B6" s="52" t="s">
        <v>33</v>
      </c>
      <c r="C6" s="52"/>
      <c r="D6" s="52"/>
      <c r="E6" s="52"/>
      <c r="F6" s="52"/>
    </row>
    <row r="7" spans="1:11" ht="14.25" customHeight="1" thickBot="1" x14ac:dyDescent="0.3">
      <c r="A7" s="8"/>
      <c r="B7" s="4"/>
      <c r="C7" s="4"/>
      <c r="D7" s="4"/>
      <c r="E7" s="4"/>
      <c r="F7" s="4"/>
    </row>
    <row r="8" spans="1:11" ht="15" customHeight="1" x14ac:dyDescent="0.2">
      <c r="A8" s="10"/>
      <c r="B8" s="11" t="s">
        <v>12</v>
      </c>
      <c r="C8" s="11"/>
      <c r="D8" s="11" t="s">
        <v>12</v>
      </c>
      <c r="E8" s="11"/>
      <c r="F8" s="11" t="s">
        <v>13</v>
      </c>
      <c r="G8" s="12"/>
      <c r="H8" s="13" t="s">
        <v>32</v>
      </c>
    </row>
    <row r="9" spans="1:11" ht="15" customHeight="1" x14ac:dyDescent="0.2">
      <c r="A9" s="14"/>
      <c r="B9" s="15" t="s">
        <v>27</v>
      </c>
      <c r="C9" s="15"/>
      <c r="D9" s="15" t="s">
        <v>28</v>
      </c>
      <c r="E9" s="15"/>
      <c r="F9" s="15" t="s">
        <v>27</v>
      </c>
      <c r="G9" s="16"/>
      <c r="H9" s="17" t="s">
        <v>56</v>
      </c>
    </row>
    <row r="10" spans="1:11" ht="15" customHeight="1" x14ac:dyDescent="0.2">
      <c r="A10" s="18" t="s">
        <v>29</v>
      </c>
      <c r="B10" s="19"/>
      <c r="C10" s="19"/>
      <c r="D10" s="19"/>
      <c r="E10" s="19"/>
      <c r="F10" s="19"/>
      <c r="G10" s="16"/>
      <c r="H10" s="20"/>
    </row>
    <row r="11" spans="1:11" ht="15.6" customHeight="1" thickBot="1" x14ac:dyDescent="0.25">
      <c r="A11" s="21" t="s">
        <v>41</v>
      </c>
      <c r="B11" s="25">
        <v>94259</v>
      </c>
      <c r="C11" s="23"/>
      <c r="D11" s="25">
        <v>75546</v>
      </c>
      <c r="E11" s="23"/>
      <c r="F11" s="25">
        <v>100000</v>
      </c>
      <c r="G11" s="16"/>
      <c r="H11" s="26">
        <v>120000</v>
      </c>
    </row>
    <row r="12" spans="1:11" ht="16.149999999999999" customHeight="1" x14ac:dyDescent="0.2">
      <c r="A12" s="21"/>
      <c r="B12" s="27" t="s">
        <v>31</v>
      </c>
      <c r="C12" s="27"/>
      <c r="D12" s="27" t="s">
        <v>31</v>
      </c>
      <c r="E12" s="27"/>
      <c r="F12" s="27" t="s">
        <v>31</v>
      </c>
      <c r="G12" s="9"/>
      <c r="H12" s="28" t="s">
        <v>31</v>
      </c>
    </row>
    <row r="13" spans="1:11" ht="15" customHeight="1" x14ac:dyDescent="0.2">
      <c r="A13" s="21" t="s">
        <v>37</v>
      </c>
      <c r="B13" s="29">
        <v>14620440</v>
      </c>
      <c r="C13" s="45"/>
      <c r="D13" s="29">
        <v>13045968</v>
      </c>
      <c r="E13" s="45"/>
      <c r="F13" s="29">
        <v>13500497</v>
      </c>
      <c r="G13" s="45">
        <f>F13/F11</f>
        <v>135.00496999999999</v>
      </c>
      <c r="H13" s="24">
        <v>14554613</v>
      </c>
      <c r="I13" s="45"/>
    </row>
    <row r="14" spans="1:11" ht="15" customHeight="1" thickBot="1" x14ac:dyDescent="0.25">
      <c r="A14" s="21" t="s">
        <v>14</v>
      </c>
      <c r="B14" s="40">
        <f>SUM(B13:B13)</f>
        <v>14620440</v>
      </c>
      <c r="C14" s="37"/>
      <c r="D14" s="40">
        <f>SUM(D13:D13)</f>
        <v>13045968</v>
      </c>
      <c r="E14" s="37"/>
      <c r="F14" s="40">
        <f>SUM(F13:F13)</f>
        <v>13500497</v>
      </c>
      <c r="G14" s="38"/>
      <c r="H14" s="41">
        <f>SUM(H13:H13)</f>
        <v>14554613</v>
      </c>
    </row>
    <row r="15" spans="1:11" ht="17.45" customHeight="1" x14ac:dyDescent="0.2">
      <c r="A15" s="21" t="s">
        <v>26</v>
      </c>
      <c r="B15" s="29"/>
      <c r="C15" s="29"/>
      <c r="D15" s="29"/>
      <c r="E15" s="29"/>
      <c r="F15" s="29"/>
      <c r="G15" s="22"/>
      <c r="H15" s="24"/>
    </row>
    <row r="16" spans="1:11" ht="17.45" customHeight="1" x14ac:dyDescent="0.2">
      <c r="A16" s="21" t="s">
        <v>42</v>
      </c>
      <c r="B16" s="29">
        <v>-5158974</v>
      </c>
      <c r="C16" s="44"/>
      <c r="D16" s="29">
        <v>-4486475</v>
      </c>
      <c r="E16" s="44"/>
      <c r="F16" s="29">
        <v>-4985987</v>
      </c>
      <c r="G16" s="44"/>
      <c r="H16" s="24">
        <v>-5359863</v>
      </c>
      <c r="I16" s="44"/>
    </row>
    <row r="17" spans="1:9" ht="17.45" customHeight="1" x14ac:dyDescent="0.2">
      <c r="A17" s="21" t="s">
        <v>43</v>
      </c>
      <c r="B17" s="29">
        <v>-4852651</v>
      </c>
      <c r="C17" s="44"/>
      <c r="D17" s="29">
        <v>-4500615</v>
      </c>
      <c r="E17" s="44"/>
      <c r="F17" s="29">
        <v>-4825698</v>
      </c>
      <c r="G17" s="44"/>
      <c r="H17" s="24">
        <v>-5225987</v>
      </c>
      <c r="I17" s="44"/>
    </row>
    <row r="18" spans="1:9" ht="17.45" customHeight="1" x14ac:dyDescent="0.2">
      <c r="A18" s="21" t="s">
        <v>44</v>
      </c>
      <c r="B18" s="29">
        <v>-1404570</v>
      </c>
      <c r="C18" s="44"/>
      <c r="D18" s="29">
        <v>-1590875</v>
      </c>
      <c r="E18" s="44"/>
      <c r="F18" s="29">
        <v>-1598621</v>
      </c>
      <c r="G18" s="44"/>
      <c r="H18" s="24">
        <v>-1525412</v>
      </c>
      <c r="I18" s="44"/>
    </row>
    <row r="19" spans="1:9" ht="17.45" customHeight="1" x14ac:dyDescent="0.2">
      <c r="A19" s="21" t="s">
        <v>45</v>
      </c>
      <c r="B19" s="29">
        <v>-656214</v>
      </c>
      <c r="C19" s="44"/>
      <c r="D19" s="29">
        <v>-551689</v>
      </c>
      <c r="E19" s="44"/>
      <c r="F19" s="29">
        <v>-465412</v>
      </c>
      <c r="G19" s="44"/>
      <c r="H19" s="24">
        <v>-526589</v>
      </c>
      <c r="I19" s="44"/>
    </row>
    <row r="20" spans="1:9" ht="17.45" customHeight="1" x14ac:dyDescent="0.2">
      <c r="A20" s="21" t="s">
        <v>46</v>
      </c>
      <c r="B20" s="29">
        <v>-242654</v>
      </c>
      <c r="C20" s="44"/>
      <c r="D20" s="29">
        <v>-215857</v>
      </c>
      <c r="E20" s="44"/>
      <c r="F20" s="29">
        <v>-245986</v>
      </c>
      <c r="G20" s="44"/>
      <c r="H20" s="24">
        <v>-263254</v>
      </c>
      <c r="I20" s="44"/>
    </row>
    <row r="21" spans="1:9" ht="17.45" customHeight="1" x14ac:dyDescent="0.2">
      <c r="A21" s="21" t="s">
        <v>47</v>
      </c>
      <c r="B21" s="29">
        <v>-465589</v>
      </c>
      <c r="C21" s="44"/>
      <c r="D21" s="29">
        <v>-395894</v>
      </c>
      <c r="E21" s="44"/>
      <c r="F21" s="29">
        <v>-440158</v>
      </c>
      <c r="G21" s="44"/>
      <c r="H21" s="24">
        <v>-476845</v>
      </c>
      <c r="I21" s="44"/>
    </row>
    <row r="22" spans="1:9" ht="17.45" customHeight="1" thickBot="1" x14ac:dyDescent="0.25">
      <c r="A22" s="21" t="s">
        <v>15</v>
      </c>
      <c r="B22" s="40">
        <f>SUM(B16:B21)</f>
        <v>-12780652</v>
      </c>
      <c r="C22" s="29"/>
      <c r="D22" s="40">
        <f>SUM(D16:D21)</f>
        <v>-11741405</v>
      </c>
      <c r="E22" s="29"/>
      <c r="F22" s="40">
        <f>SUM(F16:F21)</f>
        <v>-12561862</v>
      </c>
      <c r="G22" s="22"/>
      <c r="H22" s="41">
        <f>SUM(H16:H21)</f>
        <v>-13377950</v>
      </c>
    </row>
    <row r="23" spans="1:9" ht="7.9" customHeight="1" x14ac:dyDescent="0.2">
      <c r="A23" s="21"/>
      <c r="B23" s="37"/>
      <c r="C23" s="29"/>
      <c r="D23" s="37"/>
      <c r="E23" s="29"/>
      <c r="F23" s="37"/>
      <c r="G23" s="22"/>
      <c r="H23" s="39"/>
    </row>
    <row r="24" spans="1:9" ht="17.45" customHeight="1" thickBot="1" x14ac:dyDescent="0.25">
      <c r="A24" s="21" t="s">
        <v>16</v>
      </c>
      <c r="B24" s="40">
        <f>B14+B22</f>
        <v>1839788</v>
      </c>
      <c r="C24" s="37"/>
      <c r="D24" s="40">
        <f>D14+D22</f>
        <v>1304563</v>
      </c>
      <c r="E24" s="37"/>
      <c r="F24" s="40">
        <f>F14+F22</f>
        <v>938635</v>
      </c>
      <c r="G24" s="38"/>
      <c r="H24" s="41">
        <f>H14+H22</f>
        <v>1176663</v>
      </c>
    </row>
    <row r="25" spans="1:9" ht="17.45" customHeight="1" x14ac:dyDescent="0.2">
      <c r="A25" s="21" t="s">
        <v>30</v>
      </c>
      <c r="B25" s="31">
        <f>B24/B14</f>
        <v>0.12583670532487395</v>
      </c>
      <c r="C25" s="32"/>
      <c r="D25" s="31">
        <f>D24/D14</f>
        <v>9.9997409161205975E-2</v>
      </c>
      <c r="E25" s="32"/>
      <c r="F25" s="31">
        <f>F24/F14</f>
        <v>6.9525958933215573E-2</v>
      </c>
      <c r="G25" s="33"/>
      <c r="H25" s="34">
        <f>H24/H14</f>
        <v>8.0844677903837092E-2</v>
      </c>
    </row>
    <row r="26" spans="1:9" ht="19.899999999999999" customHeight="1" x14ac:dyDescent="0.2">
      <c r="A26" s="21" t="s">
        <v>36</v>
      </c>
      <c r="B26" s="32"/>
      <c r="C26" s="32"/>
      <c r="D26" s="32"/>
      <c r="E26" s="32"/>
      <c r="F26" s="32"/>
      <c r="G26" s="33"/>
      <c r="H26" s="35"/>
    </row>
    <row r="27" spans="1:9" ht="17.45" customHeight="1" x14ac:dyDescent="0.2">
      <c r="A27" s="21" t="s">
        <v>35</v>
      </c>
      <c r="B27" s="29">
        <v>-391225</v>
      </c>
      <c r="C27" s="29"/>
      <c r="D27" s="29">
        <v>-285317</v>
      </c>
      <c r="E27" s="29"/>
      <c r="F27" s="29">
        <v>-315225</v>
      </c>
      <c r="G27" s="29"/>
      <c r="H27" s="30">
        <v>-340069</v>
      </c>
    </row>
    <row r="28" spans="1:9" ht="17.45" customHeight="1" x14ac:dyDescent="0.2">
      <c r="A28" s="21" t="s">
        <v>17</v>
      </c>
      <c r="B28" s="29">
        <v>-180274</v>
      </c>
      <c r="C28" s="29"/>
      <c r="D28" s="29">
        <v>-157303</v>
      </c>
      <c r="E28" s="29"/>
      <c r="F28" s="29">
        <v>-138531</v>
      </c>
      <c r="G28" s="29"/>
      <c r="H28" s="30">
        <v>-145725</v>
      </c>
    </row>
    <row r="29" spans="1:9" ht="17.45" customHeight="1" x14ac:dyDescent="0.2">
      <c r="A29" s="21" t="s">
        <v>18</v>
      </c>
      <c r="B29" s="29">
        <v>-235834</v>
      </c>
      <c r="C29" s="29"/>
      <c r="D29" s="29">
        <v>-218658</v>
      </c>
      <c r="E29" s="29"/>
      <c r="F29" s="29">
        <v>-227987</v>
      </c>
      <c r="G29" s="29"/>
      <c r="H29" s="30">
        <v>-230412</v>
      </c>
    </row>
    <row r="30" spans="1:9" ht="17.45" customHeight="1" x14ac:dyDescent="0.2">
      <c r="A30" s="21" t="s">
        <v>19</v>
      </c>
      <c r="B30" s="29">
        <v>-105174</v>
      </c>
      <c r="C30" s="29"/>
      <c r="D30" s="29">
        <v>-94126</v>
      </c>
      <c r="E30" s="29"/>
      <c r="F30" s="29">
        <v>-99951</v>
      </c>
      <c r="G30" s="29"/>
      <c r="H30" s="30">
        <v>-120711</v>
      </c>
    </row>
    <row r="31" spans="1:9" ht="17.45" customHeight="1" x14ac:dyDescent="0.2">
      <c r="A31" s="21" t="s">
        <v>20</v>
      </c>
      <c r="B31" s="29">
        <v>-31257</v>
      </c>
      <c r="C31" s="29"/>
      <c r="D31" s="29">
        <v>-24391</v>
      </c>
      <c r="E31" s="29"/>
      <c r="F31" s="29">
        <v>-22175</v>
      </c>
      <c r="G31" s="29"/>
      <c r="H31" s="30">
        <f>-23320</f>
        <v>-23320</v>
      </c>
    </row>
    <row r="32" spans="1:9" ht="17.45" customHeight="1" x14ac:dyDescent="0.2">
      <c r="A32" s="21" t="s">
        <v>21</v>
      </c>
      <c r="B32" s="29">
        <v>-115954</v>
      </c>
      <c r="C32" s="29"/>
      <c r="D32" s="29">
        <v>-95463</v>
      </c>
      <c r="E32" s="29"/>
      <c r="F32" s="29">
        <v>-105542</v>
      </c>
      <c r="G32" s="29"/>
      <c r="H32" s="30">
        <v>-115178</v>
      </c>
    </row>
    <row r="33" spans="1:8" ht="17.45" customHeight="1" x14ac:dyDescent="0.2">
      <c r="A33" s="21" t="s">
        <v>22</v>
      </c>
      <c r="B33" s="29">
        <v>-25412</v>
      </c>
      <c r="C33" s="29"/>
      <c r="D33" s="29">
        <v>-21357</v>
      </c>
      <c r="E33" s="29"/>
      <c r="F33" s="29">
        <v>-20957</v>
      </c>
      <c r="G33" s="29"/>
      <c r="H33" s="30">
        <v>-25357</v>
      </c>
    </row>
    <row r="34" spans="1:8" ht="17.45" customHeight="1" x14ac:dyDescent="0.2">
      <c r="A34" s="21" t="s">
        <v>23</v>
      </c>
      <c r="B34" s="29">
        <v>-96784</v>
      </c>
      <c r="C34" s="29"/>
      <c r="D34" s="29">
        <v>-85861</v>
      </c>
      <c r="E34" s="29"/>
      <c r="F34" s="29">
        <v>-86423</v>
      </c>
      <c r="G34" s="29"/>
      <c r="H34" s="30">
        <v>-115156</v>
      </c>
    </row>
    <row r="35" spans="1:8" ht="17.45" customHeight="1" thickBot="1" x14ac:dyDescent="0.25">
      <c r="A35" s="21" t="s">
        <v>24</v>
      </c>
      <c r="B35" s="40">
        <f>SUM(B27:B34)</f>
        <v>-1181914</v>
      </c>
      <c r="C35" s="37"/>
      <c r="D35" s="40">
        <f>SUM(D27:D34)</f>
        <v>-982476</v>
      </c>
      <c r="E35" s="37"/>
      <c r="F35" s="40">
        <f>SUM(F27:F34)</f>
        <v>-1016791</v>
      </c>
      <c r="G35" s="37"/>
      <c r="H35" s="41">
        <f>SUM(H27:H34)</f>
        <v>-1115928</v>
      </c>
    </row>
    <row r="36" spans="1:8" ht="17.45" customHeight="1" x14ac:dyDescent="0.2">
      <c r="A36" s="21" t="s">
        <v>38</v>
      </c>
      <c r="B36" s="31">
        <f>-B35/B14</f>
        <v>8.0839837925534383E-2</v>
      </c>
      <c r="C36" s="29"/>
      <c r="D36" s="31">
        <f>-D35/D14</f>
        <v>7.5308785059107916E-2</v>
      </c>
      <c r="E36" s="29"/>
      <c r="F36" s="31">
        <f>-F35/F14</f>
        <v>7.5315079141160507E-2</v>
      </c>
      <c r="G36" s="29"/>
      <c r="H36" s="34">
        <f>-H35/H14</f>
        <v>7.667177409663864E-2</v>
      </c>
    </row>
    <row r="37" spans="1:8" ht="17.45" customHeight="1" thickBot="1" x14ac:dyDescent="0.25">
      <c r="A37" s="21" t="s">
        <v>25</v>
      </c>
      <c r="B37" s="40">
        <f>B24+B35</f>
        <v>657874</v>
      </c>
      <c r="C37" s="29"/>
      <c r="D37" s="40">
        <f>D24+D35</f>
        <v>322087</v>
      </c>
      <c r="E37" s="29"/>
      <c r="F37" s="40">
        <f>F24+F35</f>
        <v>-78156</v>
      </c>
      <c r="G37" s="29"/>
      <c r="H37" s="41">
        <f>H24+H35</f>
        <v>60735</v>
      </c>
    </row>
    <row r="38" spans="1:8" ht="17.45" customHeight="1" thickBot="1" x14ac:dyDescent="0.25">
      <c r="A38" s="36" t="s">
        <v>39</v>
      </c>
      <c r="B38" s="42">
        <f>B37/B14</f>
        <v>4.4996867399339557E-2</v>
      </c>
      <c r="C38" s="42"/>
      <c r="D38" s="42">
        <f>D37/D14</f>
        <v>2.4688624102098058E-2</v>
      </c>
      <c r="E38" s="42"/>
      <c r="F38" s="42">
        <f>F37/F14</f>
        <v>-5.7891202079449373E-3</v>
      </c>
      <c r="G38" s="42"/>
      <c r="H38" s="43">
        <f>H37/H14</f>
        <v>4.1729038071984465E-3</v>
      </c>
    </row>
  </sheetData>
  <mergeCells count="4"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E22"/>
  <sheetViews>
    <sheetView workbookViewId="0">
      <selection activeCell="D14" sqref="D14"/>
    </sheetView>
  </sheetViews>
  <sheetFormatPr defaultRowHeight="12.75" x14ac:dyDescent="0.2"/>
  <cols>
    <col min="1" max="1" width="5.140625" customWidth="1"/>
    <col min="2" max="2" width="25.5703125" customWidth="1"/>
    <col min="3" max="3" width="7.85546875" bestFit="1" customWidth="1"/>
    <col min="4" max="5" width="11.42578125" bestFit="1" customWidth="1"/>
  </cols>
  <sheetData>
    <row r="2" spans="2:5" x14ac:dyDescent="0.2">
      <c r="D2" s="48" t="s">
        <v>53</v>
      </c>
      <c r="E2" s="48" t="s">
        <v>53</v>
      </c>
    </row>
    <row r="3" spans="2:5" x14ac:dyDescent="0.2">
      <c r="C3" s="48"/>
      <c r="D3" s="49">
        <v>42278</v>
      </c>
      <c r="E3" s="49">
        <v>41913</v>
      </c>
    </row>
    <row r="4" spans="2:5" x14ac:dyDescent="0.2">
      <c r="B4" s="46" t="s">
        <v>48</v>
      </c>
      <c r="D4" s="48" t="s">
        <v>31</v>
      </c>
      <c r="E4" s="48" t="s">
        <v>31</v>
      </c>
    </row>
    <row r="5" spans="2:5" x14ac:dyDescent="0.2">
      <c r="B5" t="s">
        <v>50</v>
      </c>
      <c r="D5" s="47">
        <v>325782</v>
      </c>
      <c r="E5" s="47">
        <v>200256</v>
      </c>
    </row>
    <row r="6" spans="2:5" x14ac:dyDescent="0.2">
      <c r="B6" t="s">
        <v>51</v>
      </c>
      <c r="D6" s="47">
        <v>3402563</v>
      </c>
      <c r="E6" s="47">
        <v>2836251</v>
      </c>
    </row>
    <row r="7" spans="2:5" x14ac:dyDescent="0.2">
      <c r="B7" t="s">
        <v>55</v>
      </c>
      <c r="C7" s="47"/>
      <c r="D7" s="47">
        <v>128963</v>
      </c>
      <c r="E7" s="47">
        <v>96952</v>
      </c>
    </row>
    <row r="8" spans="2:5" ht="13.5" thickBot="1" x14ac:dyDescent="0.25">
      <c r="D8" s="50">
        <f>SUM(D5:D7)</f>
        <v>3857308</v>
      </c>
      <c r="E8" s="50">
        <f>SUM(E5:E7)</f>
        <v>3133459</v>
      </c>
    </row>
    <row r="9" spans="2:5" x14ac:dyDescent="0.2">
      <c r="D9" s="47"/>
      <c r="E9" s="47"/>
    </row>
    <row r="10" spans="2:5" x14ac:dyDescent="0.2">
      <c r="D10" s="47"/>
      <c r="E10" s="47"/>
    </row>
    <row r="11" spans="2:5" x14ac:dyDescent="0.2">
      <c r="B11" s="46" t="s">
        <v>49</v>
      </c>
      <c r="D11" s="47"/>
      <c r="E11" s="47"/>
    </row>
    <row r="12" spans="2:5" x14ac:dyDescent="0.2">
      <c r="B12" t="s">
        <v>52</v>
      </c>
      <c r="D12" s="47">
        <v>2815368</v>
      </c>
      <c r="E12" s="47">
        <v>2458742</v>
      </c>
    </row>
    <row r="13" spans="2:5" x14ac:dyDescent="0.2">
      <c r="B13" t="s">
        <v>54</v>
      </c>
      <c r="D13" s="47">
        <v>397644</v>
      </c>
      <c r="E13" s="47">
        <v>265987</v>
      </c>
    </row>
    <row r="14" spans="2:5" ht="13.5" thickBot="1" x14ac:dyDescent="0.25">
      <c r="D14" s="50">
        <f>SUM(D12:D13)</f>
        <v>3213012</v>
      </c>
      <c r="E14" s="50">
        <f>SUM(E12:E13)</f>
        <v>2724729</v>
      </c>
    </row>
    <row r="15" spans="2:5" x14ac:dyDescent="0.2">
      <c r="D15" s="47"/>
      <c r="E15" s="47"/>
    </row>
    <row r="16" spans="2:5" x14ac:dyDescent="0.2">
      <c r="D16" s="47"/>
      <c r="E16" s="47"/>
    </row>
    <row r="17" spans="4:5" x14ac:dyDescent="0.2">
      <c r="D17" s="47"/>
      <c r="E17" s="47"/>
    </row>
    <row r="18" spans="4:5" x14ac:dyDescent="0.2">
      <c r="D18" s="47"/>
      <c r="E18" s="47"/>
    </row>
    <row r="19" spans="4:5" x14ac:dyDescent="0.2">
      <c r="D19" s="47"/>
      <c r="E19" s="47"/>
    </row>
    <row r="20" spans="4:5" x14ac:dyDescent="0.2">
      <c r="D20" s="47"/>
      <c r="E20" s="47"/>
    </row>
    <row r="21" spans="4:5" x14ac:dyDescent="0.2">
      <c r="D21" s="47"/>
      <c r="E21" s="47"/>
    </row>
    <row r="22" spans="4:5" x14ac:dyDescent="0.2">
      <c r="D22" s="47"/>
      <c r="E22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WEDELIVER</vt:lpstr>
      <vt:lpstr>WC_WD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Rizwan Mohamed Nizous</dc:creator>
  <cp:lastModifiedBy>Mohammed Husni Nahhas</cp:lastModifiedBy>
  <dcterms:created xsi:type="dcterms:W3CDTF">2016-01-13T06:24:05Z</dcterms:created>
  <dcterms:modified xsi:type="dcterms:W3CDTF">2016-03-06T10:01:03Z</dcterms:modified>
</cp:coreProperties>
</file>