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85" yWindow="630" windowWidth="11490" windowHeight="7710" tabRatio="854"/>
  </bookViews>
  <sheets>
    <sheet name="Instructions" sheetId="1" r:id="rId1"/>
    <sheet name="Bal. TCA Capital Cost Wksht" sheetId="3" r:id="rId2"/>
    <sheet name="Bal. TCA Operating Cash Flow" sheetId="4" r:id="rId3"/>
    <sheet name="Bal. TCA Cash Flow Summary" sheetId="9" r:id="rId4"/>
    <sheet name="Comparing NPVs" sheetId="8" r:id="rId5"/>
  </sheets>
  <calcPr calcId="145621"/>
</workbook>
</file>

<file path=xl/calcChain.xml><?xml version="1.0" encoding="utf-8"?>
<calcChain xmlns="http://schemas.openxmlformats.org/spreadsheetml/2006/main">
  <c r="E12" i="4" l="1"/>
  <c r="C22" i="4"/>
  <c r="B6" i="9" s="1"/>
  <c r="D12" i="4"/>
</calcChain>
</file>

<file path=xl/sharedStrings.xml><?xml version="1.0" encoding="utf-8"?>
<sst xmlns="http://schemas.openxmlformats.org/spreadsheetml/2006/main" count="91" uniqueCount="63">
  <si>
    <t xml:space="preserve">Use the provided information to fill in the table of costs.  </t>
  </si>
  <si>
    <t>Calculate capital cost for each alternative, the total operating cash flows, and the incremental savings.</t>
  </si>
  <si>
    <t xml:space="preserve">Calculate the present value (PV), the net present value (NPV), and the ratio of benefits to costs.  </t>
  </si>
  <si>
    <t>Cash Flow Summary Worksheet</t>
  </si>
  <si>
    <t>Cash Flow Summary</t>
  </si>
  <si>
    <t>Current Process</t>
  </si>
  <si>
    <t>Incremental cash flow</t>
  </si>
  <si>
    <t>Total operating costs</t>
  </si>
  <si>
    <t xml:space="preserve"> - Depreciation</t>
  </si>
  <si>
    <t>Taxable income</t>
  </si>
  <si>
    <t>Income tax (40%)</t>
  </si>
  <si>
    <t>Net income</t>
  </si>
  <si>
    <t>+ Depreciation</t>
  </si>
  <si>
    <t>After-tax cash flow</t>
  </si>
  <si>
    <t>Present value</t>
  </si>
  <si>
    <t>Total capital cost</t>
  </si>
  <si>
    <t>Net present value</t>
  </si>
  <si>
    <t>Operating Cash Flow Worksheet</t>
  </si>
  <si>
    <t>Operating Cash Flow</t>
  </si>
  <si>
    <t>Chemical purchases</t>
  </si>
  <si>
    <t>Waste management</t>
  </si>
  <si>
    <t>Chemicals</t>
  </si>
  <si>
    <t>Testing</t>
  </si>
  <si>
    <t>Disposal</t>
  </si>
  <si>
    <t>Safety training/equipment</t>
  </si>
  <si>
    <t>Insurance</t>
  </si>
  <si>
    <t>Filing paperwork time</t>
  </si>
  <si>
    <t>Prodcution costs</t>
  </si>
  <si>
    <t>% inc./dec.</t>
  </si>
  <si>
    <t>$/yr</t>
  </si>
  <si>
    <t>Time</t>
  </si>
  <si>
    <t>Materials</t>
  </si>
  <si>
    <t>Water</t>
  </si>
  <si>
    <t>Electricity</t>
  </si>
  <si>
    <t>Gas/steam</t>
  </si>
  <si>
    <t>Total annual operating cash flow</t>
  </si>
  <si>
    <t>Maintenance</t>
  </si>
  <si>
    <t>Utilities</t>
  </si>
  <si>
    <t>N/A</t>
  </si>
  <si>
    <t>Capital Costs Worksheet</t>
  </si>
  <si>
    <t>Capital Costs</t>
  </si>
  <si>
    <t>Equipment purchase</t>
  </si>
  <si>
    <t>Disposal of old process</t>
  </si>
  <si>
    <t>Research and design</t>
  </si>
  <si>
    <t>Initial permits</t>
  </si>
  <si>
    <t>Building/process changes</t>
  </si>
  <si>
    <t>Total capital costs</t>
  </si>
  <si>
    <t>Instructions for Problem #2</t>
  </si>
  <si>
    <t>Using the information provided (in the related MS Word document), perform a balanced TCA using the worksheets provided (see the tabs below)</t>
  </si>
  <si>
    <t xml:space="preserve">In the last tab, compare the resulting NPVs of the two analyses, and answer the questions given in the problem.  </t>
  </si>
  <si>
    <t>Blue Sky</t>
  </si>
  <si>
    <t>Speed Jet</t>
  </si>
  <si>
    <t>Fees</t>
  </si>
  <si>
    <t>Annual permitting</t>
  </si>
  <si>
    <t>Your Name:</t>
  </si>
  <si>
    <r>
      <t>3.)</t>
    </r>
    <r>
      <rPr>
        <sz val="7"/>
        <color theme="1"/>
        <rFont val="Times New Roman"/>
        <family val="1"/>
      </rPr>
      <t xml:space="preserve">    </t>
    </r>
    <r>
      <rPr>
        <sz val="11"/>
        <color theme="1"/>
        <rFont val="Calibri"/>
        <family val="2"/>
        <scheme val="minor"/>
      </rPr>
      <t>Answer the following questions:</t>
    </r>
  </si>
  <si>
    <t>a.) Is either option financially feasible?</t>
  </si>
  <si>
    <t>b.) Which is the most attractive answer and why?</t>
  </si>
  <si>
    <t>Benefit-Cost ratio</t>
  </si>
  <si>
    <t xml:space="preserve">Both options are finanically feasible based on their positive net present values, which means  the company will make money from either choice.  The annual savings before taxes (incremental tax flow) from the Speed Jet option are significant, but are offset over the project's lifetime by the large capital cost.  </t>
  </si>
  <si>
    <t xml:space="preserve">There isn't a right answer here.  It is a judgement call based on risk.  Based solely on the known financials, Blue Sky looks like the best choice.  But, because there are some unknowns about the chemical risks associated with Blue Sky, the Speed Jet option may be preferred from a risk management perspective, even though it has a lower net present value.  </t>
  </si>
  <si>
    <t xml:space="preserve">Note:  On this worksheet, leave any value that appears in the Blue Sky or Speed Jet columns alone.  Those don't need to be modified.  Proceed as is, and just fill in the remainder using the given information.  </t>
  </si>
  <si>
    <t>Please be sure to include the formulas!  A few basic formulas are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</si>
</sst>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sz val="7"/>
      <color theme="1"/>
      <name val="Times New Roman"/>
      <family val="1"/>
    </font>
    <font>
      <b/>
      <sz val="11"/>
      <color rgb="FFFF0000"/>
      <name val="Calibri"/>
      <family val="2"/>
      <scheme val="minor"/>
    </font>
    <font>
      <sz val="9"/>
      <name val="Calibri"/>
      <family val="2"/>
      <scheme val="minor"/>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3" fillId="0" borderId="0" xfId="0" applyFont="1"/>
    <xf numFmtId="0" fontId="2" fillId="0" borderId="2" xfId="0" applyFont="1" applyBorder="1" applyAlignment="1">
      <alignment horizontal="center"/>
    </xf>
    <xf numFmtId="6" fontId="0" fillId="0" borderId="5" xfId="1" applyNumberFormat="1" applyFont="1" applyBorder="1"/>
    <xf numFmtId="6" fontId="0" fillId="0" borderId="3" xfId="0" applyNumberFormat="1" applyBorder="1"/>
    <xf numFmtId="2" fontId="0" fillId="0" borderId="7" xfId="1" applyNumberFormat="1" applyFont="1" applyBorder="1" applyAlignment="1">
      <alignment horizontal="center"/>
    </xf>
    <xf numFmtId="0" fontId="0" fillId="0" borderId="0" xfId="0" applyAlignment="1">
      <alignment wrapText="1"/>
    </xf>
    <xf numFmtId="0" fontId="0" fillId="0" borderId="0" xfId="0" applyAlignment="1">
      <alignment horizontal="right"/>
    </xf>
    <xf numFmtId="0" fontId="0" fillId="0" borderId="8" xfId="0" applyFill="1" applyBorder="1"/>
    <xf numFmtId="0" fontId="0" fillId="0" borderId="0" xfId="0" applyAlignment="1">
      <alignment horizontal="left" indent="5"/>
    </xf>
    <xf numFmtId="0" fontId="0" fillId="0" borderId="0" xfId="0" applyAlignment="1">
      <alignment horizontal="left" indent="10"/>
    </xf>
    <xf numFmtId="0" fontId="5" fillId="0" borderId="0" xfId="0" applyFont="1"/>
    <xf numFmtId="0" fontId="0" fillId="0" borderId="0" xfId="0" applyAlignment="1">
      <alignment horizontal="left"/>
    </xf>
    <xf numFmtId="0" fontId="2" fillId="0" borderId="0" xfId="0" applyFont="1" applyFill="1" applyBorder="1" applyAlignment="1">
      <alignment horizontal="left"/>
    </xf>
    <xf numFmtId="6" fontId="0" fillId="0" borderId="0" xfId="0" applyNumberFormat="1"/>
    <xf numFmtId="6" fontId="0" fillId="0" borderId="11" xfId="0" applyNumberFormat="1" applyBorder="1" applyAlignment="1">
      <alignment horizontal="center"/>
    </xf>
    <xf numFmtId="6" fontId="0" fillId="0" borderId="16" xfId="0" applyNumberFormat="1" applyBorder="1" applyAlignment="1">
      <alignment horizontal="center"/>
    </xf>
    <xf numFmtId="6" fontId="0" fillId="0" borderId="17" xfId="0" applyNumberFormat="1" applyBorder="1" applyAlignment="1">
      <alignment horizontal="center"/>
    </xf>
    <xf numFmtId="9" fontId="0" fillId="0" borderId="17" xfId="0" applyNumberFormat="1" applyBorder="1" applyAlignment="1">
      <alignment horizontal="center"/>
    </xf>
    <xf numFmtId="6" fontId="0" fillId="0" borderId="18" xfId="0" applyNumberFormat="1" applyBorder="1" applyAlignment="1">
      <alignment horizontal="center"/>
    </xf>
    <xf numFmtId="6" fontId="0" fillId="0" borderId="19" xfId="0" applyNumberFormat="1" applyBorder="1" applyAlignment="1">
      <alignment horizontal="center"/>
    </xf>
    <xf numFmtId="6" fontId="0" fillId="0" borderId="20" xfId="0" applyNumberFormat="1" applyBorder="1" applyAlignment="1">
      <alignment horizontal="center"/>
    </xf>
    <xf numFmtId="9" fontId="0" fillId="0" borderId="20" xfId="0" applyNumberFormat="1" applyBorder="1" applyAlignment="1">
      <alignment horizontal="center"/>
    </xf>
    <xf numFmtId="6" fontId="0" fillId="0" borderId="21" xfId="0" applyNumberFormat="1" applyBorder="1" applyAlignment="1">
      <alignment horizontal="center"/>
    </xf>
    <xf numFmtId="0" fontId="0" fillId="0" borderId="14" xfId="0" applyBorder="1"/>
    <xf numFmtId="0" fontId="0" fillId="0" borderId="15" xfId="0" applyBorder="1"/>
    <xf numFmtId="0" fontId="2" fillId="0" borderId="23" xfId="0" applyFont="1" applyBorder="1" applyAlignment="1">
      <alignment horizontal="center"/>
    </xf>
    <xf numFmtId="0" fontId="2" fillId="0" borderId="9" xfId="0" applyFont="1" applyBorder="1" applyAlignment="1">
      <alignment horizontal="center"/>
    </xf>
    <xf numFmtId="6" fontId="0" fillId="0" borderId="25" xfId="0" applyNumberFormat="1" applyBorder="1" applyAlignment="1">
      <alignment horizontal="center"/>
    </xf>
    <xf numFmtId="6" fontId="0" fillId="0" borderId="9" xfId="1" applyNumberFormat="1" applyFont="1" applyBorder="1" applyAlignment="1">
      <alignment horizontal="center"/>
    </xf>
    <xf numFmtId="6" fontId="0" fillId="0" borderId="26" xfId="0" applyNumberFormat="1" applyBorder="1"/>
    <xf numFmtId="6" fontId="0" fillId="0" borderId="20" xfId="1" applyNumberFormat="1" applyFont="1" applyBorder="1"/>
    <xf numFmtId="2" fontId="0" fillId="0" borderId="21" xfId="1" applyNumberFormat="1" applyFont="1" applyBorder="1" applyAlignment="1">
      <alignment horizontal="center"/>
    </xf>
    <xf numFmtId="0" fontId="2" fillId="0" borderId="27" xfId="0" applyFont="1" applyBorder="1" applyAlignment="1">
      <alignment horizontal="center"/>
    </xf>
    <xf numFmtId="0" fontId="0" fillId="0" borderId="28" xfId="0" applyBorder="1"/>
    <xf numFmtId="0" fontId="0" fillId="0" borderId="29" xfId="0" applyBorder="1"/>
    <xf numFmtId="49" fontId="0" fillId="0" borderId="29" xfId="0" applyNumberFormat="1" applyBorder="1"/>
    <xf numFmtId="0" fontId="0" fillId="0" borderId="30" xfId="0" applyBorder="1"/>
    <xf numFmtId="0" fontId="0" fillId="0" borderId="20" xfId="0" applyBorder="1" applyAlignment="1">
      <alignment horizontal="center"/>
    </xf>
    <xf numFmtId="0" fontId="0" fillId="0" borderId="21" xfId="0" applyBorder="1" applyAlignment="1">
      <alignment horizontal="center"/>
    </xf>
    <xf numFmtId="6" fontId="0" fillId="0" borderId="20" xfId="1" applyNumberFormat="1" applyFont="1" applyBorder="1" applyAlignment="1">
      <alignment horizontal="right"/>
    </xf>
    <xf numFmtId="6" fontId="0" fillId="0" borderId="21" xfId="1" applyNumberFormat="1" applyFont="1" applyBorder="1" applyAlignment="1">
      <alignment horizontal="right"/>
    </xf>
    <xf numFmtId="0" fontId="0" fillId="0" borderId="26" xfId="0" applyBorder="1" applyAlignment="1">
      <alignment horizontal="center"/>
    </xf>
    <xf numFmtId="6" fontId="0" fillId="0" borderId="26" xfId="1" applyNumberFormat="1" applyFont="1" applyBorder="1" applyAlignment="1">
      <alignment horizontal="right"/>
    </xf>
    <xf numFmtId="0" fontId="0" fillId="0" borderId="19" xfId="0" applyBorder="1"/>
    <xf numFmtId="0" fontId="0" fillId="0" borderId="20" xfId="0" applyBorder="1"/>
    <xf numFmtId="0" fontId="0" fillId="0" borderId="21" xfId="0" applyBorder="1"/>
    <xf numFmtId="0" fontId="6" fillId="0" borderId="0" xfId="0" applyFont="1" applyBorder="1" applyAlignment="1">
      <alignment horizontal="left" wrapText="1"/>
    </xf>
    <xf numFmtId="0" fontId="0" fillId="0" borderId="4" xfId="0" applyBorder="1"/>
    <xf numFmtId="0" fontId="0" fillId="0" borderId="14" xfId="0" applyBorder="1"/>
    <xf numFmtId="0" fontId="0" fillId="0" borderId="10" xfId="0" applyBorder="1"/>
    <xf numFmtId="0" fontId="0" fillId="0" borderId="24" xfId="0" applyBorder="1"/>
    <xf numFmtId="0" fontId="2" fillId="0" borderId="1" xfId="0" applyFont="1" applyBorder="1" applyAlignment="1">
      <alignment horizontal="center"/>
    </xf>
    <xf numFmtId="0" fontId="2" fillId="0" borderId="22" xfId="0" applyFont="1" applyBorder="1" applyAlignment="1">
      <alignment horizont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0" fillId="0" borderId="14" xfId="0" applyBorder="1" applyAlignment="1">
      <alignment horizontal="left"/>
    </xf>
    <xf numFmtId="0" fontId="0" fillId="0" borderId="0" xfId="0" applyAlignment="1">
      <alignment horizontal="left" vertical="center" wrapText="1"/>
    </xf>
    <xf numFmtId="0" fontId="0" fillId="0" borderId="0" xfId="0" applyAlignment="1">
      <alignmen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A8" sqref="A8"/>
    </sheetView>
  </sheetViews>
  <sheetFormatPr defaultRowHeight="15" x14ac:dyDescent="0.25"/>
  <sheetData>
    <row r="1" spans="1:4" ht="18.75" x14ac:dyDescent="0.3">
      <c r="A1" s="1" t="s">
        <v>47</v>
      </c>
      <c r="B1" s="1"/>
      <c r="C1" s="1"/>
      <c r="D1" s="1"/>
    </row>
    <row r="3" spans="1:4" x14ac:dyDescent="0.25">
      <c r="A3" t="s">
        <v>48</v>
      </c>
    </row>
    <row r="4" spans="1:4" x14ac:dyDescent="0.25">
      <c r="A4" t="s">
        <v>0</v>
      </c>
    </row>
    <row r="5" spans="1:4" x14ac:dyDescent="0.25">
      <c r="A5" t="s">
        <v>1</v>
      </c>
    </row>
    <row r="6" spans="1:4" x14ac:dyDescent="0.25">
      <c r="A6" t="s">
        <v>2</v>
      </c>
    </row>
    <row r="7" spans="1:4" x14ac:dyDescent="0.25">
      <c r="A7" t="s">
        <v>49</v>
      </c>
    </row>
    <row r="8" spans="1:4" x14ac:dyDescent="0.25">
      <c r="A8"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12"/>
  <sheetViews>
    <sheetView zoomScaleNormal="100" workbookViewId="0">
      <selection activeCell="A27" sqref="A27"/>
    </sheetView>
  </sheetViews>
  <sheetFormatPr defaultRowHeight="15" x14ac:dyDescent="0.25"/>
  <cols>
    <col min="1" max="1" width="24.42578125" customWidth="1"/>
    <col min="2" max="2" width="17.5703125" customWidth="1"/>
    <col min="3" max="3" width="18.5703125" customWidth="1"/>
    <col min="4" max="4" width="17.7109375" customWidth="1"/>
  </cols>
  <sheetData>
    <row r="2" spans="1:4" x14ac:dyDescent="0.25">
      <c r="A2" s="7" t="s">
        <v>54</v>
      </c>
      <c r="B2" s="8"/>
    </row>
    <row r="4" spans="1:4" ht="18.75" x14ac:dyDescent="0.3">
      <c r="A4" s="1" t="s">
        <v>39</v>
      </c>
    </row>
    <row r="5" spans="1:4" ht="15.75" thickBot="1" x14ac:dyDescent="0.3"/>
    <row r="6" spans="1:4" ht="15.75" thickBot="1" x14ac:dyDescent="0.3">
      <c r="A6" s="33" t="s">
        <v>40</v>
      </c>
      <c r="B6" s="27" t="s">
        <v>5</v>
      </c>
      <c r="C6" s="27" t="s">
        <v>50</v>
      </c>
      <c r="D6" s="27" t="s">
        <v>51</v>
      </c>
    </row>
    <row r="7" spans="1:4" x14ac:dyDescent="0.25">
      <c r="A7" s="44" t="s">
        <v>41</v>
      </c>
      <c r="B7" s="42" t="s">
        <v>38</v>
      </c>
      <c r="C7" s="43"/>
      <c r="D7" s="43"/>
    </row>
    <row r="8" spans="1:4" x14ac:dyDescent="0.25">
      <c r="A8" s="45" t="s">
        <v>42</v>
      </c>
      <c r="B8" s="38" t="s">
        <v>38</v>
      </c>
      <c r="C8" s="40"/>
      <c r="D8" s="40"/>
    </row>
    <row r="9" spans="1:4" x14ac:dyDescent="0.25">
      <c r="A9" s="45" t="s">
        <v>43</v>
      </c>
      <c r="B9" s="38" t="s">
        <v>38</v>
      </c>
      <c r="C9" s="40"/>
      <c r="D9" s="40"/>
    </row>
    <row r="10" spans="1:4" x14ac:dyDescent="0.25">
      <c r="A10" s="45" t="s">
        <v>44</v>
      </c>
      <c r="B10" s="38" t="s">
        <v>38</v>
      </c>
      <c r="C10" s="40"/>
      <c r="D10" s="40"/>
    </row>
    <row r="11" spans="1:4" x14ac:dyDescent="0.25">
      <c r="A11" s="45" t="s">
        <v>45</v>
      </c>
      <c r="B11" s="38" t="s">
        <v>38</v>
      </c>
      <c r="C11" s="40"/>
      <c r="D11" s="40"/>
    </row>
    <row r="12" spans="1:4" ht="15.75" thickBot="1" x14ac:dyDescent="0.3">
      <c r="A12" s="46" t="s">
        <v>46</v>
      </c>
      <c r="B12" s="39" t="s">
        <v>38</v>
      </c>
      <c r="C12" s="41"/>
      <c r="D12" s="41"/>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
  <sheetViews>
    <sheetView workbookViewId="0">
      <selection activeCell="G10" sqref="G10"/>
    </sheetView>
  </sheetViews>
  <sheetFormatPr defaultRowHeight="15" x14ac:dyDescent="0.25"/>
  <cols>
    <col min="1" max="1" width="25.28515625" customWidth="1"/>
    <col min="2" max="2" width="12" customWidth="1"/>
    <col min="3" max="3" width="14.85546875" customWidth="1"/>
    <col min="4" max="4" width="18.42578125" customWidth="1"/>
    <col min="5" max="5" width="16.85546875" customWidth="1"/>
    <col min="9" max="9" width="11.140625" customWidth="1"/>
  </cols>
  <sheetData>
    <row r="1" spans="1:9" x14ac:dyDescent="0.25">
      <c r="A1" s="7" t="s">
        <v>54</v>
      </c>
      <c r="B1" s="8"/>
    </row>
    <row r="2" spans="1:9" x14ac:dyDescent="0.25">
      <c r="D2" s="47" t="s">
        <v>61</v>
      </c>
      <c r="E2" s="47"/>
      <c r="F2" s="47"/>
      <c r="G2" s="47"/>
      <c r="H2" s="47"/>
      <c r="I2" s="47"/>
    </row>
    <row r="3" spans="1:9" ht="18.75" x14ac:dyDescent="0.3">
      <c r="A3" s="1" t="s">
        <v>17</v>
      </c>
      <c r="D3" s="47"/>
      <c r="E3" s="47"/>
      <c r="F3" s="47"/>
      <c r="G3" s="47"/>
      <c r="H3" s="47"/>
      <c r="I3" s="47"/>
    </row>
    <row r="4" spans="1:9" ht="15.75" thickBot="1" x14ac:dyDescent="0.3"/>
    <row r="5" spans="1:9" ht="15.75" thickBot="1" x14ac:dyDescent="0.3">
      <c r="A5" s="52" t="s">
        <v>18</v>
      </c>
      <c r="B5" s="53"/>
      <c r="C5" s="27" t="s">
        <v>5</v>
      </c>
      <c r="D5" s="26" t="s">
        <v>50</v>
      </c>
      <c r="E5" s="2" t="s">
        <v>51</v>
      </c>
      <c r="G5" s="13"/>
    </row>
    <row r="6" spans="1:9" x14ac:dyDescent="0.25">
      <c r="A6" s="56" t="s">
        <v>19</v>
      </c>
      <c r="B6" s="57"/>
      <c r="C6" s="20">
        <v>-87000</v>
      </c>
      <c r="D6" s="20"/>
      <c r="E6" s="16"/>
    </row>
    <row r="7" spans="1:9" x14ac:dyDescent="0.25">
      <c r="A7" s="54" t="s">
        <v>20</v>
      </c>
      <c r="B7" s="24" t="s">
        <v>21</v>
      </c>
      <c r="C7" s="21">
        <v>0</v>
      </c>
      <c r="D7" s="21">
        <v>0</v>
      </c>
      <c r="E7" s="17">
        <v>0</v>
      </c>
    </row>
    <row r="8" spans="1:9" x14ac:dyDescent="0.25">
      <c r="A8" s="54"/>
      <c r="B8" s="24" t="s">
        <v>22</v>
      </c>
      <c r="C8" s="21">
        <v>0</v>
      </c>
      <c r="D8" s="21">
        <v>0</v>
      </c>
      <c r="E8" s="17">
        <v>0</v>
      </c>
      <c r="G8" s="12"/>
    </row>
    <row r="9" spans="1:9" x14ac:dyDescent="0.25">
      <c r="A9" s="54"/>
      <c r="B9" s="24" t="s">
        <v>23</v>
      </c>
      <c r="C9" s="21">
        <v>0</v>
      </c>
      <c r="D9" s="21">
        <v>0</v>
      </c>
      <c r="E9" s="17">
        <v>0</v>
      </c>
    </row>
    <row r="10" spans="1:9" x14ac:dyDescent="0.25">
      <c r="A10" s="58" t="s">
        <v>24</v>
      </c>
      <c r="B10" s="59"/>
      <c r="C10" s="21">
        <v>-2500</v>
      </c>
      <c r="D10" s="21"/>
      <c r="E10" s="17"/>
    </row>
    <row r="11" spans="1:9" x14ac:dyDescent="0.25">
      <c r="A11" s="58" t="s">
        <v>25</v>
      </c>
      <c r="B11" s="59"/>
      <c r="C11" s="21" t="s">
        <v>38</v>
      </c>
      <c r="D11" s="21" t="s">
        <v>38</v>
      </c>
      <c r="E11" s="17" t="s">
        <v>38</v>
      </c>
    </row>
    <row r="12" spans="1:9" x14ac:dyDescent="0.25">
      <c r="A12" s="48" t="s">
        <v>52</v>
      </c>
      <c r="B12" s="49"/>
      <c r="C12" s="21">
        <v>0</v>
      </c>
      <c r="D12" s="21">
        <f>C12*0.8</f>
        <v>0</v>
      </c>
      <c r="E12" s="17">
        <f>D12*0.8</f>
        <v>0</v>
      </c>
    </row>
    <row r="13" spans="1:9" x14ac:dyDescent="0.25">
      <c r="A13" s="48" t="s">
        <v>26</v>
      </c>
      <c r="B13" s="49"/>
      <c r="C13" s="21">
        <v>-100</v>
      </c>
      <c r="D13" s="21">
        <v>-100</v>
      </c>
      <c r="E13" s="17">
        <v>-100</v>
      </c>
    </row>
    <row r="14" spans="1:9" x14ac:dyDescent="0.25">
      <c r="A14" s="48" t="s">
        <v>53</v>
      </c>
      <c r="B14" s="49"/>
      <c r="C14" s="21">
        <v>-200</v>
      </c>
      <c r="D14" s="21"/>
      <c r="E14" s="17">
        <v>-100</v>
      </c>
    </row>
    <row r="15" spans="1:9" x14ac:dyDescent="0.25">
      <c r="A15" s="54" t="s">
        <v>27</v>
      </c>
      <c r="B15" s="24" t="s">
        <v>28</v>
      </c>
      <c r="C15" s="22">
        <v>0</v>
      </c>
      <c r="D15" s="22">
        <v>-0.05</v>
      </c>
      <c r="E15" s="18">
        <v>-7.0000000000000007E-2</v>
      </c>
    </row>
    <row r="16" spans="1:9" x14ac:dyDescent="0.25">
      <c r="A16" s="54"/>
      <c r="B16" s="24" t="s">
        <v>29</v>
      </c>
      <c r="C16" s="21">
        <v>-125000</v>
      </c>
      <c r="D16" s="21"/>
      <c r="E16" s="17"/>
    </row>
    <row r="17" spans="1:7" x14ac:dyDescent="0.25">
      <c r="A17" s="54" t="s">
        <v>36</v>
      </c>
      <c r="B17" s="24" t="s">
        <v>30</v>
      </c>
      <c r="C17" s="21">
        <v>-1000</v>
      </c>
      <c r="D17" s="21"/>
      <c r="E17" s="17"/>
      <c r="G17" s="14"/>
    </row>
    <row r="18" spans="1:7" x14ac:dyDescent="0.25">
      <c r="A18" s="54"/>
      <c r="B18" s="24" t="s">
        <v>31</v>
      </c>
      <c r="C18" s="21">
        <v>0</v>
      </c>
      <c r="D18" s="21"/>
      <c r="E18" s="17"/>
    </row>
    <row r="19" spans="1:7" x14ac:dyDescent="0.25">
      <c r="A19" s="54" t="s">
        <v>37</v>
      </c>
      <c r="B19" s="24" t="s">
        <v>32</v>
      </c>
      <c r="C19" s="21">
        <v>-275000</v>
      </c>
      <c r="D19" s="21"/>
      <c r="E19" s="17"/>
    </row>
    <row r="20" spans="1:7" x14ac:dyDescent="0.25">
      <c r="A20" s="54"/>
      <c r="B20" s="24" t="s">
        <v>33</v>
      </c>
      <c r="C20" s="21">
        <v>-2000</v>
      </c>
      <c r="D20" s="21"/>
      <c r="E20" s="17"/>
    </row>
    <row r="21" spans="1:7" ht="15.75" thickBot="1" x14ac:dyDescent="0.3">
      <c r="A21" s="55"/>
      <c r="B21" s="25" t="s">
        <v>34</v>
      </c>
      <c r="C21" s="23">
        <v>-14000</v>
      </c>
      <c r="D21" s="23"/>
      <c r="E21" s="19"/>
    </row>
    <row r="22" spans="1:7" ht="15.75" thickBot="1" x14ac:dyDescent="0.3">
      <c r="A22" s="50" t="s">
        <v>35</v>
      </c>
      <c r="B22" s="51"/>
      <c r="C22" s="29">
        <f>SUM(C6:C21)</f>
        <v>-506800</v>
      </c>
      <c r="D22" s="28"/>
      <c r="E22" s="15"/>
    </row>
  </sheetData>
  <sheetProtection formatCells="0" formatColumns="0" formatRows="0" insertColumns="0" insertRows="0" insertHyperlinks="0" deleteColumns="0" deleteRows="0" sort="0" autoFilter="0" pivotTables="0"/>
  <mergeCells count="13">
    <mergeCell ref="D2:I3"/>
    <mergeCell ref="A14:B14"/>
    <mergeCell ref="A22:B22"/>
    <mergeCell ref="A5:B5"/>
    <mergeCell ref="A7:A9"/>
    <mergeCell ref="A15:A16"/>
    <mergeCell ref="A17:A18"/>
    <mergeCell ref="A19:A21"/>
    <mergeCell ref="A6:B6"/>
    <mergeCell ref="A10:B10"/>
    <mergeCell ref="A11:B11"/>
    <mergeCell ref="A12:B12"/>
    <mergeCell ref="A13:B1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workbookViewId="0">
      <selection activeCell="E24" sqref="E24"/>
    </sheetView>
  </sheetViews>
  <sheetFormatPr defaultRowHeight="15" x14ac:dyDescent="0.25"/>
  <cols>
    <col min="1" max="1" width="23.28515625" customWidth="1"/>
    <col min="2" max="2" width="18.28515625" customWidth="1"/>
    <col min="3" max="3" width="18.140625" customWidth="1"/>
    <col min="4" max="4" width="15.42578125" customWidth="1"/>
  </cols>
  <sheetData>
    <row r="1" spans="1:4" x14ac:dyDescent="0.25">
      <c r="A1" s="7" t="s">
        <v>54</v>
      </c>
      <c r="B1" s="8"/>
    </row>
    <row r="3" spans="1:4" ht="18.75" x14ac:dyDescent="0.3">
      <c r="A3" s="1" t="s">
        <v>3</v>
      </c>
    </row>
    <row r="4" spans="1:4" ht="15.75" thickBot="1" x14ac:dyDescent="0.3"/>
    <row r="5" spans="1:4" ht="15.75" thickBot="1" x14ac:dyDescent="0.3">
      <c r="A5" s="33" t="s">
        <v>4</v>
      </c>
      <c r="B5" s="27" t="s">
        <v>5</v>
      </c>
      <c r="C5" s="27" t="s">
        <v>50</v>
      </c>
      <c r="D5" s="2" t="s">
        <v>51</v>
      </c>
    </row>
    <row r="6" spans="1:4" x14ac:dyDescent="0.25">
      <c r="A6" s="34" t="s">
        <v>7</v>
      </c>
      <c r="B6" s="30">
        <f>'Bal. TCA Operating Cash Flow'!C22</f>
        <v>-506800</v>
      </c>
      <c r="C6" s="30"/>
      <c r="D6" s="4"/>
    </row>
    <row r="7" spans="1:4" x14ac:dyDescent="0.25">
      <c r="A7" s="35" t="s">
        <v>6</v>
      </c>
      <c r="B7" s="38" t="s">
        <v>38</v>
      </c>
      <c r="C7" s="31"/>
      <c r="D7" s="3"/>
    </row>
    <row r="8" spans="1:4" x14ac:dyDescent="0.25">
      <c r="A8" s="35" t="s">
        <v>8</v>
      </c>
      <c r="B8" s="38" t="s">
        <v>38</v>
      </c>
      <c r="C8" s="31"/>
      <c r="D8" s="3"/>
    </row>
    <row r="9" spans="1:4" x14ac:dyDescent="0.25">
      <c r="A9" s="35" t="s">
        <v>9</v>
      </c>
      <c r="B9" s="38" t="s">
        <v>38</v>
      </c>
      <c r="C9" s="31"/>
      <c r="D9" s="3"/>
    </row>
    <row r="10" spans="1:4" x14ac:dyDescent="0.25">
      <c r="A10" s="35" t="s">
        <v>10</v>
      </c>
      <c r="B10" s="38" t="s">
        <v>38</v>
      </c>
      <c r="C10" s="31"/>
      <c r="D10" s="3"/>
    </row>
    <row r="11" spans="1:4" x14ac:dyDescent="0.25">
      <c r="A11" s="35" t="s">
        <v>11</v>
      </c>
      <c r="B11" s="38" t="s">
        <v>38</v>
      </c>
      <c r="C11" s="31"/>
      <c r="D11" s="3"/>
    </row>
    <row r="12" spans="1:4" x14ac:dyDescent="0.25">
      <c r="A12" s="36" t="s">
        <v>12</v>
      </c>
      <c r="B12" s="38" t="s">
        <v>38</v>
      </c>
      <c r="C12" s="31"/>
      <c r="D12" s="3"/>
    </row>
    <row r="13" spans="1:4" x14ac:dyDescent="0.25">
      <c r="A13" s="35" t="s">
        <v>13</v>
      </c>
      <c r="B13" s="38" t="s">
        <v>38</v>
      </c>
      <c r="C13" s="31"/>
      <c r="D13" s="3"/>
    </row>
    <row r="14" spans="1:4" x14ac:dyDescent="0.25">
      <c r="A14" s="35" t="s">
        <v>14</v>
      </c>
      <c r="B14" s="38" t="s">
        <v>38</v>
      </c>
      <c r="C14" s="31"/>
      <c r="D14" s="3"/>
    </row>
    <row r="15" spans="1:4" x14ac:dyDescent="0.25">
      <c r="A15" s="35" t="s">
        <v>15</v>
      </c>
      <c r="B15" s="38" t="s">
        <v>38</v>
      </c>
      <c r="C15" s="31"/>
      <c r="D15" s="3"/>
    </row>
    <row r="16" spans="1:4" x14ac:dyDescent="0.25">
      <c r="A16" s="35" t="s">
        <v>16</v>
      </c>
      <c r="B16" s="38" t="s">
        <v>38</v>
      </c>
      <c r="C16" s="31"/>
      <c r="D16" s="3"/>
    </row>
    <row r="17" spans="1:4" ht="15.75" thickBot="1" x14ac:dyDescent="0.3">
      <c r="A17" s="37" t="s">
        <v>58</v>
      </c>
      <c r="B17" s="39" t="s">
        <v>38</v>
      </c>
      <c r="C17" s="32"/>
      <c r="D17" s="5"/>
    </row>
    <row r="19" spans="1:4" x14ac:dyDescent="0.25">
      <c r="C19" s="14"/>
    </row>
  </sheetData>
  <sheetProtection formatCells="0" formatColumns="0" formatRows="0" insertColumns="0" insertRows="0" insertHyperlinks="0" deleteColumns="0" deleteRows="0" sort="0" autoFilter="0" pivotTables="0"/>
  <pageMargins left="0.7" right="0.34" top="0.75" bottom="0.75" header="0.28999999999999998"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9"/>
  <sheetViews>
    <sheetView workbookViewId="0">
      <selection activeCell="D4" sqref="D4"/>
    </sheetView>
  </sheetViews>
  <sheetFormatPr defaultRowHeight="15" x14ac:dyDescent="0.25"/>
  <cols>
    <col min="1" max="1" width="12.5703125" customWidth="1"/>
    <col min="2" max="2" width="83.28515625" customWidth="1"/>
  </cols>
  <sheetData>
    <row r="1" spans="1:4" x14ac:dyDescent="0.25">
      <c r="A1" s="7" t="s">
        <v>54</v>
      </c>
      <c r="B1" s="8"/>
    </row>
    <row r="3" spans="1:4" x14ac:dyDescent="0.25">
      <c r="A3" s="9" t="s">
        <v>55</v>
      </c>
    </row>
    <row r="4" spans="1:4" x14ac:dyDescent="0.25">
      <c r="A4" s="10"/>
      <c r="B4" t="s">
        <v>56</v>
      </c>
      <c r="D4" s="11"/>
    </row>
    <row r="5" spans="1:4" ht="15" customHeight="1" x14ac:dyDescent="0.25">
      <c r="A5" s="10"/>
      <c r="B5" s="60" t="s">
        <v>59</v>
      </c>
    </row>
    <row r="6" spans="1:4" x14ac:dyDescent="0.25">
      <c r="A6" s="10"/>
      <c r="B6" s="60"/>
    </row>
    <row r="7" spans="1:4" x14ac:dyDescent="0.25">
      <c r="B7" s="60"/>
    </row>
    <row r="8" spans="1:4" x14ac:dyDescent="0.25">
      <c r="B8" s="60"/>
    </row>
    <row r="9" spans="1:4" x14ac:dyDescent="0.25">
      <c r="B9" s="60"/>
    </row>
    <row r="10" spans="1:4" x14ac:dyDescent="0.25">
      <c r="B10" s="60"/>
    </row>
    <row r="11" spans="1:4" x14ac:dyDescent="0.25">
      <c r="B11" s="60"/>
    </row>
    <row r="13" spans="1:4" x14ac:dyDescent="0.25">
      <c r="B13" s="6" t="s">
        <v>57</v>
      </c>
    </row>
    <row r="14" spans="1:4" ht="60" customHeight="1" x14ac:dyDescent="0.25">
      <c r="B14" s="61" t="s">
        <v>60</v>
      </c>
    </row>
    <row r="15" spans="1:4" x14ac:dyDescent="0.25">
      <c r="B15" s="61"/>
    </row>
    <row r="16" spans="1:4" x14ac:dyDescent="0.25">
      <c r="B16" s="61"/>
    </row>
    <row r="17" spans="2:2" x14ac:dyDescent="0.25">
      <c r="B17" s="61"/>
    </row>
    <row r="18" spans="2:2" x14ac:dyDescent="0.25">
      <c r="B18" s="61"/>
    </row>
    <row r="19" spans="2:2" x14ac:dyDescent="0.25">
      <c r="B19" s="61"/>
    </row>
  </sheetData>
  <sheetProtection formatCells="0" formatColumns="0" formatRows="0" insertColumns="0" insertRows="0" insertHyperlinks="0" deleteColumns="0" deleteRows="0" sort="0" autoFilter="0" pivotTables="0"/>
  <mergeCells count="2">
    <mergeCell ref="B5:B11"/>
    <mergeCell ref="B14:B1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Bal. TCA Capital Cost Wksht</vt:lpstr>
      <vt:lpstr>Bal. TCA Operating Cash Flow</vt:lpstr>
      <vt:lpstr>Bal. TCA Cash Flow Summary</vt:lpstr>
      <vt:lpstr>Comparing NPVs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RMJ</cp:lastModifiedBy>
  <cp:lastPrinted>2012-04-25T20:09:10Z</cp:lastPrinted>
  <dcterms:created xsi:type="dcterms:W3CDTF">2012-04-14T02:22:10Z</dcterms:created>
  <dcterms:modified xsi:type="dcterms:W3CDTF">2014-10-16T00:29:05Z</dcterms:modified>
</cp:coreProperties>
</file>