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philmanders/Documents/"/>
    </mc:Choice>
  </mc:AlternateContent>
  <bookViews>
    <workbookView xWindow="0" yWindow="460" windowWidth="25020" windowHeight="13440"/>
  </bookViews>
  <sheets>
    <sheet name="Sheet1" sheetId="1" r:id="rId1"/>
    <sheet name="Tab 2" sheetId="2" r:id="rId2"/>
  </sheets>
  <definedNames>
    <definedName name="_xlnm.Print_Area" localSheetId="1">'Tab 2'!$A$1:$M$71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2" l="1"/>
  <c r="F67" i="2"/>
  <c r="G63" i="2"/>
  <c r="J62" i="2"/>
  <c r="H62" i="2"/>
  <c r="J61" i="2"/>
  <c r="H61" i="2"/>
  <c r="J60" i="2"/>
  <c r="J64" i="2"/>
  <c r="H60" i="2"/>
  <c r="L59" i="2"/>
  <c r="J59" i="2"/>
  <c r="F58" i="2"/>
  <c r="F57" i="2"/>
  <c r="F56" i="2"/>
  <c r="D51" i="2"/>
  <c r="F50" i="2"/>
  <c r="G46" i="2"/>
  <c r="J45" i="2"/>
  <c r="H45" i="2"/>
  <c r="J44" i="2"/>
  <c r="H44" i="2"/>
  <c r="J43" i="2"/>
  <c r="J47" i="2"/>
  <c r="H43" i="2"/>
  <c r="L42" i="2"/>
  <c r="J42" i="2"/>
  <c r="F41" i="2"/>
  <c r="F40" i="2"/>
  <c r="F39" i="2"/>
  <c r="D34" i="2"/>
  <c r="F33" i="2"/>
  <c r="G29" i="2"/>
  <c r="J28" i="2"/>
  <c r="H28" i="2"/>
  <c r="J27" i="2"/>
  <c r="H27" i="2"/>
  <c r="J26" i="2"/>
  <c r="J30" i="2"/>
  <c r="H26" i="2"/>
  <c r="I29" i="2"/>
  <c r="I34" i="2"/>
  <c r="L25" i="2"/>
  <c r="J25" i="2"/>
  <c r="F24" i="2"/>
  <c r="F23" i="2"/>
  <c r="F22" i="2"/>
  <c r="D17" i="2"/>
  <c r="F16" i="2"/>
  <c r="G12" i="2"/>
  <c r="J11" i="2"/>
  <c r="H11" i="2"/>
  <c r="J10" i="2"/>
  <c r="H10" i="2"/>
  <c r="J9" i="2"/>
  <c r="H9" i="2"/>
  <c r="L8" i="2"/>
  <c r="J8" i="2"/>
  <c r="F7" i="2"/>
  <c r="F6" i="2"/>
  <c r="F5" i="2"/>
  <c r="K42" i="2"/>
  <c r="F17" i="2"/>
  <c r="E17" i="2"/>
  <c r="F68" i="2"/>
  <c r="E68" i="2"/>
  <c r="K59" i="2"/>
  <c r="J63" i="2"/>
  <c r="J46" i="2"/>
  <c r="I63" i="2"/>
  <c r="I68" i="2"/>
  <c r="F51" i="2"/>
  <c r="E51" i="2"/>
  <c r="F34" i="2"/>
  <c r="E34" i="2"/>
  <c r="K25" i="2"/>
  <c r="J29" i="2"/>
  <c r="I46" i="2"/>
  <c r="I51" i="2"/>
  <c r="L68" i="2"/>
  <c r="J68" i="2"/>
  <c r="L63" i="2"/>
  <c r="L51" i="2"/>
  <c r="J51" i="2"/>
  <c r="L46" i="2"/>
  <c r="K46" i="2"/>
  <c r="L34" i="2"/>
  <c r="K34" i="2"/>
  <c r="J34" i="2"/>
  <c r="L29" i="2"/>
  <c r="K29" i="2"/>
  <c r="I12" i="2"/>
  <c r="I17" i="2"/>
  <c r="K8" i="2"/>
  <c r="J12" i="2"/>
  <c r="L12" i="2"/>
  <c r="J13" i="2"/>
  <c r="K51" i="2"/>
  <c r="K63" i="2"/>
  <c r="K68" i="2"/>
  <c r="K12" i="2"/>
  <c r="L17" i="2"/>
  <c r="J17" i="2"/>
  <c r="K17" i="2"/>
  <c r="F6" i="1"/>
  <c r="F7" i="1"/>
  <c r="F8" i="1"/>
  <c r="F9" i="1"/>
  <c r="F10" i="1"/>
  <c r="F11" i="1"/>
  <c r="F12" i="1"/>
  <c r="F13" i="1"/>
  <c r="F14" i="1"/>
  <c r="A6" i="1"/>
  <c r="A7" i="1"/>
  <c r="A8" i="1"/>
  <c r="A9" i="1"/>
  <c r="A10" i="1"/>
  <c r="A11" i="1"/>
  <c r="A12" i="1"/>
  <c r="A13" i="1"/>
  <c r="A14" i="1"/>
</calcChain>
</file>

<file path=xl/sharedStrings.xml><?xml version="1.0" encoding="utf-8"?>
<sst xmlns="http://schemas.openxmlformats.org/spreadsheetml/2006/main" count="151" uniqueCount="44">
  <si>
    <t>Units</t>
  </si>
  <si>
    <t>Unit Cost</t>
  </si>
  <si>
    <t>Total</t>
  </si>
  <si>
    <t>COGS</t>
  </si>
  <si>
    <t>Sale</t>
  </si>
  <si>
    <t>Ending Inv</t>
  </si>
  <si>
    <t>Purchase</t>
  </si>
  <si>
    <t>November 1:</t>
  </si>
  <si>
    <t>November 5:</t>
  </si>
  <si>
    <t>November 8:</t>
  </si>
  <si>
    <t>November 16:</t>
  </si>
  <si>
    <t xml:space="preserve">November 19: </t>
  </si>
  <si>
    <t>Periodic</t>
  </si>
  <si>
    <t>Perpetual</t>
  </si>
  <si>
    <t>Sold 200 u @ $45/unit</t>
  </si>
  <si>
    <t>Weighted Average</t>
  </si>
  <si>
    <t>LIFO</t>
  </si>
  <si>
    <t>FIFO</t>
  </si>
  <si>
    <t>Begin. Inv.</t>
  </si>
  <si>
    <t>LCM</t>
  </si>
  <si>
    <t>LCM Adj</t>
  </si>
  <si>
    <t>Total Amt</t>
  </si>
  <si>
    <t>Amt</t>
  </si>
  <si>
    <t>Specific ID</t>
  </si>
  <si>
    <t xml:space="preserve">* For Specific ID, 50 units were sold from the beginning inventory; 100 from the Nov 5th purchase, and 50 from the Nov 8th inventories. </t>
  </si>
  <si>
    <t>Complete the chart, below, for the four inventory methods by calculating the company's COGS and ending inventory for both the perpetual and periodic inventory systems; and identifying the lower of cost or market (LCM) adjustment for each:</t>
  </si>
  <si>
    <t>Perpetual Inventory</t>
  </si>
  <si>
    <t>Name:</t>
  </si>
  <si>
    <t>PART 1: True/False (10 pts)</t>
  </si>
  <si>
    <t xml:space="preserve">A retail company had the following merchandise inventory activity for its widget product line during the current monthly period. </t>
  </si>
  <si>
    <t>Test 2c – Chapter 6</t>
  </si>
  <si>
    <t>Acc 101 (sp16) T2c</t>
  </si>
  <si>
    <t>ANSWER SHEET</t>
  </si>
  <si>
    <t>PART 2: Multiple Choice (10 pts)</t>
  </si>
  <si>
    <t>PART 3: Problem (10 pts)</t>
  </si>
  <si>
    <t>(An inventory card is available In Tab 2 for your convenience, but its use is not necessary for this test.)</t>
  </si>
  <si>
    <t>T</t>
  </si>
  <si>
    <t>D</t>
  </si>
  <si>
    <t>A</t>
  </si>
  <si>
    <t>F</t>
  </si>
  <si>
    <t>B</t>
  </si>
  <si>
    <t>C</t>
  </si>
  <si>
    <t>E</t>
  </si>
  <si>
    <t xml:space="preserve"> Philip Manders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</si>
</sst>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 indent="15"/>
    </xf>
    <xf numFmtId="0" fontId="5" fillId="0" borderId="0" xfId="0" applyFont="1" applyAlignment="1">
      <alignment vertical="center"/>
    </xf>
    <xf numFmtId="6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0" xfId="0" applyFill="1"/>
    <xf numFmtId="0" fontId="2" fillId="0" borderId="0" xfId="0" applyFont="1"/>
    <xf numFmtId="164" fontId="0" fillId="0" borderId="0" xfId="0" applyNumberFormat="1"/>
    <xf numFmtId="0" fontId="0" fillId="3" borderId="0" xfId="0" applyFill="1"/>
    <xf numFmtId="164" fontId="0" fillId="0" borderId="2" xfId="0" applyNumberFormat="1" applyBorder="1"/>
    <xf numFmtId="0" fontId="2" fillId="0" borderId="0" xfId="0" applyFont="1" applyAlignment="1">
      <alignment horizontal="right"/>
    </xf>
    <xf numFmtId="44" fontId="0" fillId="0" borderId="2" xfId="1" applyNumberFormat="1" applyFont="1" applyBorder="1"/>
    <xf numFmtId="44" fontId="0" fillId="0" borderId="6" xfId="1" applyNumberFormat="1" applyFont="1" applyBorder="1"/>
    <xf numFmtId="164" fontId="0" fillId="0" borderId="5" xfId="1" applyNumberFormat="1" applyFont="1" applyBorder="1"/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/>
    <xf numFmtId="44" fontId="0" fillId="0" borderId="6" xfId="1" applyNumberFormat="1" applyFont="1" applyFill="1" applyBorder="1"/>
    <xf numFmtId="164" fontId="0" fillId="0" borderId="3" xfId="1" applyNumberFormat="1" applyFont="1" applyFill="1" applyBorder="1"/>
    <xf numFmtId="44" fontId="0" fillId="0" borderId="2" xfId="1" applyNumberFormat="1" applyFont="1" applyFill="1" applyBorder="1"/>
    <xf numFmtId="0" fontId="2" fillId="2" borderId="2" xfId="0" applyFont="1" applyFill="1" applyBorder="1"/>
    <xf numFmtId="44" fontId="2" fillId="2" borderId="2" xfId="1" applyNumberFormat="1" applyFont="1" applyFill="1" applyBorder="1"/>
    <xf numFmtId="164" fontId="2" fillId="2" borderId="5" xfId="1" applyNumberFormat="1" applyFont="1" applyFill="1" applyBorder="1"/>
    <xf numFmtId="0" fontId="2" fillId="2" borderId="2" xfId="0" applyFont="1" applyFill="1" applyBorder="1" applyAlignment="1">
      <alignment horizontal="center"/>
    </xf>
    <xf numFmtId="0" fontId="11" fillId="4" borderId="2" xfId="0" applyFont="1" applyFill="1" applyBorder="1"/>
    <xf numFmtId="44" fontId="11" fillId="4" borderId="2" xfId="1" applyNumberFormat="1" applyFont="1" applyFill="1" applyBorder="1"/>
    <xf numFmtId="164" fontId="11" fillId="4" borderId="3" xfId="1" applyNumberFormat="1" applyFont="1" applyFill="1" applyBorder="1"/>
    <xf numFmtId="0" fontId="11" fillId="4" borderId="2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4" borderId="2" xfId="0" applyFill="1" applyBorder="1"/>
    <xf numFmtId="44" fontId="0" fillId="4" borderId="6" xfId="1" applyNumberFormat="1" applyFont="1" applyFill="1" applyBorder="1"/>
    <xf numFmtId="164" fontId="0" fillId="4" borderId="3" xfId="1" applyNumberFormat="1" applyFont="1" applyFill="1" applyBorder="1"/>
    <xf numFmtId="44" fontId="0" fillId="4" borderId="2" xfId="1" applyNumberFormat="1" applyFont="1" applyFill="1" applyBorder="1"/>
    <xf numFmtId="44" fontId="0" fillId="0" borderId="2" xfId="0" applyNumberFormat="1" applyFill="1" applyBorder="1" applyAlignment="1">
      <alignment horizontal="center"/>
    </xf>
    <xf numFmtId="164" fontId="2" fillId="2" borderId="2" xfId="0" applyNumberFormat="1" applyFont="1" applyFill="1" applyBorder="1"/>
    <xf numFmtId="0" fontId="12" fillId="4" borderId="2" xfId="0" applyFont="1" applyFill="1" applyBorder="1"/>
    <xf numFmtId="44" fontId="12" fillId="4" borderId="2" xfId="1" applyNumberFormat="1" applyFont="1" applyFill="1" applyBorder="1"/>
    <xf numFmtId="164" fontId="12" fillId="4" borderId="3" xfId="1" applyNumberFormat="1" applyFont="1" applyFill="1" applyBorder="1"/>
    <xf numFmtId="0" fontId="2" fillId="3" borderId="0" xfId="0" applyFont="1" applyFill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2" xfId="0" applyFill="1" applyBorder="1"/>
    <xf numFmtId="164" fontId="0" fillId="3" borderId="2" xfId="0" applyNumberFormat="1" applyFill="1" applyBorder="1"/>
    <xf numFmtId="164" fontId="6" fillId="3" borderId="2" xfId="0" applyNumberFormat="1" applyFont="1" applyFill="1" applyBorder="1" applyAlignment="1">
      <alignment horizontal="center"/>
    </xf>
    <xf numFmtId="0" fontId="7" fillId="3" borderId="0" xfId="0" applyFont="1" applyFill="1"/>
    <xf numFmtId="0" fontId="13" fillId="0" borderId="0" xfId="0" applyFont="1" applyAlignment="1">
      <alignment horizontal="right"/>
    </xf>
    <xf numFmtId="0" fontId="15" fillId="0" borderId="0" xfId="0" applyFont="1"/>
    <xf numFmtId="0" fontId="2" fillId="4" borderId="2" xfId="0" applyFont="1" applyFill="1" applyBorder="1"/>
    <xf numFmtId="44" fontId="2" fillId="4" borderId="2" xfId="1" applyNumberFormat="1" applyFont="1" applyFill="1" applyBorder="1"/>
    <xf numFmtId="164" fontId="2" fillId="4" borderId="3" xfId="1" applyNumberFormat="1" applyFont="1" applyFill="1" applyBorder="1"/>
    <xf numFmtId="0" fontId="0" fillId="0" borderId="1" xfId="0" applyBorder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15" fillId="3" borderId="0" xfId="0" applyFont="1" applyFill="1"/>
    <xf numFmtId="0" fontId="8" fillId="3" borderId="0" xfId="0" applyFont="1" applyFill="1"/>
    <xf numFmtId="0" fontId="2" fillId="3" borderId="0" xfId="0" applyFont="1" applyFill="1" applyAlignment="1">
      <alignment horizontal="right"/>
    </xf>
    <xf numFmtId="0" fontId="0" fillId="3" borderId="1" xfId="0" applyFill="1" applyBorder="1"/>
    <xf numFmtId="0" fontId="16" fillId="3" borderId="0" xfId="0" applyFont="1" applyFill="1"/>
    <xf numFmtId="0" fontId="0" fillId="3" borderId="1" xfId="0" applyFill="1" applyBorder="1" applyAlignment="1">
      <alignment horizontal="center"/>
    </xf>
    <xf numFmtId="0" fontId="3" fillId="3" borderId="0" xfId="0" applyFont="1" applyFill="1"/>
    <xf numFmtId="0" fontId="10" fillId="3" borderId="0" xfId="0" applyFont="1" applyFill="1" applyAlignment="1">
      <alignment vertical="center"/>
    </xf>
    <xf numFmtId="0" fontId="9" fillId="3" borderId="0" xfId="0" applyFont="1" applyFill="1"/>
    <xf numFmtId="0" fontId="18" fillId="3" borderId="0" xfId="0" applyFont="1" applyFill="1"/>
    <xf numFmtId="0" fontId="14" fillId="3" borderId="0" xfId="0" applyFont="1" applyFill="1"/>
    <xf numFmtId="0" fontId="0" fillId="3" borderId="6" xfId="0" applyFill="1" applyBorder="1"/>
    <xf numFmtId="0" fontId="8" fillId="3" borderId="2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44" fontId="0" fillId="3" borderId="2" xfId="1" applyNumberFormat="1" applyFont="1" applyFill="1" applyBorder="1"/>
    <xf numFmtId="0" fontId="0" fillId="3" borderId="0" xfId="0" applyFill="1" applyAlignment="1">
      <alignment horizontal="left" wrapText="1"/>
    </xf>
    <xf numFmtId="0" fontId="17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3"/>
  <sheetViews>
    <sheetView tabSelected="1" topLeftCell="A18" workbookViewId="0">
      <selection activeCell="H33" sqref="H33"/>
    </sheetView>
  </sheetViews>
  <sheetFormatPr baseColWidth="10" defaultColWidth="8.83203125" defaultRowHeight="15" x14ac:dyDescent="0.2"/>
  <cols>
    <col min="1" max="1" width="11.33203125" customWidth="1"/>
    <col min="2" max="2" width="8.5" customWidth="1"/>
    <col min="3" max="3" width="7.33203125" customWidth="1"/>
    <col min="4" max="4" width="8.6640625" bestFit="1" customWidth="1"/>
    <col min="6" max="7" width="10.5" bestFit="1" customWidth="1"/>
    <col min="12" max="12" width="9.5" customWidth="1"/>
    <col min="14" max="14" width="8.83203125" customWidth="1"/>
    <col min="16" max="16" width="11.5" customWidth="1"/>
    <col min="17" max="17" width="10.83203125" customWidth="1"/>
    <col min="18" max="18" width="11.33203125" customWidth="1"/>
  </cols>
  <sheetData>
    <row r="1" spans="1:20" ht="19" x14ac:dyDescent="0.25">
      <c r="A1" s="62" t="s">
        <v>31</v>
      </c>
      <c r="B1" s="63"/>
      <c r="C1" s="63"/>
      <c r="D1" s="14"/>
      <c r="E1" s="14"/>
      <c r="F1" s="14"/>
      <c r="G1" s="14"/>
      <c r="H1" s="14"/>
      <c r="I1" s="64" t="s">
        <v>27</v>
      </c>
      <c r="J1" s="65" t="s">
        <v>43</v>
      </c>
      <c r="K1" s="65"/>
      <c r="L1" s="65"/>
      <c r="M1" s="14"/>
      <c r="N1" s="14"/>
    </row>
    <row r="2" spans="1:20" ht="20" x14ac:dyDescent="0.2">
      <c r="A2" s="79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14"/>
      <c r="N2" s="14"/>
    </row>
    <row r="3" spans="1:20" ht="20" x14ac:dyDescent="0.2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14"/>
      <c r="N3" s="14"/>
    </row>
    <row r="4" spans="1:20" ht="30" customHeight="1" x14ac:dyDescent="0.2">
      <c r="A4" s="66" t="s">
        <v>28</v>
      </c>
      <c r="B4" s="66"/>
      <c r="C4" s="66"/>
      <c r="D4" s="66"/>
      <c r="E4" s="14"/>
      <c r="F4" s="66" t="s">
        <v>33</v>
      </c>
      <c r="G4" s="66"/>
      <c r="H4" s="14"/>
      <c r="I4" s="14"/>
      <c r="J4" s="14"/>
      <c r="K4" s="14"/>
      <c r="L4" s="14"/>
      <c r="M4" s="14"/>
      <c r="N4" s="14"/>
    </row>
    <row r="5" spans="1:20" ht="25.5" customHeight="1" x14ac:dyDescent="0.2">
      <c r="A5" s="14">
        <v>1</v>
      </c>
      <c r="B5" s="67" t="s">
        <v>36</v>
      </c>
      <c r="C5" s="68"/>
      <c r="D5" s="11"/>
      <c r="E5" s="11"/>
      <c r="F5" s="14">
        <v>1</v>
      </c>
      <c r="G5" s="67" t="s">
        <v>40</v>
      </c>
      <c r="H5" s="68"/>
      <c r="I5" s="11"/>
      <c r="J5" s="11"/>
      <c r="K5" s="11"/>
      <c r="L5" s="11"/>
      <c r="M5" s="14"/>
      <c r="N5" s="14"/>
    </row>
    <row r="6" spans="1:20" ht="25.5" customHeight="1" x14ac:dyDescent="0.2">
      <c r="A6" s="14">
        <f t="shared" ref="A6:A14" si="0">1+A5</f>
        <v>2</v>
      </c>
      <c r="B6" s="67" t="s">
        <v>36</v>
      </c>
      <c r="C6" s="68"/>
      <c r="D6" s="11"/>
      <c r="E6" s="11"/>
      <c r="F6" s="14">
        <f t="shared" ref="F6:F14" si="1">1+F5</f>
        <v>2</v>
      </c>
      <c r="G6" s="67" t="s">
        <v>41</v>
      </c>
      <c r="H6" s="68"/>
      <c r="I6" s="11"/>
      <c r="J6" s="11"/>
      <c r="K6" s="11"/>
      <c r="L6" s="11"/>
      <c r="M6" s="14"/>
      <c r="N6" s="14"/>
    </row>
    <row r="7" spans="1:20" ht="25.5" customHeight="1" x14ac:dyDescent="0.2">
      <c r="A7" s="14">
        <f t="shared" si="0"/>
        <v>3</v>
      </c>
      <c r="B7" s="67" t="s">
        <v>36</v>
      </c>
      <c r="C7" s="68"/>
      <c r="D7" s="11"/>
      <c r="E7" s="11"/>
      <c r="F7" s="14">
        <f t="shared" si="1"/>
        <v>3</v>
      </c>
      <c r="G7" s="67" t="s">
        <v>42</v>
      </c>
      <c r="H7" s="68"/>
      <c r="I7" s="11"/>
      <c r="J7" s="11"/>
      <c r="K7" s="11"/>
      <c r="L7" s="11"/>
      <c r="M7" s="14"/>
      <c r="N7" s="14"/>
    </row>
    <row r="8" spans="1:20" ht="25.5" customHeight="1" x14ac:dyDescent="0.2">
      <c r="A8" s="14">
        <f t="shared" si="0"/>
        <v>4</v>
      </c>
      <c r="B8" s="67" t="s">
        <v>39</v>
      </c>
      <c r="C8" s="68"/>
      <c r="D8" s="11"/>
      <c r="E8" s="11"/>
      <c r="F8" s="14">
        <f t="shared" si="1"/>
        <v>4</v>
      </c>
      <c r="G8" s="67" t="s">
        <v>37</v>
      </c>
      <c r="H8" s="68"/>
      <c r="I8" s="11"/>
      <c r="J8" s="11"/>
      <c r="K8" s="11"/>
      <c r="L8" s="11"/>
      <c r="M8" s="14"/>
      <c r="N8" s="14"/>
    </row>
    <row r="9" spans="1:20" ht="25.5" customHeight="1" x14ac:dyDescent="0.2">
      <c r="A9" s="14">
        <f t="shared" si="0"/>
        <v>5</v>
      </c>
      <c r="B9" s="67" t="s">
        <v>36</v>
      </c>
      <c r="C9" s="68"/>
      <c r="D9" s="11"/>
      <c r="E9" s="11"/>
      <c r="F9" s="14">
        <f t="shared" si="1"/>
        <v>5</v>
      </c>
      <c r="G9" s="67" t="s">
        <v>40</v>
      </c>
      <c r="H9" s="68"/>
      <c r="I9" s="11"/>
      <c r="J9" s="11"/>
      <c r="K9" s="11"/>
      <c r="L9" s="11"/>
      <c r="M9" s="14"/>
      <c r="N9" s="14"/>
      <c r="P9" s="2"/>
      <c r="Q9" s="2"/>
    </row>
    <row r="10" spans="1:20" ht="25.5" customHeight="1" x14ac:dyDescent="0.2">
      <c r="A10" s="14">
        <f t="shared" si="0"/>
        <v>6</v>
      </c>
      <c r="B10" s="67" t="s">
        <v>36</v>
      </c>
      <c r="C10" s="68"/>
      <c r="D10" s="11"/>
      <c r="E10" s="11"/>
      <c r="F10" s="14">
        <f t="shared" si="1"/>
        <v>6</v>
      </c>
      <c r="G10" s="67" t="s">
        <v>38</v>
      </c>
      <c r="H10" s="68"/>
      <c r="I10" s="11"/>
      <c r="J10" s="11"/>
      <c r="K10" s="11"/>
      <c r="L10" s="11"/>
      <c r="M10" s="14"/>
      <c r="N10" s="14"/>
      <c r="P10" s="2"/>
    </row>
    <row r="11" spans="1:20" ht="25.5" customHeight="1" x14ac:dyDescent="0.2">
      <c r="A11" s="14">
        <f t="shared" si="0"/>
        <v>7</v>
      </c>
      <c r="B11" s="67" t="s">
        <v>39</v>
      </c>
      <c r="C11" s="68"/>
      <c r="D11" s="11"/>
      <c r="E11" s="11"/>
      <c r="F11" s="14">
        <f t="shared" si="1"/>
        <v>7</v>
      </c>
      <c r="G11" s="67" t="s">
        <v>41</v>
      </c>
      <c r="H11" s="68"/>
      <c r="I11" s="11"/>
      <c r="J11" s="11"/>
      <c r="K11" s="11"/>
      <c r="L11" s="11"/>
      <c r="M11" s="14"/>
      <c r="N11" s="14"/>
      <c r="P11" s="2"/>
    </row>
    <row r="12" spans="1:20" ht="25.5" customHeight="1" x14ac:dyDescent="0.2">
      <c r="A12" s="14">
        <f t="shared" si="0"/>
        <v>8</v>
      </c>
      <c r="B12" s="67" t="s">
        <v>39</v>
      </c>
      <c r="C12" s="68"/>
      <c r="D12" s="11"/>
      <c r="E12" s="11"/>
      <c r="F12" s="14">
        <f t="shared" si="1"/>
        <v>8</v>
      </c>
      <c r="G12" s="67" t="s">
        <v>41</v>
      </c>
      <c r="H12" s="68"/>
      <c r="I12" s="11"/>
      <c r="J12" s="11"/>
      <c r="K12" s="11"/>
      <c r="L12" s="11"/>
      <c r="M12" s="14"/>
      <c r="N12" s="14"/>
    </row>
    <row r="13" spans="1:20" ht="25.5" customHeight="1" x14ac:dyDescent="0.2">
      <c r="A13" s="14">
        <f t="shared" si="0"/>
        <v>9</v>
      </c>
      <c r="B13" s="67" t="s">
        <v>39</v>
      </c>
      <c r="C13" s="68"/>
      <c r="D13" s="11"/>
      <c r="E13" s="11"/>
      <c r="F13" s="14">
        <f t="shared" si="1"/>
        <v>9</v>
      </c>
      <c r="G13" s="67" t="s">
        <v>38</v>
      </c>
      <c r="H13" s="68"/>
      <c r="I13" s="11"/>
      <c r="J13" s="11"/>
      <c r="K13" s="11"/>
      <c r="L13" s="11"/>
      <c r="M13" s="14"/>
      <c r="N13" s="14"/>
    </row>
    <row r="14" spans="1:20" ht="25.5" customHeight="1" x14ac:dyDescent="0.2">
      <c r="A14" s="14">
        <f t="shared" si="0"/>
        <v>10</v>
      </c>
      <c r="B14" s="67" t="s">
        <v>36</v>
      </c>
      <c r="C14" s="68"/>
      <c r="D14" s="11"/>
      <c r="E14" s="11"/>
      <c r="F14" s="14">
        <f t="shared" si="1"/>
        <v>10</v>
      </c>
      <c r="G14" s="67" t="s">
        <v>40</v>
      </c>
      <c r="H14" s="68"/>
      <c r="I14" s="11"/>
      <c r="J14" s="11"/>
      <c r="K14" s="11"/>
      <c r="L14" s="11"/>
      <c r="M14" s="14"/>
      <c r="N14" s="14"/>
      <c r="P14" s="3"/>
      <c r="Q14" s="7"/>
      <c r="R14" s="7"/>
      <c r="S14" s="2"/>
      <c r="T14" s="2"/>
    </row>
    <row r="15" spans="1:20" x14ac:dyDescent="0.2">
      <c r="A15" s="14"/>
      <c r="B15" s="14"/>
      <c r="C15" s="14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P15" s="4"/>
      <c r="Q15" s="5"/>
      <c r="R15" s="5"/>
      <c r="S15" s="2"/>
      <c r="T15" s="2"/>
    </row>
    <row r="16" spans="1:20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4"/>
      <c r="Q16" s="6"/>
      <c r="R16" s="6"/>
      <c r="S16" s="2"/>
      <c r="T16" s="2"/>
    </row>
    <row r="17" spans="1:20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4"/>
      <c r="Q17" s="5"/>
      <c r="R17" s="5"/>
      <c r="S17" s="2"/>
      <c r="T17" s="2"/>
    </row>
    <row r="18" spans="1:20" ht="16" x14ac:dyDescent="0.2">
      <c r="A18" s="69" t="s">
        <v>34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4"/>
      <c r="Q18" s="4"/>
      <c r="R18" s="2"/>
      <c r="S18" s="2"/>
      <c r="T18" s="2"/>
    </row>
    <row r="19" spans="1:20" ht="16" x14ac:dyDescent="0.2">
      <c r="A19" s="70" t="s">
        <v>29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T19" s="2"/>
    </row>
    <row r="20" spans="1:20" ht="16" x14ac:dyDescent="0.2">
      <c r="A20" s="70"/>
      <c r="B20" s="71" t="s">
        <v>24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T20" s="2"/>
    </row>
    <row r="21" spans="1:20" ht="43.5" customHeight="1" x14ac:dyDescent="0.2">
      <c r="A21" s="70"/>
      <c r="B21" s="78" t="s">
        <v>25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T21" s="2"/>
    </row>
    <row r="22" spans="1:20" ht="16" x14ac:dyDescent="0.2">
      <c r="A22" s="70"/>
      <c r="B22" s="72" t="s">
        <v>35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T22" s="2"/>
    </row>
    <row r="23" spans="1:20" ht="16.5" customHeight="1" x14ac:dyDescent="0.2">
      <c r="A23" s="7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P23" s="4"/>
      <c r="Q23" s="2"/>
      <c r="R23" s="2"/>
      <c r="S23" s="2"/>
      <c r="T23" s="2"/>
    </row>
    <row r="24" spans="1:20" ht="16.5" customHeight="1" x14ac:dyDescent="0.2">
      <c r="A24" s="14"/>
      <c r="B24" s="14"/>
      <c r="C24" s="63"/>
      <c r="D24" s="63"/>
      <c r="E24" s="48" t="s">
        <v>0</v>
      </c>
      <c r="F24" s="48" t="s">
        <v>1</v>
      </c>
      <c r="G24" s="14"/>
      <c r="H24" s="14"/>
      <c r="I24" s="14"/>
      <c r="J24" s="14"/>
      <c r="K24" s="14"/>
      <c r="L24" s="14"/>
      <c r="M24" s="14"/>
      <c r="N24" s="14"/>
      <c r="P24" s="4"/>
      <c r="Q24" s="2"/>
      <c r="R24" s="2"/>
      <c r="S24" s="2"/>
      <c r="T24" s="2"/>
    </row>
    <row r="25" spans="1:20" ht="16.5" customHeight="1" x14ac:dyDescent="0.2">
      <c r="A25" s="14"/>
      <c r="B25" s="73"/>
      <c r="C25" s="74" t="s">
        <v>7</v>
      </c>
      <c r="D25" s="75" t="s">
        <v>18</v>
      </c>
      <c r="E25" s="76">
        <v>100</v>
      </c>
      <c r="F25" s="77">
        <v>20</v>
      </c>
      <c r="G25" s="14"/>
      <c r="H25" s="14"/>
      <c r="I25" s="14"/>
      <c r="J25" s="14"/>
      <c r="K25" s="14"/>
      <c r="L25" s="14"/>
      <c r="M25" s="14"/>
      <c r="N25" s="14"/>
      <c r="P25" s="4"/>
      <c r="Q25" s="2"/>
      <c r="R25" s="2"/>
      <c r="S25" s="2"/>
      <c r="T25" s="2"/>
    </row>
    <row r="26" spans="1:20" ht="16.5" customHeight="1" x14ac:dyDescent="0.2">
      <c r="A26" s="14"/>
      <c r="B26" s="73"/>
      <c r="C26" s="74" t="s">
        <v>8</v>
      </c>
      <c r="D26" s="75" t="s">
        <v>6</v>
      </c>
      <c r="E26" s="76">
        <v>100</v>
      </c>
      <c r="F26" s="77">
        <v>22</v>
      </c>
      <c r="G26" s="14"/>
      <c r="H26" s="14"/>
      <c r="I26" s="14"/>
      <c r="J26" s="14"/>
      <c r="K26" s="14"/>
      <c r="L26" s="14"/>
      <c r="M26" s="14"/>
      <c r="N26" s="14"/>
      <c r="P26" s="4"/>
      <c r="Q26" s="2"/>
      <c r="R26" s="2"/>
      <c r="S26" s="2"/>
      <c r="T26" s="2"/>
    </row>
    <row r="27" spans="1:20" ht="16.5" customHeight="1" x14ac:dyDescent="0.2">
      <c r="A27" s="14"/>
      <c r="B27" s="73"/>
      <c r="C27" s="74" t="s">
        <v>9</v>
      </c>
      <c r="D27" s="75" t="s">
        <v>6</v>
      </c>
      <c r="E27" s="76">
        <v>50</v>
      </c>
      <c r="F27" s="77">
        <v>23</v>
      </c>
      <c r="G27" s="14"/>
      <c r="H27" s="14"/>
      <c r="I27" s="14"/>
      <c r="J27" s="14"/>
      <c r="K27" s="14"/>
      <c r="L27" s="14"/>
      <c r="M27" s="14"/>
      <c r="N27" s="14"/>
      <c r="P27" s="4"/>
      <c r="Q27" s="2"/>
      <c r="R27" s="2"/>
      <c r="S27" s="2"/>
      <c r="T27" s="2"/>
    </row>
    <row r="28" spans="1:20" x14ac:dyDescent="0.2">
      <c r="A28" s="14"/>
      <c r="B28" s="73"/>
      <c r="C28" s="74" t="s">
        <v>11</v>
      </c>
      <c r="D28" s="75" t="s">
        <v>6</v>
      </c>
      <c r="E28" s="76">
        <v>50</v>
      </c>
      <c r="F28" s="77">
        <v>25</v>
      </c>
      <c r="G28" s="14"/>
      <c r="H28" s="14"/>
      <c r="I28" s="14"/>
      <c r="J28" s="14"/>
      <c r="K28" s="14"/>
      <c r="L28" s="14"/>
      <c r="M28" s="14"/>
      <c r="N28" s="14"/>
    </row>
    <row r="29" spans="1:2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0" x14ac:dyDescent="0.2">
      <c r="A30" s="14"/>
      <c r="B30" s="14"/>
      <c r="C30" s="14"/>
      <c r="D30" s="14"/>
      <c r="E30" s="80" t="s">
        <v>3</v>
      </c>
      <c r="F30" s="81"/>
      <c r="G30" s="14"/>
      <c r="H30" s="80" t="s">
        <v>5</v>
      </c>
      <c r="I30" s="81"/>
      <c r="J30" s="14"/>
      <c r="K30" s="47" t="s">
        <v>19</v>
      </c>
      <c r="L30" s="47" t="s">
        <v>20</v>
      </c>
      <c r="M30" s="14"/>
      <c r="N30" s="14"/>
    </row>
    <row r="31" spans="1:20" ht="15.75" customHeight="1" x14ac:dyDescent="0.2">
      <c r="A31" s="14"/>
      <c r="B31" s="46"/>
      <c r="C31" s="46"/>
      <c r="D31" s="46"/>
      <c r="E31" s="48" t="s">
        <v>0</v>
      </c>
      <c r="F31" s="48" t="s">
        <v>21</v>
      </c>
      <c r="G31" s="14"/>
      <c r="H31" s="48" t="s">
        <v>0</v>
      </c>
      <c r="I31" s="48" t="s">
        <v>21</v>
      </c>
      <c r="J31" s="14"/>
      <c r="K31" s="48" t="s">
        <v>22</v>
      </c>
      <c r="L31" s="48" t="s">
        <v>22</v>
      </c>
      <c r="M31" s="14"/>
      <c r="N31" s="14"/>
    </row>
    <row r="32" spans="1:20" ht="4.5" customHeight="1" x14ac:dyDescent="0.2">
      <c r="A32" s="14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14"/>
      <c r="N32" s="14"/>
      <c r="O32" s="12"/>
    </row>
    <row r="33" spans="1:14" x14ac:dyDescent="0.2">
      <c r="A33" s="14"/>
      <c r="B33" s="52" t="s">
        <v>15</v>
      </c>
      <c r="C33" s="52"/>
      <c r="D33" s="52" t="s">
        <v>13</v>
      </c>
      <c r="E33" s="49">
        <v>200</v>
      </c>
      <c r="F33" s="50">
        <v>9000</v>
      </c>
      <c r="G33" s="14"/>
      <c r="H33" s="49"/>
      <c r="I33" s="50"/>
      <c r="J33" s="14"/>
      <c r="K33" s="50">
        <v>2200</v>
      </c>
      <c r="L33" s="50"/>
      <c r="M33" s="14"/>
      <c r="N33" s="14"/>
    </row>
    <row r="34" spans="1:14" x14ac:dyDescent="0.2">
      <c r="A34" s="14"/>
      <c r="B34" s="52"/>
      <c r="C34" s="52"/>
      <c r="D34" s="52" t="s">
        <v>12</v>
      </c>
      <c r="E34" s="49"/>
      <c r="F34" s="50"/>
      <c r="G34" s="14"/>
      <c r="H34" s="49"/>
      <c r="I34" s="50"/>
      <c r="J34" s="14"/>
      <c r="K34" s="50">
        <v>2200</v>
      </c>
      <c r="L34" s="51"/>
      <c r="M34" s="14"/>
      <c r="N34" s="14"/>
    </row>
    <row r="35" spans="1:14" x14ac:dyDescent="0.2">
      <c r="A35" s="14"/>
      <c r="B35" s="52"/>
      <c r="C35" s="52"/>
      <c r="D35" s="52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">
      <c r="A36" s="14"/>
      <c r="B36" s="52" t="s">
        <v>16</v>
      </c>
      <c r="C36" s="52"/>
      <c r="D36" s="52" t="s">
        <v>13</v>
      </c>
      <c r="E36" s="49">
        <v>200</v>
      </c>
      <c r="F36" s="50">
        <v>4350</v>
      </c>
      <c r="G36" s="14"/>
      <c r="H36" s="49">
        <v>100</v>
      </c>
      <c r="I36" s="50">
        <v>2250</v>
      </c>
      <c r="J36" s="14"/>
      <c r="K36" s="50">
        <v>2200</v>
      </c>
      <c r="L36" s="50">
        <v>-50</v>
      </c>
      <c r="M36" s="14"/>
      <c r="N36" s="14"/>
    </row>
    <row r="37" spans="1:14" x14ac:dyDescent="0.2">
      <c r="A37" s="14"/>
      <c r="B37" s="52"/>
      <c r="C37" s="52"/>
      <c r="D37" s="52" t="s">
        <v>12</v>
      </c>
      <c r="E37" s="49"/>
      <c r="F37" s="50"/>
      <c r="G37" s="14"/>
      <c r="H37" s="49"/>
      <c r="I37" s="50"/>
      <c r="J37" s="14"/>
      <c r="K37" s="50">
        <v>2200</v>
      </c>
      <c r="L37" s="51"/>
      <c r="M37" s="14"/>
      <c r="N37" s="14"/>
    </row>
    <row r="38" spans="1:14" x14ac:dyDescent="0.2">
      <c r="A38" s="14"/>
      <c r="B38" s="52"/>
      <c r="C38" s="52"/>
      <c r="D38" s="52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">
      <c r="A39" s="14"/>
      <c r="B39" s="52" t="s">
        <v>17</v>
      </c>
      <c r="C39" s="52"/>
      <c r="D39" s="52" t="s">
        <v>13</v>
      </c>
      <c r="E39" s="49">
        <v>20</v>
      </c>
      <c r="F39" s="50">
        <v>4200</v>
      </c>
      <c r="G39" s="14"/>
      <c r="H39" s="49">
        <v>100</v>
      </c>
      <c r="I39" s="50">
        <v>2400</v>
      </c>
      <c r="J39" s="14"/>
      <c r="K39" s="50">
        <v>2200</v>
      </c>
      <c r="L39" s="50">
        <v>-200</v>
      </c>
      <c r="M39" s="14"/>
      <c r="N39" s="14"/>
    </row>
    <row r="40" spans="1:14" x14ac:dyDescent="0.2">
      <c r="A40" s="14"/>
      <c r="B40" s="52"/>
      <c r="C40" s="52"/>
      <c r="D40" s="52" t="s">
        <v>12</v>
      </c>
      <c r="E40" s="49"/>
      <c r="F40" s="50"/>
      <c r="G40" s="14"/>
      <c r="H40" s="49"/>
      <c r="I40" s="50"/>
      <c r="J40" s="14"/>
      <c r="K40" s="50">
        <v>2200</v>
      </c>
      <c r="L40" s="50"/>
      <c r="M40" s="14"/>
      <c r="N40" s="14"/>
    </row>
    <row r="41" spans="1:14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">
      <c r="A42" s="14"/>
      <c r="B42" s="52" t="s">
        <v>23</v>
      </c>
      <c r="C42" s="52"/>
      <c r="D42" s="52" t="s">
        <v>13</v>
      </c>
      <c r="E42" s="49">
        <v>200</v>
      </c>
      <c r="F42" s="50">
        <v>4350</v>
      </c>
      <c r="G42" s="14"/>
      <c r="H42" s="49">
        <v>100</v>
      </c>
      <c r="I42" s="50">
        <v>2250</v>
      </c>
      <c r="J42" s="14"/>
      <c r="K42" s="50">
        <v>2200</v>
      </c>
      <c r="L42" s="50">
        <v>-50</v>
      </c>
      <c r="M42" s="14"/>
      <c r="N42" s="14"/>
    </row>
    <row r="43" spans="1:14" x14ac:dyDescent="0.2">
      <c r="A43" s="14"/>
      <c r="B43" s="52"/>
      <c r="C43" s="52"/>
      <c r="D43" s="52" t="s">
        <v>12</v>
      </c>
      <c r="E43" s="49"/>
      <c r="F43" s="50"/>
      <c r="G43" s="14"/>
      <c r="H43" s="49"/>
      <c r="I43" s="50"/>
      <c r="J43" s="14"/>
      <c r="K43" s="50">
        <v>2200</v>
      </c>
      <c r="L43" s="50"/>
      <c r="M43" s="14"/>
      <c r="N43" s="14"/>
    </row>
  </sheetData>
  <mergeCells count="5">
    <mergeCell ref="B21:N21"/>
    <mergeCell ref="A2:L2"/>
    <mergeCell ref="A3:L3"/>
    <mergeCell ref="E30:F30"/>
    <mergeCell ref="H30:I30"/>
  </mergeCells>
  <printOptions horizontalCentered="1"/>
  <pageMargins left="0" right="0" top="0" bottom="0" header="0.3" footer="0.3"/>
  <pageSetup scale="7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8"/>
  <sheetViews>
    <sheetView topLeftCell="A56" workbookViewId="0">
      <selection activeCell="M71" sqref="A1:M71"/>
    </sheetView>
  </sheetViews>
  <sheetFormatPr baseColWidth="10" defaultColWidth="8.83203125" defaultRowHeight="15" x14ac:dyDescent="0.2"/>
  <cols>
    <col min="1" max="1" width="3.33203125" customWidth="1"/>
    <col min="2" max="2" width="10" style="60" customWidth="1"/>
    <col min="3" max="3" width="8.5" style="60" bestFit="1" customWidth="1"/>
  </cols>
  <sheetData>
    <row r="1" spans="1:13" ht="19" x14ac:dyDescent="0.25">
      <c r="A1" s="54" t="s">
        <v>31</v>
      </c>
      <c r="I1" s="16" t="s">
        <v>27</v>
      </c>
      <c r="J1" s="58"/>
      <c r="K1" s="58"/>
      <c r="L1" s="58"/>
    </row>
    <row r="2" spans="1:13" ht="19" x14ac:dyDescent="0.25">
      <c r="D2" s="54" t="s">
        <v>26</v>
      </c>
    </row>
    <row r="3" spans="1:13" x14ac:dyDescent="0.2">
      <c r="D3" s="82" t="s">
        <v>16</v>
      </c>
      <c r="E3" s="82"/>
      <c r="F3" s="82"/>
      <c r="G3" s="82"/>
      <c r="H3" s="82"/>
      <c r="I3" s="82"/>
      <c r="J3" s="82"/>
      <c r="K3" s="82"/>
      <c r="L3" s="82"/>
    </row>
    <row r="4" spans="1:13" x14ac:dyDescent="0.2">
      <c r="D4" s="20" t="s">
        <v>0</v>
      </c>
      <c r="E4" s="20" t="s">
        <v>1</v>
      </c>
      <c r="F4" s="20" t="s">
        <v>2</v>
      </c>
      <c r="G4" s="20" t="s">
        <v>0</v>
      </c>
      <c r="H4" s="20" t="s">
        <v>1</v>
      </c>
      <c r="I4" s="20" t="s">
        <v>2</v>
      </c>
      <c r="J4" s="21" t="s">
        <v>0</v>
      </c>
      <c r="K4" s="20" t="s">
        <v>1</v>
      </c>
      <c r="L4" s="20" t="s">
        <v>2</v>
      </c>
    </row>
    <row r="5" spans="1:13" x14ac:dyDescent="0.2">
      <c r="B5" s="59" t="s">
        <v>7</v>
      </c>
      <c r="C5" s="61" t="s">
        <v>18</v>
      </c>
      <c r="D5" s="8">
        <v>100</v>
      </c>
      <c r="E5" s="17">
        <v>20</v>
      </c>
      <c r="F5" s="15">
        <f>+D5*E5</f>
        <v>2000</v>
      </c>
      <c r="G5" s="8"/>
      <c r="H5" s="22"/>
      <c r="I5" s="8"/>
      <c r="J5" s="8">
        <v>100</v>
      </c>
      <c r="K5" s="17">
        <v>20</v>
      </c>
      <c r="L5" s="10"/>
    </row>
    <row r="6" spans="1:13" x14ac:dyDescent="0.2">
      <c r="B6" s="59" t="s">
        <v>8</v>
      </c>
      <c r="C6" s="61" t="s">
        <v>6</v>
      </c>
      <c r="D6" s="8">
        <v>100</v>
      </c>
      <c r="E6" s="17">
        <v>22</v>
      </c>
      <c r="F6" s="15">
        <f>+D6*E6</f>
        <v>2200</v>
      </c>
      <c r="G6" s="8"/>
      <c r="H6" s="22"/>
      <c r="I6" s="8"/>
      <c r="J6" s="8">
        <v>100</v>
      </c>
      <c r="K6" s="17">
        <v>22</v>
      </c>
      <c r="L6" s="9"/>
    </row>
    <row r="7" spans="1:13" x14ac:dyDescent="0.2">
      <c r="B7" s="59" t="s">
        <v>9</v>
      </c>
      <c r="C7" s="61" t="s">
        <v>6</v>
      </c>
      <c r="D7" s="8">
        <v>50</v>
      </c>
      <c r="E7" s="17">
        <v>23</v>
      </c>
      <c r="F7" s="15">
        <f>+D7*E7</f>
        <v>1150</v>
      </c>
      <c r="G7" s="8"/>
      <c r="H7" s="22"/>
      <c r="I7" s="8"/>
      <c r="J7" s="8">
        <v>50</v>
      </c>
      <c r="K7" s="17">
        <v>23</v>
      </c>
      <c r="L7" s="9"/>
    </row>
    <row r="8" spans="1:13" x14ac:dyDescent="0.2">
      <c r="B8" s="59"/>
      <c r="C8" s="61"/>
      <c r="D8" s="31"/>
      <c r="E8" s="32"/>
      <c r="F8" s="33"/>
      <c r="G8" s="31"/>
      <c r="H8" s="34"/>
      <c r="I8" s="31"/>
      <c r="J8" s="43">
        <f>SUM(J5:J7)</f>
        <v>250</v>
      </c>
      <c r="K8" s="44">
        <f>+L8/J8</f>
        <v>21.4</v>
      </c>
      <c r="L8" s="45">
        <f>+J5*K5+J6*K6+J7*K7</f>
        <v>5350</v>
      </c>
    </row>
    <row r="9" spans="1:13" x14ac:dyDescent="0.2">
      <c r="B9" s="59" t="s">
        <v>10</v>
      </c>
      <c r="C9" s="61" t="s">
        <v>4</v>
      </c>
      <c r="D9" s="23"/>
      <c r="E9" s="24"/>
      <c r="F9" s="25"/>
      <c r="G9" s="23"/>
      <c r="H9" s="41">
        <f>+K5</f>
        <v>20</v>
      </c>
      <c r="I9" s="23"/>
      <c r="J9" s="23">
        <f>+J5-G9</f>
        <v>100</v>
      </c>
      <c r="K9" s="26">
        <v>20</v>
      </c>
      <c r="L9" s="35"/>
    </row>
    <row r="10" spans="1:13" x14ac:dyDescent="0.2">
      <c r="A10" s="16"/>
      <c r="C10" s="53" t="s">
        <v>14</v>
      </c>
      <c r="D10" s="23"/>
      <c r="E10" s="24"/>
      <c r="F10" s="25"/>
      <c r="G10" s="23"/>
      <c r="H10" s="41">
        <f>+K6</f>
        <v>22</v>
      </c>
      <c r="I10" s="23"/>
      <c r="J10" s="23">
        <f>+J6-G10</f>
        <v>100</v>
      </c>
      <c r="K10" s="26">
        <v>22</v>
      </c>
      <c r="L10" s="36"/>
    </row>
    <row r="11" spans="1:13" x14ac:dyDescent="0.2">
      <c r="A11" s="16"/>
      <c r="B11" s="59"/>
      <c r="C11" s="61"/>
      <c r="D11" s="23"/>
      <c r="E11" s="24"/>
      <c r="F11" s="25"/>
      <c r="G11" s="23"/>
      <c r="H11" s="41">
        <f>+K7</f>
        <v>23</v>
      </c>
      <c r="I11" s="23"/>
      <c r="J11" s="23">
        <f>+J7-G11</f>
        <v>50</v>
      </c>
      <c r="K11" s="26">
        <v>23</v>
      </c>
      <c r="L11" s="36"/>
    </row>
    <row r="12" spans="1:13" x14ac:dyDescent="0.2">
      <c r="A12" s="16"/>
      <c r="B12" s="59"/>
      <c r="C12" s="61"/>
      <c r="D12" s="37"/>
      <c r="E12" s="38"/>
      <c r="F12" s="39"/>
      <c r="G12" s="37">
        <f>SUM(G9:G11)</f>
        <v>0</v>
      </c>
      <c r="H12" s="40"/>
      <c r="I12" s="39">
        <f>+G9*H9+G10*H10+G11*H11</f>
        <v>0</v>
      </c>
      <c r="J12" s="55">
        <f>SUM(J9:J11)</f>
        <v>250</v>
      </c>
      <c r="K12" s="56">
        <f>+L12/J12</f>
        <v>21.4</v>
      </c>
      <c r="L12" s="57">
        <f>+J9*K9+J10*K10+J11*K11</f>
        <v>5350</v>
      </c>
    </row>
    <row r="13" spans="1:13" x14ac:dyDescent="0.2">
      <c r="B13" s="59" t="s">
        <v>11</v>
      </c>
      <c r="C13" s="61" t="s">
        <v>6</v>
      </c>
      <c r="D13" s="8"/>
      <c r="E13" s="18"/>
      <c r="F13" s="8"/>
      <c r="G13" s="8"/>
      <c r="H13" s="22"/>
      <c r="I13" s="8"/>
      <c r="J13" s="8">
        <f>+J9</f>
        <v>100</v>
      </c>
      <c r="K13" s="18">
        <v>20</v>
      </c>
      <c r="L13" s="10"/>
    </row>
    <row r="14" spans="1:13" x14ac:dyDescent="0.2">
      <c r="D14" s="8"/>
      <c r="E14" s="18"/>
      <c r="F14" s="8"/>
      <c r="G14" s="8"/>
      <c r="H14" s="22"/>
      <c r="I14" s="8"/>
      <c r="J14" s="8"/>
      <c r="K14" s="18">
        <v>22</v>
      </c>
      <c r="L14" s="9"/>
    </row>
    <row r="15" spans="1:13" x14ac:dyDescent="0.2">
      <c r="D15" s="8"/>
      <c r="E15" s="18"/>
      <c r="F15" s="8"/>
      <c r="G15" s="8"/>
      <c r="H15" s="22"/>
      <c r="I15" s="8"/>
      <c r="J15" s="8"/>
      <c r="K15" s="18">
        <v>23</v>
      </c>
      <c r="L15" s="9"/>
    </row>
    <row r="16" spans="1:13" x14ac:dyDescent="0.2">
      <c r="C16" s="59"/>
      <c r="D16" s="8">
        <v>50</v>
      </c>
      <c r="E16" s="18">
        <v>25</v>
      </c>
      <c r="F16" s="15">
        <f>+D16*E16</f>
        <v>1250</v>
      </c>
      <c r="G16" s="8"/>
      <c r="H16" s="22"/>
      <c r="I16" s="8"/>
      <c r="J16" s="8">
        <v>50</v>
      </c>
      <c r="K16" s="18">
        <v>25</v>
      </c>
      <c r="L16" s="19"/>
      <c r="M16" s="1"/>
    </row>
    <row r="17" spans="1:14" x14ac:dyDescent="0.2">
      <c r="D17" s="27">
        <f>SUM(D5:D16)</f>
        <v>300</v>
      </c>
      <c r="E17" s="28">
        <f>+F17/D17</f>
        <v>22</v>
      </c>
      <c r="F17" s="29">
        <f>SUM(F5:F16)</f>
        <v>6600</v>
      </c>
      <c r="G17" s="27">
        <v>200</v>
      </c>
      <c r="H17" s="30"/>
      <c r="I17" s="42">
        <f>+I12</f>
        <v>0</v>
      </c>
      <c r="J17" s="27">
        <f>SUM(J13:J16)</f>
        <v>150</v>
      </c>
      <c r="K17" s="28">
        <f>+L17/J17</f>
        <v>21.666666666666668</v>
      </c>
      <c r="L17" s="29">
        <f>+J14*K14+J15*K15+J16*K16+J13*K13</f>
        <v>3250</v>
      </c>
      <c r="M17" s="13"/>
      <c r="N17" s="13"/>
    </row>
    <row r="18" spans="1:14" x14ac:dyDescent="0.2">
      <c r="N18" s="13"/>
    </row>
    <row r="20" spans="1:14" x14ac:dyDescent="0.2">
      <c r="D20" s="82" t="s">
        <v>17</v>
      </c>
      <c r="E20" s="82"/>
      <c r="F20" s="82"/>
      <c r="G20" s="82"/>
      <c r="H20" s="82"/>
      <c r="I20" s="82"/>
      <c r="J20" s="82"/>
      <c r="K20" s="82"/>
      <c r="L20" s="82"/>
    </row>
    <row r="21" spans="1:14" x14ac:dyDescent="0.2">
      <c r="D21" s="20" t="s">
        <v>0</v>
      </c>
      <c r="E21" s="20" t="s">
        <v>1</v>
      </c>
      <c r="F21" s="20" t="s">
        <v>2</v>
      </c>
      <c r="G21" s="20" t="s">
        <v>0</v>
      </c>
      <c r="H21" s="20" t="s">
        <v>1</v>
      </c>
      <c r="I21" s="20" t="s">
        <v>2</v>
      </c>
      <c r="J21" s="21" t="s">
        <v>0</v>
      </c>
      <c r="K21" s="20" t="s">
        <v>1</v>
      </c>
      <c r="L21" s="20" t="s">
        <v>2</v>
      </c>
    </row>
    <row r="22" spans="1:14" x14ac:dyDescent="0.2">
      <c r="B22" s="59" t="s">
        <v>7</v>
      </c>
      <c r="C22" s="61" t="s">
        <v>18</v>
      </c>
      <c r="D22" s="8">
        <v>100</v>
      </c>
      <c r="E22" s="17">
        <v>20</v>
      </c>
      <c r="F22" s="15">
        <f>+D22*E22</f>
        <v>2000</v>
      </c>
      <c r="G22" s="8"/>
      <c r="H22" s="22"/>
      <c r="I22" s="8"/>
      <c r="J22" s="8">
        <v>100</v>
      </c>
      <c r="K22" s="17">
        <v>20</v>
      </c>
      <c r="L22" s="10"/>
    </row>
    <row r="23" spans="1:14" x14ac:dyDescent="0.2">
      <c r="B23" s="59" t="s">
        <v>8</v>
      </c>
      <c r="C23" s="61" t="s">
        <v>6</v>
      </c>
      <c r="D23" s="8">
        <v>100</v>
      </c>
      <c r="E23" s="17">
        <v>22</v>
      </c>
      <c r="F23" s="15">
        <f>+D23*E23</f>
        <v>2200</v>
      </c>
      <c r="G23" s="8"/>
      <c r="H23" s="22"/>
      <c r="I23" s="8"/>
      <c r="J23" s="8">
        <v>100</v>
      </c>
      <c r="K23" s="17">
        <v>22</v>
      </c>
      <c r="L23" s="9"/>
    </row>
    <row r="24" spans="1:14" x14ac:dyDescent="0.2">
      <c r="B24" s="59" t="s">
        <v>9</v>
      </c>
      <c r="C24" s="61" t="s">
        <v>6</v>
      </c>
      <c r="D24" s="8">
        <v>50</v>
      </c>
      <c r="E24" s="17">
        <v>23</v>
      </c>
      <c r="F24" s="15">
        <f>+D24*E24</f>
        <v>1150</v>
      </c>
      <c r="G24" s="8"/>
      <c r="H24" s="22"/>
      <c r="I24" s="8"/>
      <c r="J24" s="8">
        <v>50</v>
      </c>
      <c r="K24" s="17">
        <v>23</v>
      </c>
      <c r="L24" s="9"/>
    </row>
    <row r="25" spans="1:14" x14ac:dyDescent="0.2">
      <c r="B25" s="59"/>
      <c r="C25" s="61"/>
      <c r="D25" s="31"/>
      <c r="E25" s="32"/>
      <c r="F25" s="33"/>
      <c r="G25" s="31"/>
      <c r="H25" s="34"/>
      <c r="I25" s="31"/>
      <c r="J25" s="43">
        <f>SUM(J22:J24)</f>
        <v>250</v>
      </c>
      <c r="K25" s="44">
        <f>+L25/J25</f>
        <v>21.4</v>
      </c>
      <c r="L25" s="45">
        <f>+J22*K22+J23*K23+J24*K24</f>
        <v>5350</v>
      </c>
    </row>
    <row r="26" spans="1:14" x14ac:dyDescent="0.2">
      <c r="B26" s="59" t="s">
        <v>10</v>
      </c>
      <c r="C26" s="61" t="s">
        <v>4</v>
      </c>
      <c r="D26" s="23"/>
      <c r="E26" s="24"/>
      <c r="F26" s="25"/>
      <c r="G26" s="23"/>
      <c r="H26" s="41">
        <f>+K22</f>
        <v>20</v>
      </c>
      <c r="I26" s="23"/>
      <c r="J26" s="23">
        <f>+J22-G26</f>
        <v>100</v>
      </c>
      <c r="K26" s="26">
        <v>20</v>
      </c>
      <c r="L26" s="35"/>
    </row>
    <row r="27" spans="1:14" x14ac:dyDescent="0.2">
      <c r="A27" s="16"/>
      <c r="C27" s="53" t="s">
        <v>14</v>
      </c>
      <c r="D27" s="23"/>
      <c r="E27" s="24"/>
      <c r="F27" s="25"/>
      <c r="G27" s="23"/>
      <c r="H27" s="41">
        <f>+K23</f>
        <v>22</v>
      </c>
      <c r="I27" s="23"/>
      <c r="J27" s="23">
        <f>+J23-G27</f>
        <v>100</v>
      </c>
      <c r="K27" s="26">
        <v>22</v>
      </c>
      <c r="L27" s="36"/>
    </row>
    <row r="28" spans="1:14" x14ac:dyDescent="0.2">
      <c r="A28" s="16"/>
      <c r="B28" s="59"/>
      <c r="C28" s="61"/>
      <c r="D28" s="23"/>
      <c r="E28" s="24"/>
      <c r="F28" s="25"/>
      <c r="G28" s="23"/>
      <c r="H28" s="41">
        <f>+K24</f>
        <v>23</v>
      </c>
      <c r="I28" s="23"/>
      <c r="J28" s="23">
        <f>+J24-G28</f>
        <v>50</v>
      </c>
      <c r="K28" s="26">
        <v>23</v>
      </c>
      <c r="L28" s="36"/>
    </row>
    <row r="29" spans="1:14" x14ac:dyDescent="0.2">
      <c r="A29" s="16"/>
      <c r="B29" s="59"/>
      <c r="C29" s="61"/>
      <c r="D29" s="37"/>
      <c r="E29" s="38"/>
      <c r="F29" s="39"/>
      <c r="G29" s="37">
        <f>SUM(G26:G28)</f>
        <v>0</v>
      </c>
      <c r="H29" s="40"/>
      <c r="I29" s="39">
        <f>+G26*H26+G27*H27+G28*H28</f>
        <v>0</v>
      </c>
      <c r="J29" s="55">
        <f>SUM(J26:J28)</f>
        <v>250</v>
      </c>
      <c r="K29" s="56">
        <f>+L29/J29</f>
        <v>21.4</v>
      </c>
      <c r="L29" s="57">
        <f>+J26*K26+J27*K27+J28*K28</f>
        <v>5350</v>
      </c>
    </row>
    <row r="30" spans="1:14" x14ac:dyDescent="0.2">
      <c r="B30" s="59" t="s">
        <v>11</v>
      </c>
      <c r="C30" s="61" t="s">
        <v>6</v>
      </c>
      <c r="D30" s="8"/>
      <c r="E30" s="18"/>
      <c r="F30" s="8"/>
      <c r="G30" s="8"/>
      <c r="H30" s="22"/>
      <c r="I30" s="8"/>
      <c r="J30" s="8">
        <f>+J26</f>
        <v>100</v>
      </c>
      <c r="K30" s="18">
        <v>20</v>
      </c>
      <c r="L30" s="10"/>
    </row>
    <row r="31" spans="1:14" x14ac:dyDescent="0.2">
      <c r="D31" s="8"/>
      <c r="E31" s="18"/>
      <c r="F31" s="8"/>
      <c r="G31" s="8"/>
      <c r="H31" s="22"/>
      <c r="I31" s="8"/>
      <c r="J31" s="8"/>
      <c r="K31" s="18">
        <v>22</v>
      </c>
      <c r="L31" s="9"/>
    </row>
    <row r="32" spans="1:14" x14ac:dyDescent="0.2">
      <c r="D32" s="8"/>
      <c r="E32" s="18"/>
      <c r="F32" s="8"/>
      <c r="G32" s="8"/>
      <c r="H32" s="22"/>
      <c r="I32" s="8"/>
      <c r="J32" s="8"/>
      <c r="K32" s="18">
        <v>23</v>
      </c>
      <c r="L32" s="9"/>
    </row>
    <row r="33" spans="1:14" x14ac:dyDescent="0.2">
      <c r="C33" s="59"/>
      <c r="D33" s="8">
        <v>50</v>
      </c>
      <c r="E33" s="18">
        <v>25</v>
      </c>
      <c r="F33" s="15">
        <f>+D33*E33</f>
        <v>1250</v>
      </c>
      <c r="G33" s="8"/>
      <c r="H33" s="22"/>
      <c r="I33" s="8"/>
      <c r="J33" s="8">
        <v>50</v>
      </c>
      <c r="K33" s="18">
        <v>25</v>
      </c>
      <c r="L33" s="19"/>
      <c r="M33" s="1"/>
    </row>
    <row r="34" spans="1:14" x14ac:dyDescent="0.2">
      <c r="D34" s="27">
        <f>SUM(D22:D33)</f>
        <v>300</v>
      </c>
      <c r="E34" s="28">
        <f>+F34/D34</f>
        <v>22</v>
      </c>
      <c r="F34" s="29">
        <f>SUM(F22:F33)</f>
        <v>6600</v>
      </c>
      <c r="G34" s="27">
        <v>200</v>
      </c>
      <c r="H34" s="30"/>
      <c r="I34" s="42">
        <f>+I29</f>
        <v>0</v>
      </c>
      <c r="J34" s="27">
        <f>SUM(J30:J33)</f>
        <v>150</v>
      </c>
      <c r="K34" s="28">
        <f>+L34/J34</f>
        <v>21.666666666666668</v>
      </c>
      <c r="L34" s="29">
        <f>+J31*K31+J32*K32+J33*K33+J30*K30</f>
        <v>3250</v>
      </c>
      <c r="M34" s="13"/>
      <c r="N34" s="13"/>
    </row>
    <row r="37" spans="1:14" x14ac:dyDescent="0.2">
      <c r="D37" s="82" t="s">
        <v>15</v>
      </c>
      <c r="E37" s="82"/>
      <c r="F37" s="82"/>
      <c r="G37" s="82"/>
      <c r="H37" s="82"/>
      <c r="I37" s="82"/>
      <c r="J37" s="82"/>
      <c r="K37" s="82"/>
      <c r="L37" s="82"/>
    </row>
    <row r="38" spans="1:14" x14ac:dyDescent="0.2">
      <c r="D38" s="20" t="s">
        <v>0</v>
      </c>
      <c r="E38" s="20" t="s">
        <v>1</v>
      </c>
      <c r="F38" s="20" t="s">
        <v>2</v>
      </c>
      <c r="G38" s="20" t="s">
        <v>0</v>
      </c>
      <c r="H38" s="20" t="s">
        <v>1</v>
      </c>
      <c r="I38" s="20" t="s">
        <v>2</v>
      </c>
      <c r="J38" s="21" t="s">
        <v>0</v>
      </c>
      <c r="K38" s="20" t="s">
        <v>1</v>
      </c>
      <c r="L38" s="20" t="s">
        <v>2</v>
      </c>
    </row>
    <row r="39" spans="1:14" x14ac:dyDescent="0.2">
      <c r="B39" s="59" t="s">
        <v>7</v>
      </c>
      <c r="C39" s="61" t="s">
        <v>18</v>
      </c>
      <c r="D39" s="8">
        <v>100</v>
      </c>
      <c r="E39" s="17">
        <v>20</v>
      </c>
      <c r="F39" s="15">
        <f>+D39*E39</f>
        <v>2000</v>
      </c>
      <c r="G39" s="8"/>
      <c r="H39" s="22"/>
      <c r="I39" s="8"/>
      <c r="J39" s="8">
        <v>100</v>
      </c>
      <c r="K39" s="17">
        <v>20</v>
      </c>
      <c r="L39" s="10"/>
    </row>
    <row r="40" spans="1:14" x14ac:dyDescent="0.2">
      <c r="B40" s="59" t="s">
        <v>8</v>
      </c>
      <c r="C40" s="61" t="s">
        <v>6</v>
      </c>
      <c r="D40" s="8">
        <v>100</v>
      </c>
      <c r="E40" s="17">
        <v>22</v>
      </c>
      <c r="F40" s="15">
        <f>+D40*E40</f>
        <v>2200</v>
      </c>
      <c r="G40" s="8"/>
      <c r="H40" s="22"/>
      <c r="I40" s="8"/>
      <c r="J40" s="8">
        <v>100</v>
      </c>
      <c r="K40" s="17">
        <v>22</v>
      </c>
      <c r="L40" s="9"/>
    </row>
    <row r="41" spans="1:14" x14ac:dyDescent="0.2">
      <c r="B41" s="59" t="s">
        <v>9</v>
      </c>
      <c r="C41" s="61" t="s">
        <v>6</v>
      </c>
      <c r="D41" s="8">
        <v>50</v>
      </c>
      <c r="E41" s="17">
        <v>23</v>
      </c>
      <c r="F41" s="15">
        <f>+D41*E41</f>
        <v>1150</v>
      </c>
      <c r="G41" s="8"/>
      <c r="H41" s="22"/>
      <c r="I41" s="8"/>
      <c r="J41" s="8">
        <v>50</v>
      </c>
      <c r="K41" s="17">
        <v>23</v>
      </c>
      <c r="L41" s="9"/>
    </row>
    <row r="42" spans="1:14" x14ac:dyDescent="0.2">
      <c r="B42" s="59"/>
      <c r="C42" s="61"/>
      <c r="D42" s="31"/>
      <c r="E42" s="32"/>
      <c r="F42" s="33"/>
      <c r="G42" s="31"/>
      <c r="H42" s="34"/>
      <c r="I42" s="31"/>
      <c r="J42" s="43">
        <f>SUM(J39:J41)</f>
        <v>250</v>
      </c>
      <c r="K42" s="44">
        <f>+L42/J42</f>
        <v>21.4</v>
      </c>
      <c r="L42" s="45">
        <f>+J39*K39+J40*K40+J41*K41</f>
        <v>5350</v>
      </c>
    </row>
    <row r="43" spans="1:14" x14ac:dyDescent="0.2">
      <c r="B43" s="59" t="s">
        <v>10</v>
      </c>
      <c r="C43" s="61" t="s">
        <v>4</v>
      </c>
      <c r="D43" s="23"/>
      <c r="E43" s="24"/>
      <c r="F43" s="25"/>
      <c r="G43" s="23"/>
      <c r="H43" s="41">
        <f>+K39</f>
        <v>20</v>
      </c>
      <c r="I43" s="23"/>
      <c r="J43" s="23">
        <f>+J39-G43</f>
        <v>100</v>
      </c>
      <c r="K43" s="26">
        <v>20</v>
      </c>
      <c r="L43" s="35"/>
    </row>
    <row r="44" spans="1:14" x14ac:dyDescent="0.2">
      <c r="A44" s="16"/>
      <c r="C44" s="53" t="s">
        <v>14</v>
      </c>
      <c r="D44" s="23"/>
      <c r="E44" s="24"/>
      <c r="F44" s="25"/>
      <c r="G44" s="23"/>
      <c r="H44" s="41">
        <f>+K40</f>
        <v>22</v>
      </c>
      <c r="I44" s="23"/>
      <c r="J44" s="23">
        <f>+J40-G44</f>
        <v>100</v>
      </c>
      <c r="K44" s="26">
        <v>22</v>
      </c>
      <c r="L44" s="36"/>
    </row>
    <row r="45" spans="1:14" x14ac:dyDescent="0.2">
      <c r="A45" s="16"/>
      <c r="B45" s="59"/>
      <c r="C45" s="61"/>
      <c r="D45" s="23"/>
      <c r="E45" s="24"/>
      <c r="F45" s="25"/>
      <c r="G45" s="23"/>
      <c r="H45" s="41">
        <f>+K41</f>
        <v>23</v>
      </c>
      <c r="I45" s="23"/>
      <c r="J45" s="23">
        <f>+J41-G45</f>
        <v>50</v>
      </c>
      <c r="K45" s="26">
        <v>23</v>
      </c>
      <c r="L45" s="36"/>
    </row>
    <row r="46" spans="1:14" x14ac:dyDescent="0.2">
      <c r="A46" s="16"/>
      <c r="B46" s="59"/>
      <c r="C46" s="61"/>
      <c r="D46" s="37"/>
      <c r="E46" s="38"/>
      <c r="F46" s="39"/>
      <c r="G46" s="37">
        <f>SUM(G43:G45)</f>
        <v>0</v>
      </c>
      <c r="H46" s="40"/>
      <c r="I46" s="39">
        <f>+G43*H43+G44*H44+G45*H45</f>
        <v>0</v>
      </c>
      <c r="J46" s="55">
        <f>SUM(J43:J45)</f>
        <v>250</v>
      </c>
      <c r="K46" s="56">
        <f>+L46/J46</f>
        <v>21.4</v>
      </c>
      <c r="L46" s="57">
        <f>+J43*K43+J44*K44+J45*K45</f>
        <v>5350</v>
      </c>
    </row>
    <row r="47" spans="1:14" x14ac:dyDescent="0.2">
      <c r="B47" s="59" t="s">
        <v>11</v>
      </c>
      <c r="C47" s="61" t="s">
        <v>6</v>
      </c>
      <c r="D47" s="8"/>
      <c r="E47" s="18"/>
      <c r="F47" s="8"/>
      <c r="G47" s="8"/>
      <c r="H47" s="22"/>
      <c r="I47" s="8"/>
      <c r="J47" s="8">
        <f>+J43</f>
        <v>100</v>
      </c>
      <c r="K47" s="18">
        <v>20</v>
      </c>
      <c r="L47" s="10"/>
    </row>
    <row r="48" spans="1:14" x14ac:dyDescent="0.2">
      <c r="D48" s="8"/>
      <c r="E48" s="18"/>
      <c r="F48" s="8"/>
      <c r="G48" s="8"/>
      <c r="H48" s="22"/>
      <c r="I48" s="8"/>
      <c r="J48" s="8"/>
      <c r="K48" s="18">
        <v>22</v>
      </c>
      <c r="L48" s="9"/>
    </row>
    <row r="49" spans="1:14" x14ac:dyDescent="0.2">
      <c r="D49" s="8"/>
      <c r="E49" s="18"/>
      <c r="F49" s="8"/>
      <c r="G49" s="8"/>
      <c r="H49" s="22"/>
      <c r="I49" s="8"/>
      <c r="J49" s="8"/>
      <c r="K49" s="18">
        <v>23</v>
      </c>
      <c r="L49" s="9"/>
    </row>
    <row r="50" spans="1:14" x14ac:dyDescent="0.2">
      <c r="C50" s="59"/>
      <c r="D50" s="8">
        <v>50</v>
      </c>
      <c r="E50" s="18">
        <v>25</v>
      </c>
      <c r="F50" s="15">
        <f>+D50*E50</f>
        <v>1250</v>
      </c>
      <c r="G50" s="8"/>
      <c r="H50" s="22"/>
      <c r="I50" s="8"/>
      <c r="J50" s="8">
        <v>50</v>
      </c>
      <c r="K50" s="18">
        <v>25</v>
      </c>
      <c r="L50" s="19"/>
      <c r="M50" s="1"/>
    </row>
    <row r="51" spans="1:14" x14ac:dyDescent="0.2">
      <c r="D51" s="27">
        <f>SUM(D39:D50)</f>
        <v>300</v>
      </c>
      <c r="E51" s="28">
        <f>+F51/D51</f>
        <v>22</v>
      </c>
      <c r="F51" s="29">
        <f>SUM(F39:F50)</f>
        <v>6600</v>
      </c>
      <c r="G51" s="27">
        <v>200</v>
      </c>
      <c r="H51" s="30"/>
      <c r="I51" s="42">
        <f>+I46</f>
        <v>0</v>
      </c>
      <c r="J51" s="27">
        <f>SUM(J47:J50)</f>
        <v>150</v>
      </c>
      <c r="K51" s="28">
        <f>+L51/J51</f>
        <v>21.666666666666668</v>
      </c>
      <c r="L51" s="29">
        <f>+J48*K48+J49*K49+J50*K50+J47*K47</f>
        <v>3250</v>
      </c>
      <c r="M51" s="13"/>
      <c r="N51" s="13"/>
    </row>
    <row r="54" spans="1:14" x14ac:dyDescent="0.2">
      <c r="D54" s="82" t="s">
        <v>23</v>
      </c>
      <c r="E54" s="82"/>
      <c r="F54" s="82"/>
      <c r="G54" s="82"/>
      <c r="H54" s="82"/>
      <c r="I54" s="82"/>
      <c r="J54" s="82"/>
      <c r="K54" s="82"/>
      <c r="L54" s="82"/>
    </row>
    <row r="55" spans="1:14" x14ac:dyDescent="0.2">
      <c r="D55" s="20" t="s">
        <v>0</v>
      </c>
      <c r="E55" s="20" t="s">
        <v>1</v>
      </c>
      <c r="F55" s="20" t="s">
        <v>2</v>
      </c>
      <c r="G55" s="20" t="s">
        <v>0</v>
      </c>
      <c r="H55" s="20" t="s">
        <v>1</v>
      </c>
      <c r="I55" s="20" t="s">
        <v>2</v>
      </c>
      <c r="J55" s="21" t="s">
        <v>0</v>
      </c>
      <c r="K55" s="20" t="s">
        <v>1</v>
      </c>
      <c r="L55" s="20" t="s">
        <v>2</v>
      </c>
    </row>
    <row r="56" spans="1:14" x14ac:dyDescent="0.2">
      <c r="B56" s="59" t="s">
        <v>7</v>
      </c>
      <c r="C56" s="61" t="s">
        <v>18</v>
      </c>
      <c r="D56" s="8">
        <v>100</v>
      </c>
      <c r="E56" s="17">
        <v>20</v>
      </c>
      <c r="F56" s="15">
        <f>+D56*E56</f>
        <v>2000</v>
      </c>
      <c r="G56" s="8"/>
      <c r="H56" s="22"/>
      <c r="I56" s="8"/>
      <c r="J56" s="8">
        <v>100</v>
      </c>
      <c r="K56" s="17">
        <v>20</v>
      </c>
      <c r="L56" s="10"/>
    </row>
    <row r="57" spans="1:14" x14ac:dyDescent="0.2">
      <c r="B57" s="59" t="s">
        <v>8</v>
      </c>
      <c r="C57" s="61" t="s">
        <v>6</v>
      </c>
      <c r="D57" s="8">
        <v>100</v>
      </c>
      <c r="E57" s="17">
        <v>22</v>
      </c>
      <c r="F57" s="15">
        <f>+D57*E57</f>
        <v>2200</v>
      </c>
      <c r="G57" s="8"/>
      <c r="H57" s="22"/>
      <c r="I57" s="8"/>
      <c r="J57" s="8">
        <v>100</v>
      </c>
      <c r="K57" s="17">
        <v>22</v>
      </c>
      <c r="L57" s="9"/>
    </row>
    <row r="58" spans="1:14" x14ac:dyDescent="0.2">
      <c r="B58" s="59" t="s">
        <v>9</v>
      </c>
      <c r="C58" s="61" t="s">
        <v>6</v>
      </c>
      <c r="D58" s="8">
        <v>50</v>
      </c>
      <c r="E58" s="17">
        <v>23</v>
      </c>
      <c r="F58" s="15">
        <f>+D58*E58</f>
        <v>1150</v>
      </c>
      <c r="G58" s="8"/>
      <c r="H58" s="22"/>
      <c r="I58" s="8"/>
      <c r="J58" s="8">
        <v>50</v>
      </c>
      <c r="K58" s="17">
        <v>23</v>
      </c>
      <c r="L58" s="9"/>
    </row>
    <row r="59" spans="1:14" x14ac:dyDescent="0.2">
      <c r="B59" s="59"/>
      <c r="C59" s="61"/>
      <c r="D59" s="31"/>
      <c r="E59" s="32"/>
      <c r="F59" s="33"/>
      <c r="G59" s="31"/>
      <c r="H59" s="34"/>
      <c r="I59" s="31"/>
      <c r="J59" s="43">
        <f>SUM(J56:J58)</f>
        <v>250</v>
      </c>
      <c r="K59" s="44">
        <f>+L59/J59</f>
        <v>21.4</v>
      </c>
      <c r="L59" s="45">
        <f>+J56*K56+J57*K57+J58*K58</f>
        <v>5350</v>
      </c>
    </row>
    <row r="60" spans="1:14" x14ac:dyDescent="0.2">
      <c r="B60" s="59" t="s">
        <v>10</v>
      </c>
      <c r="C60" s="61" t="s">
        <v>4</v>
      </c>
      <c r="D60" s="23"/>
      <c r="E60" s="24"/>
      <c r="F60" s="25"/>
      <c r="G60" s="23"/>
      <c r="H60" s="41">
        <f>+K56</f>
        <v>20</v>
      </c>
      <c r="I60" s="23"/>
      <c r="J60" s="23">
        <f>+J56-G60</f>
        <v>100</v>
      </c>
      <c r="K60" s="26">
        <v>20</v>
      </c>
      <c r="L60" s="35"/>
    </row>
    <row r="61" spans="1:14" x14ac:dyDescent="0.2">
      <c r="A61" s="16"/>
      <c r="C61" s="53" t="s">
        <v>14</v>
      </c>
      <c r="D61" s="23"/>
      <c r="E61" s="24"/>
      <c r="F61" s="25"/>
      <c r="G61" s="23"/>
      <c r="H61" s="41">
        <f>+K57</f>
        <v>22</v>
      </c>
      <c r="I61" s="23"/>
      <c r="J61" s="23">
        <f>+J57-G61</f>
        <v>100</v>
      </c>
      <c r="K61" s="26">
        <v>22</v>
      </c>
      <c r="L61" s="36"/>
    </row>
    <row r="62" spans="1:14" x14ac:dyDescent="0.2">
      <c r="A62" s="16"/>
      <c r="B62" s="59"/>
      <c r="C62" s="61"/>
      <c r="D62" s="23"/>
      <c r="E62" s="24"/>
      <c r="F62" s="25"/>
      <c r="G62" s="23"/>
      <c r="H62" s="41">
        <f>+K58</f>
        <v>23</v>
      </c>
      <c r="I62" s="23"/>
      <c r="J62" s="23">
        <f>+J58-G62</f>
        <v>50</v>
      </c>
      <c r="K62" s="26">
        <v>23</v>
      </c>
      <c r="L62" s="36"/>
    </row>
    <row r="63" spans="1:14" x14ac:dyDescent="0.2">
      <c r="A63" s="16"/>
      <c r="B63" s="59"/>
      <c r="C63" s="61"/>
      <c r="D63" s="37"/>
      <c r="E63" s="38"/>
      <c r="F63" s="39"/>
      <c r="G63" s="37">
        <f>SUM(G60:G62)</f>
        <v>0</v>
      </c>
      <c r="H63" s="40"/>
      <c r="I63" s="39">
        <f>+G60*H60+G61*H61+G62*H62</f>
        <v>0</v>
      </c>
      <c r="J63" s="55">
        <f>SUM(J60:J62)</f>
        <v>250</v>
      </c>
      <c r="K63" s="56">
        <f>+L63/J63</f>
        <v>21.4</v>
      </c>
      <c r="L63" s="57">
        <f>+J60*K60+J61*K61+J62*K62</f>
        <v>5350</v>
      </c>
    </row>
    <row r="64" spans="1:14" x14ac:dyDescent="0.2">
      <c r="B64" s="59" t="s">
        <v>11</v>
      </c>
      <c r="C64" s="61" t="s">
        <v>6</v>
      </c>
      <c r="D64" s="8"/>
      <c r="E64" s="18"/>
      <c r="F64" s="8"/>
      <c r="G64" s="8"/>
      <c r="H64" s="22"/>
      <c r="I64" s="8"/>
      <c r="J64" s="8">
        <f>+J60</f>
        <v>100</v>
      </c>
      <c r="K64" s="18">
        <v>20</v>
      </c>
      <c r="L64" s="10"/>
    </row>
    <row r="65" spans="3:14" x14ac:dyDescent="0.2">
      <c r="D65" s="8"/>
      <c r="E65" s="18"/>
      <c r="F65" s="8"/>
      <c r="G65" s="8"/>
      <c r="H65" s="22"/>
      <c r="I65" s="8"/>
      <c r="J65" s="8"/>
      <c r="K65" s="18">
        <v>22</v>
      </c>
      <c r="L65" s="9"/>
    </row>
    <row r="66" spans="3:14" x14ac:dyDescent="0.2">
      <c r="D66" s="8"/>
      <c r="E66" s="18"/>
      <c r="F66" s="8"/>
      <c r="G66" s="8"/>
      <c r="H66" s="22"/>
      <c r="I66" s="8"/>
      <c r="J66" s="8"/>
      <c r="K66" s="18">
        <v>23</v>
      </c>
      <c r="L66" s="9"/>
    </row>
    <row r="67" spans="3:14" x14ac:dyDescent="0.2">
      <c r="C67" s="59"/>
      <c r="D67" s="8">
        <v>50</v>
      </c>
      <c r="E67" s="18">
        <v>25</v>
      </c>
      <c r="F67" s="15">
        <f>+D67*E67</f>
        <v>1250</v>
      </c>
      <c r="G67" s="8"/>
      <c r="H67" s="22"/>
      <c r="I67" s="8"/>
      <c r="J67" s="8">
        <v>50</v>
      </c>
      <c r="K67" s="18">
        <v>25</v>
      </c>
      <c r="L67" s="19"/>
      <c r="M67" s="1"/>
    </row>
    <row r="68" spans="3:14" x14ac:dyDescent="0.2">
      <c r="D68" s="27">
        <f>SUM(D56:D67)</f>
        <v>300</v>
      </c>
      <c r="E68" s="28">
        <f>+F68/D68</f>
        <v>22</v>
      </c>
      <c r="F68" s="29">
        <f>SUM(F56:F67)</f>
        <v>6600</v>
      </c>
      <c r="G68" s="27">
        <v>200</v>
      </c>
      <c r="H68" s="30"/>
      <c r="I68" s="42">
        <f>+I63</f>
        <v>0</v>
      </c>
      <c r="J68" s="27">
        <f>SUM(J64:J67)</f>
        <v>150</v>
      </c>
      <c r="K68" s="28">
        <f>+L68/J68</f>
        <v>21.666666666666668</v>
      </c>
      <c r="L68" s="29">
        <f>+J65*K65+J66*K66+J67*K67+J64*K64</f>
        <v>3250</v>
      </c>
      <c r="M68" s="13"/>
      <c r="N68" s="13"/>
    </row>
  </sheetData>
  <mergeCells count="4">
    <mergeCell ref="D3:L3"/>
    <mergeCell ref="D20:L20"/>
    <mergeCell ref="D37:L37"/>
    <mergeCell ref="D54:L54"/>
  </mergeCells>
  <phoneticPr fontId="19" type="noConversion"/>
  <printOptions horizontalCentered="1"/>
  <pageMargins left="0" right="0" top="0.75" bottom="0.25" header="0.3" footer="0.3"/>
  <pageSetup scale="6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Microsoft Office User</cp:lastModifiedBy>
  <cp:lastPrinted>2016-03-30T23:42:44Z</cp:lastPrinted>
  <dcterms:created xsi:type="dcterms:W3CDTF">2016-03-29T22:00:41Z</dcterms:created>
  <dcterms:modified xsi:type="dcterms:W3CDTF">2016-03-31T00:23:22Z</dcterms:modified>
</cp:coreProperties>
</file>