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8448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<sst xmlns="http://schemas.openxmlformats.org/spreadsheetml/2006/main" count="14" uniqueCount="14">
  <si>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NPV</t>
  </si>
  <si>
    <t>Cash flow Input here</t>
  </si>
  <si>
    <t>PV factor</t>
  </si>
  <si>
    <t xml:space="preserve">FIN 615 </t>
  </si>
  <si>
    <t>NPV and IRR calculations</t>
  </si>
  <si>
    <t>Time/yr</t>
  </si>
  <si>
    <t>Discounted CF</t>
  </si>
  <si>
    <t>=cf5/((1+n)^5)</t>
  </si>
  <si>
    <t>=cf4/((1+n)^4)</t>
  </si>
  <si>
    <t>=cf3/((1+n)^3)</t>
  </si>
  <si>
    <t>=cf2/((1+n)^2)</t>
  </si>
  <si>
    <t>=cf1/((1+n)^1)</t>
  </si>
  <si>
    <t>Cost of Capital</t>
  </si>
  <si>
    <t>IRR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</si>
</sst>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2">
    <font>
      <sz val="10"/>
      <name val="Arial"/>
      <family val="0"/>
    </font>
    <font>
      <b/>
      <sz val="10"/>
      <name val="Tall Pau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ll Pau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ll Pau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0" fillId="33" borderId="12" xfId="0" applyFill="1" applyBorder="1" applyAlignment="1">
      <alignment/>
    </xf>
    <xf numFmtId="10" fontId="1" fillId="33" borderId="13" xfId="59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zoomScalePageLayoutView="0" workbookViewId="0" topLeftCell="A1">
      <selection activeCell="B7" sqref="B7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3"/>
      <c r="C1" s="3"/>
      <c r="D1" s="3"/>
      <c r="E1" s="3"/>
      <c r="F1" s="3"/>
      <c r="G1" s="3"/>
      <c r="H1" s="3"/>
    </row>
    <row r="2" spans="1:8" ht="12.75">
      <c r="A2" s="3" t="s">
        <v>3</v>
      </c>
      <c r="C2" s="3"/>
      <c r="D2" s="3"/>
      <c r="E2" s="3"/>
      <c r="F2" s="3"/>
      <c r="G2" s="3"/>
      <c r="H2" s="3"/>
    </row>
    <row r="3" spans="1:8" ht="12.75">
      <c r="A3" s="3" t="s">
        <v>4</v>
      </c>
      <c r="C3" s="3"/>
      <c r="D3" s="3"/>
      <c r="E3" s="3"/>
      <c r="F3" s="3"/>
      <c r="G3" s="3"/>
      <c r="H3" s="3"/>
    </row>
    <row r="4" ht="12.75">
      <c r="A4" s="3"/>
    </row>
    <row r="5" spans="1:2" ht="12.75">
      <c r="A5" s="3"/>
      <c r="B5" s="3"/>
    </row>
    <row r="6" s="3" customFormat="1" ht="13.5" thickBot="1"/>
    <row r="7" spans="1:7" ht="13.5" thickBot="1">
      <c r="A7" s="10" t="s">
        <v>12</v>
      </c>
      <c r="B7" s="11">
        <v>0.1</v>
      </c>
      <c r="C7" s="2"/>
      <c r="D7" s="2"/>
      <c r="E7" s="2"/>
      <c r="F7" s="2"/>
      <c r="G7" s="2"/>
    </row>
    <row r="8" spans="1:7" ht="13.5" thickBot="1">
      <c r="A8" t="s">
        <v>5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</row>
    <row r="9" spans="1:7" ht="13.5" thickBot="1">
      <c r="A9" t="s">
        <v>1</v>
      </c>
      <c r="B9" s="12"/>
      <c r="C9" s="13"/>
      <c r="D9" s="13"/>
      <c r="E9" s="13"/>
      <c r="F9" s="13"/>
      <c r="G9" s="13"/>
    </row>
    <row r="10" spans="1:7" ht="13.5" thickBot="1">
      <c r="A10" s="3" t="s">
        <v>6</v>
      </c>
      <c r="B10" s="6">
        <f>B9</f>
        <v>0</v>
      </c>
      <c r="C10" s="6">
        <f>C9/((1+($B$7)))</f>
        <v>0</v>
      </c>
      <c r="D10" s="6">
        <f>D9/((1+($B$7))^2)</f>
        <v>0</v>
      </c>
      <c r="E10" s="6">
        <f>E9/((1+($B$7))^3)</f>
        <v>0</v>
      </c>
      <c r="F10" s="9">
        <f>F9/((1+($B$7))^4)</f>
        <v>0</v>
      </c>
      <c r="G10" s="9">
        <f>G9/((1+($B$7))^5)</f>
        <v>0</v>
      </c>
    </row>
    <row r="11" spans="1:7" ht="13.5" thickBot="1">
      <c r="A11" s="7" t="s">
        <v>0</v>
      </c>
      <c r="B11" s="4">
        <f>B10+C10+D10+E10+F10+G10</f>
        <v>0</v>
      </c>
      <c r="C11" s="8" t="s">
        <v>11</v>
      </c>
      <c r="D11" s="8" t="s">
        <v>10</v>
      </c>
      <c r="E11" s="8" t="s">
        <v>9</v>
      </c>
      <c r="F11" s="8" t="s">
        <v>8</v>
      </c>
      <c r="G11" s="8" t="s">
        <v>7</v>
      </c>
    </row>
    <row r="12" spans="1:7" ht="12.75">
      <c r="A12" s="3" t="s">
        <v>2</v>
      </c>
      <c r="B12" s="9"/>
      <c r="C12" s="6">
        <f>1/((1+($B$7)))</f>
        <v>0.9090909090909091</v>
      </c>
      <c r="D12" s="6">
        <f>1/((1+($B$7))^2)</f>
        <v>0.8264462809917354</v>
      </c>
      <c r="E12" s="6">
        <f>1/((1+($B$7))^3)</f>
        <v>0.7513148009015775</v>
      </c>
      <c r="F12" s="6">
        <f>1/((1+($B$7))^4)</f>
        <v>0.6830134553650705</v>
      </c>
      <c r="G12" s="6">
        <f>1/((1+($B$7))^5)</f>
        <v>0.6209213230591549</v>
      </c>
    </row>
    <row r="13" ht="13.5" thickBot="1"/>
    <row r="14" spans="1:2" ht="13.5" thickBot="1">
      <c r="A14" s="5" t="s">
        <v>13</v>
      </c>
      <c r="B14" s="14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