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520" tabRatio="1000"/>
  </bookViews>
  <sheets>
    <sheet name="Instructions" sheetId="14" r:id="rId1"/>
    <sheet name="Trial Balance 5-31-16" sheetId="15" r:id="rId2"/>
    <sheet name="T-Accounts" sheetId="19" r:id="rId3"/>
    <sheet name="GenJournal" sheetId="21" r:id="rId4"/>
    <sheet name="Income Stmt" sheetId="22" r:id="rId5"/>
    <sheet name="Balance Sheet" sheetId="23" r:id="rId6"/>
  </sheets>
  <definedNames>
    <definedName name="ANALYTICALREV">#REF!</definedName>
    <definedName name="BALANCESHEET">#REF!</definedName>
    <definedName name="CASHFLOW">#REF!</definedName>
    <definedName name="INCOMESTMT">#REF!</definedName>
    <definedName name="NOTE_1">#REF!</definedName>
    <definedName name="NOTE_2">#REF!</definedName>
    <definedName name="NOTE_3">#REF!</definedName>
    <definedName name="NOTE_4">#REF!</definedName>
    <definedName name="_xlnm.Print_Area" localSheetId="5">'Balance Sheet'!$A$1:$D$43</definedName>
    <definedName name="_xlnm.Print_Area" localSheetId="4">'Income Stmt'!$A$1:$C$32</definedName>
    <definedName name="_xlnm.Print_Area" localSheetId="0">Instructions!$A$1:$A$42</definedName>
    <definedName name="RE">#REF!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 i="21" l="1"/>
  <c r="D3" i="21"/>
  <c r="L54" i="19"/>
  <c r="L53" i="19"/>
  <c r="C11" i="19"/>
  <c r="B11" i="19"/>
  <c r="M48" i="19"/>
  <c r="M47" i="19"/>
  <c r="G5" i="19"/>
  <c r="G4" i="19"/>
  <c r="B42" i="15"/>
  <c r="D42" i="15"/>
  <c r="E42" i="15"/>
</calcChain>
</file>

<file path=xl/sharedStrings.xml><?xml version="1.0" encoding="utf-8"?>
<sst xmlns="http://schemas.openxmlformats.org/spreadsheetml/2006/main" count="155" uniqueCount="117">
  <si>
    <t>Common Stock</t>
  </si>
  <si>
    <t>Retained Earnings</t>
  </si>
  <si>
    <t>Inventory</t>
  </si>
  <si>
    <t>Accounts Receivable</t>
  </si>
  <si>
    <t>Accounts Payable</t>
  </si>
  <si>
    <t>Interest Payable</t>
  </si>
  <si>
    <t>Bad Debt Expense</t>
  </si>
  <si>
    <t>Interest Expense</t>
  </si>
  <si>
    <t>Cash</t>
  </si>
  <si>
    <t>Allow for Doubtful Accts</t>
  </si>
  <si>
    <t>`</t>
  </si>
  <si>
    <t>Depreciation Expense</t>
  </si>
  <si>
    <t>ACTG 381</t>
  </si>
  <si>
    <t>General Ledger Account Name</t>
  </si>
  <si>
    <t>Debit</t>
  </si>
  <si>
    <t>Credit</t>
  </si>
  <si>
    <t xml:space="preserve">Accounts Receivable </t>
  </si>
  <si>
    <t>Allowance for Doubtful Accounts</t>
  </si>
  <si>
    <t>Furniture &amp; Equipment</t>
  </si>
  <si>
    <t xml:space="preserve">Accounts Payable </t>
  </si>
  <si>
    <t>Accrued Wages</t>
  </si>
  <si>
    <t>Insurance Expense</t>
  </si>
  <si>
    <t>CM Corporation (CMC)</t>
  </si>
  <si>
    <t>Prepaid expenses</t>
  </si>
  <si>
    <t>Building</t>
  </si>
  <si>
    <t>Accum Depreciation</t>
  </si>
  <si>
    <t>Investments</t>
  </si>
  <si>
    <t>Dividends Payable</t>
  </si>
  <si>
    <t>Unearned Revenue</t>
  </si>
  <si>
    <t>Treasury Stock</t>
  </si>
  <si>
    <t>Net Income</t>
  </si>
  <si>
    <t>Land</t>
  </si>
  <si>
    <t>Payroll Taxes Payable</t>
  </si>
  <si>
    <t>Investment Income</t>
  </si>
  <si>
    <t>Total</t>
  </si>
  <si>
    <t>Prepaid Expenses</t>
  </si>
  <si>
    <t>Other Intangible Assets</t>
  </si>
  <si>
    <t>Goodwill</t>
  </si>
  <si>
    <t xml:space="preserve">Goodwill </t>
  </si>
  <si>
    <t>Paid-in Capital</t>
  </si>
  <si>
    <t xml:space="preserve">   Total Current Assets</t>
  </si>
  <si>
    <t>Total Assets</t>
  </si>
  <si>
    <t>Liabilities and Stockholders' Equity</t>
  </si>
  <si>
    <t>Current Liabilities</t>
  </si>
  <si>
    <t xml:space="preserve">   Total Current Liabilities</t>
  </si>
  <si>
    <t>Total Expenses</t>
  </si>
  <si>
    <r>
      <t>Required:</t>
    </r>
    <r>
      <rPr>
        <b/>
        <sz val="11"/>
        <rFont val="Times New Roman"/>
        <family val="1"/>
      </rPr>
      <t xml:space="preserve">  </t>
    </r>
  </si>
  <si>
    <t>Advertising Expense</t>
  </si>
  <si>
    <t>Wage Expense</t>
  </si>
  <si>
    <t>Utilities Expense</t>
  </si>
  <si>
    <t xml:space="preserve">Balance Sheet </t>
  </si>
  <si>
    <t xml:space="preserve">Income Statement </t>
  </si>
  <si>
    <t>beg</t>
  </si>
  <si>
    <t>Legal and Accounting Expense</t>
  </si>
  <si>
    <t>Property Tax Expense</t>
  </si>
  <si>
    <t>Repair and Maintenance Expense</t>
  </si>
  <si>
    <t>CM Corporation</t>
  </si>
  <si>
    <r>
      <t>NAME:</t>
    </r>
    <r>
      <rPr>
        <b/>
        <u/>
        <sz val="18"/>
        <rFont val="Times New Roman"/>
        <family val="1"/>
      </rPr>
      <t xml:space="preserve">                                                          </t>
    </r>
  </si>
  <si>
    <t xml:space="preserve"> </t>
  </si>
  <si>
    <t>Payroll Tax Expense</t>
  </si>
  <si>
    <t>Office supplies Expense</t>
  </si>
  <si>
    <t>Suzanne also provided you the following information that she thought may be helpful in preparing the year-end financial statements.</t>
  </si>
  <si>
    <r>
      <t>§</t>
    </r>
    <r>
      <rPr>
        <sz val="11"/>
        <rFont val="Times New Roman"/>
        <family val="1"/>
      </rPr>
      <t>  Legal and Accounting Expense of $19,200</t>
    </r>
  </si>
  <si>
    <r>
      <t>§</t>
    </r>
    <r>
      <rPr>
        <sz val="11"/>
        <rFont val="Times New Roman"/>
        <family val="1"/>
      </rPr>
      <t>  Office Supplies Expense of $5,400</t>
    </r>
  </si>
  <si>
    <r>
      <t>§</t>
    </r>
    <r>
      <rPr>
        <sz val="11"/>
        <rFont val="Times New Roman"/>
        <family val="1"/>
      </rPr>
      <t>  Repair &amp; Maintenance of $26,000</t>
    </r>
  </si>
  <si>
    <r>
      <t>§</t>
    </r>
    <r>
      <rPr>
        <sz val="11"/>
        <rFont val="Times New Roman"/>
        <family val="1"/>
      </rPr>
      <t>  Utilities Expense of $13,700</t>
    </r>
  </si>
  <si>
    <r>
      <rPr>
        <b/>
        <u/>
        <sz val="11"/>
        <rFont val="Times New Roman"/>
        <family val="1"/>
      </rPr>
      <t>Possible Points:</t>
    </r>
    <r>
      <rPr>
        <b/>
        <sz val="11"/>
        <rFont val="Times New Roman"/>
        <family val="1"/>
      </rPr>
      <t xml:space="preserve"> </t>
    </r>
    <r>
      <rPr>
        <sz val="11"/>
        <rFont val="Times New Roman"/>
        <family val="1"/>
      </rPr>
      <t xml:space="preserve"> 25 points; 20 for accounting accuracy and 5 for appropriate Excel technique (i.e., internal referencing among spreadsheets, auto-sum, dr/cr control total, formatting).</t>
    </r>
  </si>
  <si>
    <r>
      <rPr>
        <b/>
        <u/>
        <sz val="11"/>
        <rFont val="Times New Roman"/>
        <family val="1"/>
      </rPr>
      <t>Purpose of Quiz:</t>
    </r>
    <r>
      <rPr>
        <b/>
        <sz val="11"/>
        <rFont val="Times New Roman"/>
        <family val="1"/>
      </rPr>
      <t xml:space="preserve"> </t>
    </r>
    <r>
      <rPr>
        <sz val="11"/>
        <rFont val="Times New Roman"/>
        <family val="1"/>
      </rPr>
      <t xml:space="preserve"> This take home quiz has been designed as a review of the pre-requisite accounting knowledge necessary to be successful in ACTG381.  This quiz focuses on recording basic accounting transactions/journal entries, understanding T accounts,  and creating a set of financial statements.  It is also intended as an opportunity to practice using basic Excel functions. The accounting issues included in this quiz are assumed to have been covered in your prerequisite financial accounting course.  If you need a reference, you could refer to the textbook from your pre-requisite accounting course or Chapter 3 in the textbook for this class. Students who are unable to successfully complete this quiz should consider taking ACTG281 prior to ACTG381.</t>
    </r>
  </si>
  <si>
    <t>1. $750,000 of product was sold on account.  This product had a cost of goods sold of $490,000</t>
  </si>
  <si>
    <t>2. $63,000 received from customer for sales made on account in previous months.</t>
  </si>
  <si>
    <t>5. $91,000 of vendor invoices were paid during June.  These invoices had already been accrued into accounts payable in May.</t>
  </si>
  <si>
    <t>Unadjusted T/B 5/31/16</t>
  </si>
  <si>
    <t>Pre-requisite Accounting Mechanics Quiz</t>
  </si>
  <si>
    <t>#</t>
  </si>
  <si>
    <t xml:space="preserve">Transaction </t>
  </si>
  <si>
    <t>To record sale of product</t>
  </si>
  <si>
    <t>Cost of Goods Sold</t>
  </si>
  <si>
    <t xml:space="preserve">6. On June 1 a customer made a $60,000 deposit for product sales to be made in July 2016.  </t>
  </si>
  <si>
    <t>(Control totals)</t>
  </si>
  <si>
    <t>Gain on sale of PPE</t>
  </si>
  <si>
    <t>Revenue</t>
  </si>
  <si>
    <t>Sales Revenue</t>
  </si>
  <si>
    <t>Long Term Debt</t>
  </si>
  <si>
    <t>Office Supplies Expense</t>
  </si>
  <si>
    <t>(A) Using the Excel General Journal spreadsheet in this file, record the June transactions listed below AND the necessary month end adjusting journal entries.  Label the transactions in numeric sequence corresponding to the letters below.  Each of the transactions below requires a journal entry.  Note that there is a debit and credit control total at the top of the general journal so that you can check after each entry to see if you are in balance.</t>
  </si>
  <si>
    <t>CMC Corporation</t>
  </si>
  <si>
    <t>General Journal</t>
  </si>
  <si>
    <t xml:space="preserve">Cost of Goods Sold </t>
  </si>
  <si>
    <t>Gain on Equipment</t>
  </si>
  <si>
    <t>Legal &amp; Actg Expense</t>
  </si>
  <si>
    <t>Repair &amp; Maintenance Exp</t>
  </si>
  <si>
    <t xml:space="preserve">13. Depreciation is recorded annually on the straight line basis at the end of the fiscal year (i.e., no depreciation expense has been recorded yet for 2016).  The company owns one building which has a useful life of 30 years and is assumed to have a $200,000 salvage value. Furniture and equpment are assumed to have a useful life of 10 years with no salvage value.  </t>
  </si>
  <si>
    <t>3. The following invoices totaling $64,300 were received and recorded on account:</t>
  </si>
  <si>
    <t>9. On January 1, 2016, ABC Corp. had paid CMC $240,000 in advance for  a year of consulting services starting on January 1, 2016.  Suzanne has been properly recording consulting revenue each month.</t>
  </si>
  <si>
    <t>10. Bad debt expense has been estimated at $17,807.  Bad debt expense is recorded annually at the end of the year, and has not yet been recorded.</t>
  </si>
  <si>
    <t xml:space="preserve">11. Interest expense accrued on long-term liabilities is $6,235. Interest should be accrued every month but has not yet been accrued for June. </t>
  </si>
  <si>
    <t>12.  The Prepaid Expense account includes a three-year insurance policy purchased and recorded on January 1, 2016 for $11,520.  Suzanne has been properly recognizing insurance expense each month through the end of May.</t>
  </si>
  <si>
    <t xml:space="preserve">    4. $110,000 of inventory was purchased on account and received into the warehouse during June.  The company uses a perpetual inventory system.</t>
  </si>
  <si>
    <t>7. Total June wages were $95,000, of which $73,365 were paid in June and $$21,635 were to be paid in July. Payroll taxes should be ignored when you record this entry.</t>
  </si>
  <si>
    <t>Background:  CM Corporation (CMC) was founded in 2008 by Eric Conner and Phil Martin. The company designs, sells, installs, and services security systems for high-tech companies. The founders, who describe themselves as "entrepreneurial geeks," met in a computer lab when they were teenagers and found they had common interests in working on security systems for critical industries. CMC also has one employee, Suzanne Johnson, who has an MBA.  To date Suzanne has been doing all the accounting for the company.  In June 2016, CMC hires you as an accounting intern.</t>
  </si>
  <si>
    <t>14.  On March 1st, CMC declared a dividend of $212,000, to be paid on October 20, 2016.  Do not use a separate Dividends account.  Debit the amount directly to Retained Earnings.</t>
  </si>
  <si>
    <t>(B)   "Post" the journal entries from the General Journal to the Excel spreadsheet of T-accounts in this file.  All necessary T-accounts have been provided.  This should be completed through the use of Excel formulas rather than retyping the numbers in your T-accounts.  Please also place the number of each transaction next to each journal entry (see transaction ‘1’ in the Excel T-Account sheet for an example). TIP: Set up your spreadsheet to have debit and credit control totals so that you can check after each entry to see if you are in balance.</t>
  </si>
  <si>
    <t xml:space="preserve">          For the year ended 6/30/16</t>
  </si>
  <si>
    <t xml:space="preserve">                    6/30/2016</t>
  </si>
  <si>
    <t>Revenues</t>
  </si>
  <si>
    <t>Total Revenues</t>
  </si>
  <si>
    <t>Expenses</t>
  </si>
  <si>
    <t>Suzanne Johnson has just provided you with the attached preliminary unadjusted trial balance for 5/31/16.  Assume this trial balance has been correctly prepared. CMC's year end is June 30th.</t>
  </si>
  <si>
    <r>
      <t xml:space="preserve">(C)   In Excel, prepare a Balance Sheet as of 06/30/16 and a SINGLE-STEP Income Statement for the year ended 6/30/16.  This should be completed through the use of Excel formulas rather than retyping the ending balances from your T-accounts in the financial statements.  Note that you do not need to record closing entries to the General Journal, just use the T-account balances to create your balance sheet and income statement.  You do NOT need to prepare a Statement of Shareholders’ Equity or Statement of Cash Flows. </t>
    </r>
    <r>
      <rPr>
        <b/>
        <u/>
        <sz val="11"/>
        <rFont val="Times New Roman"/>
        <family val="1"/>
      </rPr>
      <t xml:space="preserve"> Income taxes should be ignored</t>
    </r>
    <r>
      <rPr>
        <b/>
        <sz val="11"/>
        <rFont val="Times New Roman"/>
        <family val="1"/>
      </rPr>
      <t>.</t>
    </r>
  </si>
  <si>
    <t>Stockholders' Equity</t>
  </si>
  <si>
    <t>Total Stockholders' Equity</t>
  </si>
  <si>
    <t>Total Liabilities</t>
  </si>
  <si>
    <t>Total Liabilities and Stockholders' Equity</t>
  </si>
  <si>
    <t>Current Assets</t>
  </si>
  <si>
    <t>8. On July 1, 2015, CMC sold equipment with an original cost of $10,000 and  accumulated depreciation of $7,000 for $5,000.  In June 2016, CMC realized this entry had not yet been recorded.  Since this equipment was sold on 7/1/15, make sure not to include it in the calculation of year-end depreciation.</t>
  </si>
  <si>
    <t>Fall 2016</t>
  </si>
  <si>
    <r>
      <rPr>
        <b/>
        <u/>
        <sz val="11"/>
        <rFont val="Times New Roman"/>
        <family val="1"/>
      </rPr>
      <t xml:space="preserve">Due Date: </t>
    </r>
    <r>
      <rPr>
        <sz val="11"/>
        <rFont val="Times New Roman"/>
        <family val="1"/>
      </rPr>
      <t>A printed copy of your solution must be turned in during our second class meeting which is Thursday, September 29th.  Your Excel solution should be posted to the D2L Dropbox at https://d2l.pdx.edu by 3pm on Friday, September 30, 2016.  Late assignments will receive a score of zero as the solution will be posted on D2L the next day.  If you are unfamiliar with D2L, please refer to http://www.pdx.edu/oit/d2l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</si>
</sst>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22" x14ac:knownFonts="1">
    <font>
      <sz val="12"/>
      <name val="Arial MT"/>
    </font>
    <font>
      <sz val="10"/>
      <name val="Arial"/>
      <family val="2"/>
    </font>
    <font>
      <sz val="8"/>
      <name val="Arial MT"/>
    </font>
    <font>
      <b/>
      <sz val="11"/>
      <name val="Times New Roman"/>
      <family val="1"/>
    </font>
    <font>
      <sz val="11"/>
      <name val="Arial MT"/>
    </font>
    <font>
      <u/>
      <sz val="11"/>
      <name val="Times New Roman"/>
      <family val="1"/>
    </font>
    <font>
      <b/>
      <u/>
      <sz val="11"/>
      <name val="Times New Roman"/>
      <family val="1"/>
    </font>
    <font>
      <sz val="11"/>
      <name val="Times New Roman"/>
      <family val="1"/>
    </font>
    <font>
      <sz val="11"/>
      <name val="Wingdings"/>
      <charset val="2"/>
    </font>
    <font>
      <b/>
      <sz val="11"/>
      <color indexed="8"/>
      <name val="Times New Roman"/>
      <family val="1"/>
    </font>
    <font>
      <sz val="11"/>
      <color indexed="8"/>
      <name val="Times New Roman"/>
      <family val="1"/>
    </font>
    <font>
      <b/>
      <sz val="11"/>
      <color rgb="FFFF0000"/>
      <name val="Times New Roman"/>
      <family val="1"/>
    </font>
    <font>
      <b/>
      <sz val="18"/>
      <name val="Times New Roman"/>
      <family val="1"/>
    </font>
    <font>
      <sz val="18"/>
      <name val="Times New Roman"/>
      <family val="1"/>
    </font>
    <font>
      <sz val="11"/>
      <color rgb="FFFF0000"/>
      <name val="Times New Roman"/>
      <family val="1"/>
    </font>
    <font>
      <b/>
      <u/>
      <sz val="18"/>
      <name val="Times New Roman"/>
      <family val="1"/>
    </font>
    <font>
      <u/>
      <sz val="12"/>
      <color theme="10"/>
      <name val="Arial MT"/>
    </font>
    <font>
      <u/>
      <sz val="12"/>
      <color theme="11"/>
      <name val="Arial MT"/>
    </font>
    <font>
      <sz val="11"/>
      <color rgb="FFFF0000"/>
      <name val="Arial MT"/>
    </font>
    <font>
      <sz val="11"/>
      <name val="Cambria"/>
      <family val="1"/>
      <scheme val="major"/>
    </font>
    <font>
      <i/>
      <sz val="11"/>
      <name val="Times New Roman"/>
      <family val="1"/>
    </font>
    <font>
      <b/>
      <i/>
      <sz val="11"/>
      <name val="Times New Roman"/>
      <family val="1"/>
    </font>
  </fonts>
  <fills count="3">
    <fill>
      <patternFill patternType="none"/>
    </fill>
    <fill>
      <patternFill patternType="gray125"/>
    </fill>
    <fill>
      <patternFill patternType="solid">
        <fgColor theme="6" tint="0.79998168889431442"/>
        <bgColor indexed="64"/>
      </patternFill>
    </fill>
  </fills>
  <borders count="11">
    <border>
      <left/>
      <right/>
      <top/>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indexed="8"/>
      </right>
      <top/>
      <bottom style="thin">
        <color auto="1"/>
      </bottom>
      <diagonal/>
    </border>
    <border>
      <left/>
      <right style="thin">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s>
  <cellStyleXfs count="68">
    <xf numFmtId="39" fontId="0" fillId="0" borderId="0"/>
    <xf numFmtId="164" fontId="1" fillId="0" borderId="0" applyFon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xf numFmtId="39" fontId="16" fillId="0" borderId="0" applyNumberFormat="0" applyFill="0" applyBorder="0" applyAlignment="0" applyProtection="0"/>
    <xf numFmtId="39" fontId="17" fillId="0" borderId="0" applyNumberFormat="0" applyFill="0" applyBorder="0" applyAlignment="0" applyProtection="0"/>
  </cellStyleXfs>
  <cellXfs count="94">
    <xf numFmtId="39" fontId="0" fillId="0" borderId="0" xfId="0"/>
    <xf numFmtId="39" fontId="7" fillId="0" borderId="0" xfId="0" applyFont="1"/>
    <xf numFmtId="39" fontId="9" fillId="0" borderId="0" xfId="0" applyNumberFormat="1" applyFont="1" applyProtection="1"/>
    <xf numFmtId="39" fontId="9" fillId="0" borderId="0" xfId="0" applyNumberFormat="1" applyFont="1" applyAlignment="1" applyProtection="1">
      <alignment horizontal="center"/>
    </xf>
    <xf numFmtId="39" fontId="9" fillId="0" borderId="7" xfId="0" applyNumberFormat="1" applyFont="1" applyBorder="1" applyAlignment="1" applyProtection="1">
      <alignment horizontal="center"/>
    </xf>
    <xf numFmtId="39" fontId="10" fillId="0" borderId="0" xfId="0" applyNumberFormat="1" applyFont="1" applyFill="1" applyProtection="1"/>
    <xf numFmtId="37" fontId="10" fillId="0" borderId="0" xfId="0" applyNumberFormat="1" applyFont="1" applyProtection="1"/>
    <xf numFmtId="37" fontId="10" fillId="0" borderId="7" xfId="0" applyNumberFormat="1" applyFont="1" applyBorder="1" applyProtection="1"/>
    <xf numFmtId="39" fontId="10" fillId="0" borderId="0" xfId="0" applyNumberFormat="1" applyFont="1" applyProtection="1"/>
    <xf numFmtId="37" fontId="10" fillId="0" borderId="0" xfId="0" applyNumberFormat="1" applyFont="1" applyAlignment="1" applyProtection="1">
      <alignment horizontal="center"/>
    </xf>
    <xf numFmtId="39" fontId="7" fillId="0" borderId="0" xfId="0" applyFont="1" applyAlignment="1">
      <alignment horizontal="left" vertical="center"/>
    </xf>
    <xf numFmtId="37" fontId="9" fillId="0" borderId="5" xfId="0" applyNumberFormat="1" applyFont="1" applyBorder="1" applyProtection="1"/>
    <xf numFmtId="37" fontId="10" fillId="0" borderId="8" xfId="0" applyNumberFormat="1" applyFont="1" applyBorder="1" applyAlignment="1" applyProtection="1">
      <alignment horizontal="center"/>
    </xf>
    <xf numFmtId="39" fontId="3" fillId="0" borderId="0" xfId="0" applyFont="1"/>
    <xf numFmtId="39" fontId="3" fillId="0" borderId="0" xfId="0" applyFont="1" applyProtection="1"/>
    <xf numFmtId="14" fontId="3" fillId="0" borderId="0" xfId="0" applyNumberFormat="1" applyFont="1" applyAlignment="1">
      <alignment horizontal="center"/>
    </xf>
    <xf numFmtId="37" fontId="3" fillId="0" borderId="0" xfId="0" applyNumberFormat="1" applyFont="1" applyAlignment="1">
      <alignment horizontal="right"/>
    </xf>
    <xf numFmtId="165" fontId="7" fillId="0" borderId="0" xfId="1" applyNumberFormat="1" applyFont="1" applyFill="1"/>
    <xf numFmtId="37" fontId="11" fillId="0" borderId="0" xfId="0" applyNumberFormat="1" applyFont="1" applyFill="1" applyAlignment="1">
      <alignment horizontal="center"/>
    </xf>
    <xf numFmtId="39" fontId="13" fillId="0" borderId="0" xfId="0" applyFont="1" applyFill="1"/>
    <xf numFmtId="37" fontId="11" fillId="0" borderId="0" xfId="0" applyNumberFormat="1" applyFont="1" applyFill="1" applyAlignment="1"/>
    <xf numFmtId="39" fontId="7" fillId="0" borderId="0" xfId="0" applyFont="1" applyFill="1"/>
    <xf numFmtId="39" fontId="14" fillId="0" borderId="0" xfId="0" applyFont="1" applyFill="1" applyAlignment="1">
      <alignment horizontal="center"/>
    </xf>
    <xf numFmtId="1" fontId="11" fillId="0" borderId="0" xfId="0" applyNumberFormat="1" applyFont="1" applyFill="1" applyAlignment="1">
      <alignment horizontal="center"/>
    </xf>
    <xf numFmtId="1" fontId="14" fillId="0" borderId="0" xfId="0" applyNumberFormat="1" applyFont="1" applyFill="1" applyAlignment="1">
      <alignment horizontal="center"/>
    </xf>
    <xf numFmtId="1" fontId="11" fillId="0" borderId="0" xfId="1" applyNumberFormat="1" applyFont="1" applyFill="1" applyBorder="1" applyAlignment="1">
      <alignment horizontal="center"/>
    </xf>
    <xf numFmtId="165" fontId="11" fillId="0" borderId="0" xfId="1" applyNumberFormat="1" applyFont="1" applyFill="1" applyBorder="1" applyAlignment="1">
      <alignment horizontal="center"/>
    </xf>
    <xf numFmtId="165" fontId="3" fillId="0" borderId="3" xfId="1" applyNumberFormat="1" applyFont="1" applyFill="1" applyBorder="1"/>
    <xf numFmtId="165" fontId="3" fillId="0" borderId="0" xfId="1" applyNumberFormat="1" applyFont="1" applyFill="1"/>
    <xf numFmtId="1" fontId="11" fillId="0" borderId="0" xfId="1" applyNumberFormat="1" applyFont="1" applyFill="1" applyAlignment="1">
      <alignment horizontal="center"/>
    </xf>
    <xf numFmtId="165" fontId="11" fillId="0" borderId="0" xfId="1" applyNumberFormat="1" applyFont="1" applyFill="1" applyAlignment="1">
      <alignment horizontal="center"/>
    </xf>
    <xf numFmtId="165" fontId="3" fillId="0" borderId="9" xfId="1" applyNumberFormat="1" applyFont="1" applyFill="1" applyBorder="1"/>
    <xf numFmtId="165" fontId="3" fillId="0" borderId="2" xfId="1" applyNumberFormat="1" applyFont="1" applyFill="1" applyBorder="1"/>
    <xf numFmtId="165" fontId="3" fillId="0" borderId="4" xfId="1" applyNumberFormat="1" applyFont="1" applyFill="1" applyBorder="1"/>
    <xf numFmtId="165" fontId="11" fillId="0" borderId="0" xfId="1" applyNumberFormat="1" applyFont="1" applyFill="1" applyAlignment="1"/>
    <xf numFmtId="37" fontId="11" fillId="0" borderId="0" xfId="0" applyNumberFormat="1" applyFont="1" applyFill="1" applyBorder="1" applyAlignment="1">
      <alignment horizontal="center"/>
    </xf>
    <xf numFmtId="165" fontId="3" fillId="0" borderId="0" xfId="1" applyNumberFormat="1" applyFont="1" applyFill="1" applyBorder="1"/>
    <xf numFmtId="1" fontId="11" fillId="0" borderId="0" xfId="0" applyNumberFormat="1" applyFont="1" applyFill="1" applyBorder="1" applyAlignment="1">
      <alignment horizontal="center"/>
    </xf>
    <xf numFmtId="37" fontId="11" fillId="0" borderId="0" xfId="0" applyNumberFormat="1" applyFont="1" applyFill="1" applyBorder="1" applyAlignment="1"/>
    <xf numFmtId="39" fontId="7" fillId="0" borderId="0" xfId="0" applyFont="1" applyFill="1" applyBorder="1"/>
    <xf numFmtId="39" fontId="3" fillId="0" borderId="0" xfId="0" applyFont="1" applyFill="1"/>
    <xf numFmtId="39" fontId="11" fillId="0" borderId="0" xfId="0" applyFont="1" applyFill="1" applyAlignment="1">
      <alignment horizontal="center"/>
    </xf>
    <xf numFmtId="39" fontId="11" fillId="0" borderId="0" xfId="0" applyFont="1" applyFill="1" applyBorder="1" applyAlignment="1">
      <alignment horizontal="center"/>
    </xf>
    <xf numFmtId="165" fontId="11" fillId="0" borderId="0" xfId="1" applyNumberFormat="1" applyFont="1" applyFill="1" applyBorder="1" applyAlignment="1"/>
    <xf numFmtId="164" fontId="7" fillId="0" borderId="0" xfId="1" applyFont="1" applyFill="1"/>
    <xf numFmtId="39" fontId="14" fillId="0" borderId="0" xfId="0" applyFont="1" applyFill="1" applyBorder="1"/>
    <xf numFmtId="165" fontId="3" fillId="0" borderId="10" xfId="1" applyNumberFormat="1" applyFont="1" applyFill="1" applyBorder="1"/>
    <xf numFmtId="0" fontId="11" fillId="0" borderId="0" xfId="1" applyNumberFormat="1" applyFont="1" applyFill="1" applyAlignment="1"/>
    <xf numFmtId="165" fontId="7" fillId="0" borderId="0" xfId="1" applyNumberFormat="1" applyFont="1" applyFill="1" applyBorder="1"/>
    <xf numFmtId="1" fontId="14" fillId="0" borderId="0" xfId="1" applyNumberFormat="1" applyFont="1" applyFill="1" applyBorder="1" applyAlignment="1">
      <alignment horizontal="center"/>
    </xf>
    <xf numFmtId="1" fontId="14" fillId="0" borderId="0" xfId="0" applyNumberFormat="1" applyFont="1" applyFill="1" applyBorder="1" applyAlignment="1">
      <alignment horizontal="center"/>
    </xf>
    <xf numFmtId="165" fontId="14" fillId="0" borderId="0" xfId="1" applyNumberFormat="1" applyFont="1" applyFill="1" applyBorder="1" applyAlignment="1">
      <alignment horizontal="center"/>
    </xf>
    <xf numFmtId="39" fontId="14" fillId="0" borderId="0" xfId="0" applyFont="1" applyFill="1" applyBorder="1" applyAlignment="1">
      <alignment horizontal="center"/>
    </xf>
    <xf numFmtId="39" fontId="3" fillId="0" borderId="0" xfId="0" applyFont="1" applyFill="1" applyAlignment="1">
      <alignment horizontal="center"/>
    </xf>
    <xf numFmtId="39" fontId="4" fillId="0" borderId="0" xfId="0" applyFont="1" applyFill="1"/>
    <xf numFmtId="39" fontId="5" fillId="0" borderId="0" xfId="0" applyFont="1" applyFill="1" applyAlignment="1">
      <alignment wrapText="1"/>
    </xf>
    <xf numFmtId="39" fontId="6" fillId="0" borderId="0" xfId="0" applyFont="1" applyFill="1" applyAlignment="1">
      <alignment wrapText="1"/>
    </xf>
    <xf numFmtId="39" fontId="7" fillId="0" borderId="0" xfId="0" applyFont="1" applyFill="1" applyAlignment="1">
      <alignment horizontal="left" wrapText="1"/>
    </xf>
    <xf numFmtId="39" fontId="4" fillId="0" borderId="0" xfId="0" applyFont="1" applyFill="1" applyAlignment="1">
      <alignment wrapText="1"/>
    </xf>
    <xf numFmtId="39" fontId="7" fillId="0" borderId="0" xfId="0" applyFont="1" applyFill="1" applyAlignment="1">
      <alignment wrapText="1"/>
    </xf>
    <xf numFmtId="39" fontId="7" fillId="0" borderId="0" xfId="0" applyFont="1" applyFill="1" applyAlignment="1">
      <alignment horizontal="left" vertical="center" wrapText="1" indent="1"/>
    </xf>
    <xf numFmtId="39" fontId="7" fillId="0" borderId="0" xfId="0" applyFont="1" applyFill="1" applyAlignment="1">
      <alignment horizontal="left" vertical="center" indent="1"/>
    </xf>
    <xf numFmtId="39" fontId="8" fillId="0" borderId="0" xfId="0" applyFont="1" applyFill="1" applyAlignment="1">
      <alignment horizontal="left" vertical="center" indent="7"/>
    </xf>
    <xf numFmtId="39" fontId="3" fillId="0" borderId="0" xfId="0" applyFont="1" applyFill="1" applyAlignment="1">
      <alignment horizontal="right"/>
    </xf>
    <xf numFmtId="39" fontId="7" fillId="0" borderId="0" xfId="0" applyFont="1" applyFill="1" applyAlignment="1">
      <alignment horizontal="left" vertical="center" wrapText="1" indent="1"/>
    </xf>
    <xf numFmtId="39" fontId="7" fillId="0" borderId="0" xfId="0" applyFont="1" applyFill="1" applyAlignment="1">
      <alignment horizontal="left" vertical="center" wrapText="1" indent="1"/>
    </xf>
    <xf numFmtId="39" fontId="18" fillId="0" borderId="0" xfId="0" applyFont="1" applyFill="1"/>
    <xf numFmtId="49" fontId="19" fillId="0" borderId="0" xfId="0" applyNumberFormat="1" applyFont="1" applyFill="1"/>
    <xf numFmtId="39" fontId="7" fillId="0" borderId="0" xfId="0" applyFont="1" applyFill="1" applyAlignment="1">
      <alignment horizontal="left" vertical="center" wrapText="1" indent="1"/>
    </xf>
    <xf numFmtId="39" fontId="7" fillId="0" borderId="0" xfId="0" applyFont="1" applyFill="1" applyAlignment="1">
      <alignment horizontal="left" vertical="center" wrapText="1" indent="1"/>
    </xf>
    <xf numFmtId="39" fontId="3" fillId="0" borderId="0" xfId="0" applyFont="1" applyAlignment="1">
      <alignment horizontal="center"/>
    </xf>
    <xf numFmtId="39" fontId="20" fillId="0" borderId="0" xfId="0" applyFont="1" applyFill="1" applyAlignment="1">
      <alignment wrapText="1"/>
    </xf>
    <xf numFmtId="39" fontId="7" fillId="0" borderId="0" xfId="0" quotePrefix="1" applyFont="1" applyFill="1" applyAlignment="1">
      <alignment horizontal="left" vertical="center" wrapText="1" indent="1"/>
    </xf>
    <xf numFmtId="39" fontId="21" fillId="0" borderId="0" xfId="0" applyFont="1" applyFill="1" applyAlignment="1">
      <alignment vertical="center" wrapText="1"/>
    </xf>
    <xf numFmtId="37" fontId="7" fillId="0" borderId="0" xfId="0" applyNumberFormat="1" applyFont="1"/>
    <xf numFmtId="39" fontId="7" fillId="0" borderId="0" xfId="0" applyFont="1" applyAlignment="1">
      <alignment horizontal="right"/>
    </xf>
    <xf numFmtId="37" fontId="7" fillId="2" borderId="0" xfId="0" applyNumberFormat="1" applyFont="1" applyFill="1"/>
    <xf numFmtId="39" fontId="7" fillId="2" borderId="0" xfId="0" applyFont="1" applyFill="1"/>
    <xf numFmtId="37" fontId="3" fillId="0" borderId="0" xfId="0" applyNumberFormat="1" applyFont="1" applyAlignment="1">
      <alignment horizontal="center"/>
    </xf>
    <xf numFmtId="37" fontId="3" fillId="0" borderId="0" xfId="0" applyNumberFormat="1" applyFont="1"/>
    <xf numFmtId="37" fontId="20" fillId="0" borderId="0" xfId="0" applyNumberFormat="1" applyFont="1"/>
    <xf numFmtId="39" fontId="14" fillId="0" borderId="0" xfId="0" applyFont="1"/>
    <xf numFmtId="39" fontId="7" fillId="0" borderId="0" xfId="0" applyFont="1" applyFill="1" applyAlignment="1">
      <alignment horizontal="left" vertical="center" wrapText="1" indent="1"/>
    </xf>
    <xf numFmtId="39" fontId="3" fillId="0" borderId="0" xfId="0" applyFont="1" applyAlignment="1">
      <alignment horizontal="center"/>
    </xf>
    <xf numFmtId="39" fontId="7" fillId="0" borderId="0" xfId="0" quotePrefix="1" applyFont="1" applyFill="1" applyAlignment="1">
      <alignment wrapText="1"/>
    </xf>
    <xf numFmtId="39" fontId="7" fillId="0" borderId="0" xfId="0" applyFont="1" applyFill="1" applyAlignment="1">
      <alignment horizontal="left" wrapText="1"/>
    </xf>
    <xf numFmtId="39" fontId="7" fillId="0" borderId="0" xfId="0" applyFont="1" applyFill="1" applyAlignment="1">
      <alignment horizontal="left" vertical="center" wrapText="1" indent="1"/>
    </xf>
    <xf numFmtId="39" fontId="3" fillId="0" borderId="1" xfId="0" applyFont="1" applyBorder="1" applyAlignment="1">
      <alignment horizontal="center"/>
    </xf>
    <xf numFmtId="39" fontId="3" fillId="0" borderId="6" xfId="0" applyFont="1" applyBorder="1" applyAlignment="1">
      <alignment horizontal="center"/>
    </xf>
    <xf numFmtId="165" fontId="3" fillId="0" borderId="1" xfId="1" applyNumberFormat="1" applyFont="1" applyFill="1" applyBorder="1" applyAlignment="1">
      <alignment horizontal="center"/>
    </xf>
    <xf numFmtId="165" fontId="3" fillId="0" borderId="0" xfId="1" applyNumberFormat="1" applyFont="1" applyFill="1" applyBorder="1" applyAlignment="1">
      <alignment horizontal="center"/>
    </xf>
    <xf numFmtId="39" fontId="12" fillId="0" borderId="0" xfId="0" applyFont="1" applyFill="1" applyAlignment="1">
      <alignment horizontal="left"/>
    </xf>
    <xf numFmtId="39" fontId="3" fillId="0" borderId="0" xfId="0" applyFont="1" applyAlignment="1">
      <alignment horizontal="left"/>
    </xf>
    <xf numFmtId="39" fontId="3" fillId="0" borderId="0" xfId="0" applyFont="1" applyAlignment="1">
      <alignment horizontal="center"/>
    </xf>
  </cellXfs>
  <cellStyles count="6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Normal" xfId="0" builtinId="0"/>
  </cellStyles>
  <dxfs count="0"/>
  <tableStyles count="0" defaultTableStyle="TableStyleMedium9"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abSelected="1" zoomScale="115" zoomScaleNormal="115" zoomScalePageLayoutView="115" workbookViewId="0">
      <selection activeCell="D9" sqref="D9"/>
    </sheetView>
  </sheetViews>
  <sheetFormatPr baseColWidth="10" defaultColWidth="8.625" defaultRowHeight="15" x14ac:dyDescent="0"/>
  <cols>
    <col min="1" max="1" width="76.375" style="54" customWidth="1"/>
    <col min="2" max="2" width="13.625" style="54" customWidth="1"/>
    <col min="3" max="3" width="9.375" style="54" bestFit="1" customWidth="1"/>
    <col min="4" max="16384" width="8.625" style="54"/>
  </cols>
  <sheetData>
    <row r="1" spans="1:2">
      <c r="A1" s="53" t="s">
        <v>12</v>
      </c>
    </row>
    <row r="2" spans="1:2">
      <c r="A2" s="53" t="s">
        <v>72</v>
      </c>
    </row>
    <row r="3" spans="1:2">
      <c r="A3" s="53" t="s">
        <v>115</v>
      </c>
    </row>
    <row r="4" spans="1:2">
      <c r="A4" s="53" t="s">
        <v>58</v>
      </c>
    </row>
    <row r="5" spans="1:2" ht="109.25" customHeight="1">
      <c r="A5" s="55" t="s">
        <v>67</v>
      </c>
    </row>
    <row r="6" spans="1:2">
      <c r="A6" s="21"/>
    </row>
    <row r="7" spans="1:2" ht="27">
      <c r="A7" s="55" t="s">
        <v>66</v>
      </c>
    </row>
    <row r="9" spans="1:2" ht="53">
      <c r="A9" s="55" t="s">
        <v>116</v>
      </c>
      <c r="B9" s="66"/>
    </row>
    <row r="10" spans="1:2">
      <c r="B10" s="66"/>
    </row>
    <row r="11" spans="1:2" ht="66">
      <c r="A11" s="71" t="s">
        <v>99</v>
      </c>
      <c r="B11" s="58"/>
    </row>
    <row r="12" spans="1:2">
      <c r="A12" s="55"/>
      <c r="B12" s="58"/>
    </row>
    <row r="13" spans="1:2">
      <c r="A13" s="56" t="s">
        <v>46</v>
      </c>
    </row>
    <row r="14" spans="1:2" ht="15.75" customHeight="1">
      <c r="A14" s="85" t="s">
        <v>107</v>
      </c>
      <c r="B14" s="58"/>
    </row>
    <row r="15" spans="1:2" ht="15.75" customHeight="1">
      <c r="A15" s="85"/>
      <c r="B15" s="58"/>
    </row>
    <row r="16" spans="1:2">
      <c r="A16" s="55"/>
      <c r="B16" s="58"/>
    </row>
    <row r="17" spans="1:2" ht="71.5" customHeight="1">
      <c r="A17" s="59" t="s">
        <v>84</v>
      </c>
    </row>
    <row r="18" spans="1:2" ht="15" customHeight="1">
      <c r="A18" s="59"/>
      <c r="B18" s="58"/>
    </row>
    <row r="19" spans="1:2" ht="16.5" customHeight="1">
      <c r="A19" s="61" t="s">
        <v>68</v>
      </c>
    </row>
    <row r="20" spans="1:2">
      <c r="A20" s="60" t="s">
        <v>69</v>
      </c>
    </row>
    <row r="21" spans="1:2">
      <c r="A21" s="61" t="s">
        <v>92</v>
      </c>
    </row>
    <row r="22" spans="1:2">
      <c r="A22" s="62" t="s">
        <v>62</v>
      </c>
    </row>
    <row r="23" spans="1:2">
      <c r="A23" s="62" t="s">
        <v>63</v>
      </c>
    </row>
    <row r="24" spans="1:2">
      <c r="A24" s="62" t="s">
        <v>65</v>
      </c>
    </row>
    <row r="25" spans="1:2">
      <c r="A25" s="62" t="s">
        <v>64</v>
      </c>
    </row>
    <row r="26" spans="1:2" ht="28.25" customHeight="1">
      <c r="A26" s="84" t="s">
        <v>97</v>
      </c>
    </row>
    <row r="27" spans="1:2" ht="33" customHeight="1">
      <c r="A27" s="69" t="s">
        <v>70</v>
      </c>
      <c r="B27" s="67"/>
    </row>
    <row r="28" spans="1:2" ht="19.25" customHeight="1">
      <c r="A28" s="65" t="s">
        <v>77</v>
      </c>
    </row>
    <row r="29" spans="1:2" ht="14.25" customHeight="1">
      <c r="A29" s="86" t="s">
        <v>98</v>
      </c>
    </row>
    <row r="30" spans="1:2" ht="14.25" customHeight="1">
      <c r="A30" s="86"/>
    </row>
    <row r="31" spans="1:2" ht="39">
      <c r="A31" s="72" t="s">
        <v>114</v>
      </c>
    </row>
    <row r="32" spans="1:2" ht="35.5" customHeight="1">
      <c r="A32" s="73" t="s">
        <v>61</v>
      </c>
    </row>
    <row r="33" spans="1:2" ht="26">
      <c r="A33" s="64" t="s">
        <v>93</v>
      </c>
    </row>
    <row r="34" spans="1:2" ht="26">
      <c r="A34" s="65" t="s">
        <v>94</v>
      </c>
    </row>
    <row r="35" spans="1:2" ht="26">
      <c r="A35" s="68" t="s">
        <v>95</v>
      </c>
    </row>
    <row r="36" spans="1:2" ht="44.5" customHeight="1">
      <c r="A36" s="69" t="s">
        <v>96</v>
      </c>
    </row>
    <row r="37" spans="1:2" ht="39">
      <c r="A37" s="69" t="s">
        <v>91</v>
      </c>
    </row>
    <row r="38" spans="1:2" ht="26">
      <c r="A38" s="82" t="s">
        <v>100</v>
      </c>
    </row>
    <row r="39" spans="1:2">
      <c r="A39" s="68"/>
      <c r="B39" s="66"/>
    </row>
    <row r="40" spans="1:2" ht="72" customHeight="1">
      <c r="A40" s="57" t="s">
        <v>101</v>
      </c>
    </row>
    <row r="41" spans="1:2" ht="77.5" customHeight="1">
      <c r="A41" s="57" t="s">
        <v>108</v>
      </c>
    </row>
  </sheetData>
  <mergeCells count="2">
    <mergeCell ref="A14:A15"/>
    <mergeCell ref="A29:A30"/>
  </mergeCells>
  <phoneticPr fontId="2" type="noConversion"/>
  <pageMargins left="0.25" right="0.25" top="0.75" bottom="0.75" header="0.3" footer="0.3"/>
  <pageSetup orientation="portrai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I19" sqref="I19"/>
    </sheetView>
  </sheetViews>
  <sheetFormatPr baseColWidth="10" defaultColWidth="8.625" defaultRowHeight="13" x14ac:dyDescent="0"/>
  <cols>
    <col min="1" max="1" width="27.375" style="1" bestFit="1" customWidth="1"/>
    <col min="2" max="2" width="9.875" style="1" customWidth="1"/>
    <col min="3" max="3" width="1.5" style="1" customWidth="1"/>
    <col min="4" max="4" width="10.125" style="1" customWidth="1"/>
    <col min="5" max="6" width="10.125" style="1" bestFit="1" customWidth="1"/>
    <col min="7" max="16384" width="8.625" style="1"/>
  </cols>
  <sheetData>
    <row r="1" spans="1:6">
      <c r="A1" s="2" t="s">
        <v>13</v>
      </c>
      <c r="B1" s="87" t="s">
        <v>71</v>
      </c>
      <c r="C1" s="87"/>
      <c r="D1" s="88"/>
    </row>
    <row r="2" spans="1:6">
      <c r="B2" s="3" t="s">
        <v>14</v>
      </c>
      <c r="C2" s="3"/>
      <c r="D2" s="4" t="s">
        <v>15</v>
      </c>
    </row>
    <row r="3" spans="1:6">
      <c r="A3" s="5" t="s">
        <v>8</v>
      </c>
      <c r="B3" s="6">
        <v>202340</v>
      </c>
      <c r="C3" s="6"/>
      <c r="D3" s="7"/>
    </row>
    <row r="4" spans="1:6">
      <c r="A4" s="5" t="s">
        <v>16</v>
      </c>
      <c r="B4" s="6">
        <v>195743</v>
      </c>
      <c r="C4" s="6"/>
      <c r="D4" s="7"/>
    </row>
    <row r="5" spans="1:6">
      <c r="A5" s="5" t="s">
        <v>17</v>
      </c>
      <c r="B5" s="6"/>
      <c r="C5" s="6"/>
      <c r="D5" s="7">
        <v>84962</v>
      </c>
    </row>
    <row r="6" spans="1:6">
      <c r="A6" s="5" t="s">
        <v>2</v>
      </c>
      <c r="B6" s="6">
        <v>1752160</v>
      </c>
      <c r="C6" s="6"/>
      <c r="D6" s="7"/>
    </row>
    <row r="7" spans="1:6">
      <c r="A7" s="5" t="s">
        <v>23</v>
      </c>
      <c r="B7" s="6">
        <v>22774</v>
      </c>
      <c r="C7" s="6"/>
      <c r="D7" s="7"/>
    </row>
    <row r="8" spans="1:6">
      <c r="A8" s="5" t="s">
        <v>24</v>
      </c>
      <c r="B8" s="6">
        <v>700000</v>
      </c>
      <c r="C8" s="6"/>
      <c r="D8" s="7"/>
      <c r="F8" s="6"/>
    </row>
    <row r="9" spans="1:6">
      <c r="A9" s="8" t="s">
        <v>18</v>
      </c>
      <c r="B9" s="6">
        <v>125000</v>
      </c>
      <c r="C9" s="6"/>
      <c r="D9" s="7"/>
    </row>
    <row r="10" spans="1:6">
      <c r="A10" s="8" t="s">
        <v>31</v>
      </c>
      <c r="B10" s="6">
        <v>348791</v>
      </c>
      <c r="C10" s="6"/>
      <c r="D10" s="7"/>
      <c r="F10" s="6"/>
    </row>
    <row r="11" spans="1:6">
      <c r="A11" s="8" t="s">
        <v>25</v>
      </c>
      <c r="B11" s="6"/>
      <c r="C11" s="6"/>
      <c r="D11" s="7">
        <v>205564</v>
      </c>
      <c r="F11" s="6"/>
    </row>
    <row r="12" spans="1:6">
      <c r="A12" s="8" t="s">
        <v>26</v>
      </c>
      <c r="B12" s="6">
        <v>140186</v>
      </c>
      <c r="C12" s="6"/>
      <c r="D12" s="7"/>
    </row>
    <row r="13" spans="1:6">
      <c r="A13" s="8" t="s">
        <v>37</v>
      </c>
      <c r="B13" s="6">
        <v>500000</v>
      </c>
      <c r="C13" s="6"/>
      <c r="D13" s="7"/>
    </row>
    <row r="14" spans="1:6">
      <c r="A14" s="8" t="s">
        <v>36</v>
      </c>
      <c r="B14" s="6">
        <v>121944</v>
      </c>
      <c r="C14" s="6"/>
      <c r="D14" s="7"/>
    </row>
    <row r="15" spans="1:6">
      <c r="A15" s="8" t="s">
        <v>19</v>
      </c>
      <c r="B15" s="6"/>
      <c r="C15" s="6"/>
      <c r="D15" s="7">
        <v>1234177</v>
      </c>
    </row>
    <row r="16" spans="1:6">
      <c r="A16" s="8" t="s">
        <v>27</v>
      </c>
      <c r="B16" s="6"/>
      <c r="C16" s="6"/>
      <c r="D16" s="7">
        <v>0</v>
      </c>
    </row>
    <row r="17" spans="1:4">
      <c r="A17" s="8" t="s">
        <v>5</v>
      </c>
      <c r="B17" s="6"/>
      <c r="C17" s="6"/>
      <c r="D17" s="7">
        <v>5100</v>
      </c>
    </row>
    <row r="18" spans="1:4">
      <c r="A18" s="8" t="s">
        <v>28</v>
      </c>
      <c r="B18" s="6"/>
      <c r="C18" s="6"/>
      <c r="D18" s="7">
        <v>158660</v>
      </c>
    </row>
    <row r="19" spans="1:4">
      <c r="A19" s="8" t="s">
        <v>20</v>
      </c>
      <c r="B19" s="6"/>
      <c r="C19" s="6"/>
      <c r="D19" s="7">
        <v>81350</v>
      </c>
    </row>
    <row r="20" spans="1:4">
      <c r="A20" s="8" t="s">
        <v>32</v>
      </c>
      <c r="B20" s="6"/>
      <c r="C20" s="6"/>
      <c r="D20" s="7">
        <v>8850</v>
      </c>
    </row>
    <row r="21" spans="1:4">
      <c r="A21" s="8" t="s">
        <v>82</v>
      </c>
      <c r="B21" s="6"/>
      <c r="C21" s="6"/>
      <c r="D21" s="7">
        <v>588500</v>
      </c>
    </row>
    <row r="22" spans="1:4">
      <c r="A22" s="8" t="s">
        <v>0</v>
      </c>
      <c r="B22" s="6"/>
      <c r="C22" s="6"/>
      <c r="D22" s="7">
        <v>920000</v>
      </c>
    </row>
    <row r="23" spans="1:4">
      <c r="A23" s="8" t="s">
        <v>39</v>
      </c>
      <c r="B23" s="6"/>
      <c r="C23" s="6"/>
      <c r="D23" s="7">
        <v>105000</v>
      </c>
    </row>
    <row r="24" spans="1:4">
      <c r="A24" s="8" t="s">
        <v>29</v>
      </c>
      <c r="B24" s="6">
        <v>400000</v>
      </c>
      <c r="C24" s="6"/>
      <c r="D24" s="7"/>
    </row>
    <row r="25" spans="1:4">
      <c r="A25" s="8" t="s">
        <v>1</v>
      </c>
      <c r="B25" s="6"/>
      <c r="C25" s="6"/>
      <c r="D25" s="7">
        <v>607017</v>
      </c>
    </row>
    <row r="26" spans="1:4">
      <c r="A26" s="8" t="s">
        <v>81</v>
      </c>
      <c r="B26" s="6"/>
      <c r="C26" s="6"/>
      <c r="D26" s="7">
        <v>9220069</v>
      </c>
    </row>
    <row r="27" spans="1:4">
      <c r="A27" s="8" t="s">
        <v>87</v>
      </c>
      <c r="B27" s="6">
        <v>5914053</v>
      </c>
      <c r="C27" s="6"/>
      <c r="D27" s="7"/>
    </row>
    <row r="28" spans="1:4">
      <c r="A28" s="8" t="s">
        <v>47</v>
      </c>
      <c r="B28" s="6">
        <v>202000</v>
      </c>
      <c r="C28" s="6"/>
      <c r="D28" s="7"/>
    </row>
    <row r="29" spans="1:4">
      <c r="A29" s="8" t="s">
        <v>6</v>
      </c>
      <c r="B29" s="6">
        <v>0</v>
      </c>
      <c r="C29" s="6"/>
      <c r="D29" s="7"/>
    </row>
    <row r="30" spans="1:4">
      <c r="A30" s="8" t="s">
        <v>11</v>
      </c>
      <c r="B30" s="6">
        <v>0</v>
      </c>
      <c r="C30" s="9"/>
      <c r="D30" s="7"/>
    </row>
    <row r="31" spans="1:4">
      <c r="A31" s="8" t="s">
        <v>21</v>
      </c>
      <c r="B31" s="6">
        <v>60101</v>
      </c>
      <c r="C31" s="9"/>
      <c r="D31" s="7"/>
    </row>
    <row r="32" spans="1:4">
      <c r="A32" s="8" t="s">
        <v>7</v>
      </c>
      <c r="B32" s="6">
        <v>45200</v>
      </c>
      <c r="C32" s="9"/>
      <c r="D32" s="7"/>
    </row>
    <row r="33" spans="1:5">
      <c r="A33" s="8" t="s">
        <v>33</v>
      </c>
      <c r="B33" s="6"/>
      <c r="C33" s="9"/>
      <c r="D33" s="7">
        <v>13230</v>
      </c>
    </row>
    <row r="34" spans="1:5">
      <c r="A34" s="8" t="s">
        <v>79</v>
      </c>
      <c r="B34" s="6"/>
      <c r="C34" s="9"/>
      <c r="D34" s="7">
        <v>0</v>
      </c>
    </row>
    <row r="35" spans="1:5">
      <c r="A35" s="1" t="s">
        <v>53</v>
      </c>
      <c r="B35" s="6">
        <v>201340</v>
      </c>
      <c r="C35" s="9"/>
      <c r="D35" s="7"/>
    </row>
    <row r="36" spans="1:5">
      <c r="A36" s="10" t="s">
        <v>60</v>
      </c>
      <c r="B36" s="6">
        <v>195641</v>
      </c>
      <c r="C36" s="9"/>
      <c r="D36" s="7"/>
    </row>
    <row r="37" spans="1:5">
      <c r="A37" s="10" t="s">
        <v>59</v>
      </c>
      <c r="B37" s="6">
        <v>156975</v>
      </c>
      <c r="C37" s="9"/>
      <c r="D37" s="7"/>
    </row>
    <row r="38" spans="1:5">
      <c r="A38" s="10" t="s">
        <v>54</v>
      </c>
      <c r="B38" s="6">
        <v>104570</v>
      </c>
      <c r="C38" s="9"/>
      <c r="D38" s="7"/>
    </row>
    <row r="39" spans="1:5">
      <c r="A39" s="10" t="s">
        <v>55</v>
      </c>
      <c r="B39" s="6">
        <v>192809</v>
      </c>
      <c r="C39" s="9"/>
      <c r="D39" s="7"/>
    </row>
    <row r="40" spans="1:5">
      <c r="A40" s="10" t="s">
        <v>49</v>
      </c>
      <c r="B40" s="6">
        <v>57134</v>
      </c>
      <c r="C40" s="9"/>
      <c r="D40" s="7"/>
    </row>
    <row r="41" spans="1:5">
      <c r="A41" s="8" t="s">
        <v>48</v>
      </c>
      <c r="B41" s="6">
        <v>1593718</v>
      </c>
      <c r="C41" s="9"/>
    </row>
    <row r="42" spans="1:5" ht="14" thickBot="1">
      <c r="A42" s="8" t="s">
        <v>34</v>
      </c>
      <c r="B42" s="11">
        <f>SUM(B3:B41)</f>
        <v>13232479</v>
      </c>
      <c r="C42" s="12"/>
      <c r="D42" s="11">
        <f>SUM(D3:D41)</f>
        <v>13232479</v>
      </c>
      <c r="E42" s="81">
        <f>+B42-D42</f>
        <v>0</v>
      </c>
    </row>
    <row r="43" spans="1:5" ht="14" thickTop="1"/>
  </sheetData>
  <mergeCells count="1">
    <mergeCell ref="B1:D1"/>
  </mergeCells>
  <phoneticPr fontId="2" type="noConversion"/>
  <pageMargins left="0.25" right="0.25" top="0.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88"/>
  <sheetViews>
    <sheetView topLeftCell="A26" workbookViewId="0">
      <selection activeCell="C11" sqref="C11"/>
    </sheetView>
  </sheetViews>
  <sheetFormatPr baseColWidth="10" defaultColWidth="8.625" defaultRowHeight="13" x14ac:dyDescent="0"/>
  <cols>
    <col min="1" max="1" width="3.625" style="18" customWidth="1"/>
    <col min="2" max="2" width="9.375" style="21" customWidth="1"/>
    <col min="3" max="3" width="8.875" style="21" customWidth="1"/>
    <col min="4" max="4" width="2.625" style="23" customWidth="1"/>
    <col min="5" max="5" width="2.875" style="24" customWidth="1"/>
    <col min="6" max="6" width="3.375" style="24" bestFit="1" customWidth="1"/>
    <col min="7" max="7" width="8.875" style="21" customWidth="1"/>
    <col min="8" max="8" width="9.125" style="21" customWidth="1"/>
    <col min="9" max="9" width="3.875" style="22" customWidth="1"/>
    <col min="10" max="10" width="3.375" style="22" customWidth="1"/>
    <col min="11" max="11" width="3.5" style="18" customWidth="1"/>
    <col min="12" max="12" width="9.5" style="21" customWidth="1"/>
    <col min="13" max="13" width="10.125" style="21" customWidth="1"/>
    <col min="14" max="14" width="3.5" style="20" customWidth="1"/>
    <col min="15" max="15" width="9.5" style="21" bestFit="1" customWidth="1"/>
    <col min="16" max="16384" width="8.625" style="21"/>
  </cols>
  <sheetData>
    <row r="1" spans="1:20" ht="21">
      <c r="B1" s="91" t="s">
        <v>56</v>
      </c>
      <c r="C1" s="91"/>
      <c r="D1" s="91"/>
      <c r="E1" s="91"/>
      <c r="F1" s="91"/>
      <c r="G1" s="19"/>
      <c r="H1" s="91" t="s">
        <v>57</v>
      </c>
      <c r="I1" s="91"/>
      <c r="J1" s="91"/>
      <c r="K1" s="91"/>
      <c r="L1" s="91"/>
      <c r="M1" s="91"/>
    </row>
    <row r="3" spans="1:20">
      <c r="B3" s="89" t="s">
        <v>8</v>
      </c>
      <c r="C3" s="89"/>
      <c r="D3" s="25"/>
      <c r="E3" s="25"/>
      <c r="F3" s="23"/>
      <c r="G3" s="89" t="s">
        <v>3</v>
      </c>
      <c r="H3" s="89"/>
      <c r="I3" s="20"/>
      <c r="J3" s="26"/>
      <c r="L3" s="89" t="s">
        <v>9</v>
      </c>
      <c r="M3" s="89"/>
      <c r="P3" s="90"/>
      <c r="Q3" s="90"/>
    </row>
    <row r="4" spans="1:20" ht="12.75" customHeight="1">
      <c r="B4" s="27"/>
      <c r="C4" s="28"/>
      <c r="E4" s="29"/>
      <c r="F4" s="23" t="s">
        <v>52</v>
      </c>
      <c r="G4" s="27">
        <f>+'Trial Balance 5-31-16'!B4</f>
        <v>195743</v>
      </c>
      <c r="J4" s="30"/>
      <c r="L4" s="27"/>
      <c r="M4" s="28"/>
      <c r="P4" s="36"/>
      <c r="Q4" s="36"/>
    </row>
    <row r="5" spans="1:20" ht="12.75" customHeight="1">
      <c r="A5" s="29"/>
      <c r="B5" s="32"/>
      <c r="C5" s="28"/>
      <c r="D5" s="29"/>
      <c r="E5" s="29"/>
      <c r="F5" s="18">
        <v>1</v>
      </c>
      <c r="G5" s="32">
        <f>+GenJournal!D6</f>
        <v>750000</v>
      </c>
      <c r="H5" s="28"/>
      <c r="I5" s="20"/>
      <c r="J5" s="30"/>
      <c r="L5" s="32"/>
      <c r="M5" s="28"/>
      <c r="P5" s="36"/>
      <c r="Q5" s="36"/>
    </row>
    <row r="6" spans="1:20" ht="12.75" customHeight="1">
      <c r="B6" s="32"/>
      <c r="C6" s="28"/>
      <c r="D6" s="29"/>
      <c r="E6" s="29"/>
      <c r="F6" s="23"/>
      <c r="G6" s="32"/>
      <c r="H6" s="28"/>
      <c r="I6" s="20"/>
      <c r="J6" s="30"/>
      <c r="L6" s="32"/>
      <c r="M6" s="28"/>
      <c r="P6" s="36"/>
      <c r="Q6" s="36"/>
    </row>
    <row r="7" spans="1:20" ht="12.75" customHeight="1" thickBot="1">
      <c r="B7" s="32"/>
      <c r="C7" s="28"/>
      <c r="D7" s="29"/>
      <c r="E7" s="29"/>
      <c r="F7" s="23"/>
      <c r="G7" s="32"/>
      <c r="H7" s="28"/>
      <c r="I7" s="20"/>
      <c r="J7" s="30"/>
      <c r="L7" s="33"/>
      <c r="M7" s="33"/>
      <c r="P7" s="36"/>
      <c r="Q7" s="36"/>
    </row>
    <row r="8" spans="1:20" s="17" customFormat="1" ht="12.75" customHeight="1" thickTop="1" thickBot="1">
      <c r="A8" s="30"/>
      <c r="B8" s="33"/>
      <c r="C8" s="33"/>
      <c r="D8" s="29"/>
      <c r="E8" s="29"/>
      <c r="F8" s="29"/>
      <c r="G8" s="33"/>
      <c r="H8" s="33"/>
      <c r="I8" s="34"/>
      <c r="J8" s="30"/>
      <c r="K8" s="30"/>
      <c r="P8" s="36"/>
      <c r="Q8" s="36"/>
    </row>
    <row r="9" spans="1:20" s="39" customFormat="1" ht="12.75" customHeight="1" thickTop="1">
      <c r="A9" s="35"/>
      <c r="B9" s="36"/>
      <c r="C9" s="36"/>
      <c r="D9" s="25"/>
      <c r="E9" s="25"/>
      <c r="F9" s="37"/>
      <c r="G9" s="36"/>
      <c r="H9" s="36"/>
      <c r="I9" s="26"/>
      <c r="J9" s="26"/>
      <c r="K9" s="35"/>
      <c r="L9" s="36"/>
      <c r="M9" s="36"/>
      <c r="N9" s="38"/>
    </row>
    <row r="10" spans="1:20" s="39" customFormat="1" ht="12.75" customHeight="1">
      <c r="A10" s="35"/>
      <c r="B10" s="89" t="s">
        <v>2</v>
      </c>
      <c r="C10" s="89"/>
      <c r="D10" s="25"/>
      <c r="E10" s="25"/>
      <c r="F10" s="37"/>
      <c r="G10" s="89" t="s">
        <v>35</v>
      </c>
      <c r="H10" s="89"/>
      <c r="I10" s="26"/>
      <c r="J10" s="26"/>
      <c r="K10" s="35"/>
      <c r="L10" s="89" t="s">
        <v>24</v>
      </c>
      <c r="M10" s="89"/>
      <c r="N10" s="38"/>
    </row>
    <row r="11" spans="1:20" s="39" customFormat="1" ht="12.75" customHeight="1">
      <c r="A11" s="35" t="s">
        <v>52</v>
      </c>
      <c r="B11" s="27">
        <f>+'Trial Balance 5-31-16'!B6</f>
        <v>1752160</v>
      </c>
      <c r="C11" s="28">
        <f>+GenJournal!E9</f>
        <v>490000</v>
      </c>
      <c r="D11" s="25">
        <v>1</v>
      </c>
      <c r="E11" s="25"/>
      <c r="F11" s="37"/>
      <c r="G11" s="27"/>
      <c r="H11" s="28"/>
      <c r="I11" s="26"/>
      <c r="J11" s="26"/>
      <c r="K11" s="35"/>
      <c r="L11" s="27"/>
      <c r="M11" s="28"/>
      <c r="N11" s="38"/>
    </row>
    <row r="12" spans="1:20" s="39" customFormat="1" ht="12.75" customHeight="1">
      <c r="A12" s="35"/>
      <c r="B12" s="32"/>
      <c r="C12" s="28"/>
      <c r="D12" s="25"/>
      <c r="E12" s="25"/>
      <c r="F12" s="37"/>
      <c r="G12" s="32"/>
      <c r="H12" s="28"/>
      <c r="I12" s="26"/>
      <c r="J12" s="26"/>
      <c r="K12" s="35"/>
      <c r="L12" s="32"/>
      <c r="M12" s="28"/>
      <c r="N12" s="38"/>
    </row>
    <row r="13" spans="1:20" s="39" customFormat="1" ht="12.75" customHeight="1">
      <c r="A13" s="35"/>
      <c r="B13" s="32"/>
      <c r="C13" s="28"/>
      <c r="D13" s="25"/>
      <c r="E13" s="25"/>
      <c r="F13" s="37"/>
      <c r="G13" s="32"/>
      <c r="H13" s="28"/>
      <c r="I13" s="26"/>
      <c r="J13" s="26"/>
      <c r="K13" s="35"/>
      <c r="L13" s="32"/>
      <c r="M13" s="28"/>
      <c r="N13" s="38"/>
    </row>
    <row r="14" spans="1:20" s="39" customFormat="1" ht="12.75" customHeight="1" thickBot="1">
      <c r="A14" s="35"/>
      <c r="B14" s="33"/>
      <c r="C14" s="33"/>
      <c r="D14" s="25"/>
      <c r="E14" s="25"/>
      <c r="F14" s="37"/>
      <c r="G14" s="33"/>
      <c r="H14" s="33"/>
      <c r="I14" s="26"/>
      <c r="J14" s="26"/>
      <c r="K14" s="35"/>
      <c r="L14" s="33"/>
      <c r="M14" s="33"/>
      <c r="N14" s="38"/>
    </row>
    <row r="15" spans="1:20" ht="14" thickTop="1">
      <c r="B15" s="40"/>
      <c r="C15" s="40"/>
      <c r="E15" s="23"/>
      <c r="F15" s="23"/>
      <c r="G15" s="40"/>
      <c r="H15" s="40"/>
      <c r="I15" s="41"/>
      <c r="J15" s="41"/>
      <c r="L15" s="40"/>
      <c r="M15" s="40"/>
    </row>
    <row r="16" spans="1:20">
      <c r="B16" s="89" t="s">
        <v>18</v>
      </c>
      <c r="C16" s="89"/>
      <c r="D16" s="25"/>
      <c r="E16" s="25"/>
      <c r="F16" s="23"/>
      <c r="G16" s="89" t="s">
        <v>25</v>
      </c>
      <c r="H16" s="89"/>
      <c r="I16" s="26"/>
      <c r="J16" s="26"/>
      <c r="L16" s="89" t="s">
        <v>31</v>
      </c>
      <c r="M16" s="89"/>
      <c r="T16" s="39"/>
    </row>
    <row r="17" spans="1:20">
      <c r="B17" s="27"/>
      <c r="C17" s="28"/>
      <c r="D17" s="29"/>
      <c r="E17" s="29"/>
      <c r="F17" s="23"/>
      <c r="G17" s="27"/>
      <c r="H17" s="28"/>
      <c r="I17" s="26"/>
      <c r="J17" s="30"/>
      <c r="L17" s="27"/>
      <c r="M17" s="28"/>
      <c r="T17" s="39"/>
    </row>
    <row r="18" spans="1:20">
      <c r="B18" s="32"/>
      <c r="C18" s="28"/>
      <c r="D18" s="29"/>
      <c r="E18" s="29"/>
      <c r="F18" s="23"/>
      <c r="G18" s="32"/>
      <c r="H18" s="28"/>
      <c r="I18" s="26"/>
      <c r="J18" s="30"/>
      <c r="L18" s="32"/>
      <c r="M18" s="28"/>
      <c r="T18" s="39"/>
    </row>
    <row r="19" spans="1:20">
      <c r="B19" s="32"/>
      <c r="C19" s="28"/>
      <c r="D19" s="29"/>
      <c r="E19" s="29"/>
      <c r="F19" s="23"/>
      <c r="G19" s="32"/>
      <c r="H19" s="28"/>
      <c r="I19" s="26"/>
      <c r="J19" s="30"/>
      <c r="L19" s="32"/>
      <c r="M19" s="28"/>
    </row>
    <row r="20" spans="1:20" s="39" customFormat="1" ht="14" thickBot="1">
      <c r="A20" s="35"/>
      <c r="B20" s="33"/>
      <c r="C20" s="33"/>
      <c r="D20" s="25"/>
      <c r="E20" s="25"/>
      <c r="F20" s="37"/>
      <c r="G20" s="33"/>
      <c r="H20" s="33"/>
      <c r="I20" s="26"/>
      <c r="J20" s="26"/>
      <c r="K20" s="35"/>
      <c r="L20" s="33"/>
      <c r="M20" s="33"/>
      <c r="N20" s="38"/>
    </row>
    <row r="21" spans="1:20" ht="14" thickTop="1">
      <c r="B21" s="40"/>
      <c r="C21" s="40"/>
      <c r="E21" s="23"/>
      <c r="F21" s="23"/>
      <c r="G21" s="40"/>
      <c r="H21" s="40"/>
      <c r="I21" s="41"/>
      <c r="J21" s="41"/>
      <c r="L21" s="40"/>
      <c r="M21" s="40"/>
    </row>
    <row r="22" spans="1:20">
      <c r="B22" s="89" t="s">
        <v>26</v>
      </c>
      <c r="C22" s="89"/>
      <c r="D22" s="25"/>
      <c r="E22" s="25"/>
      <c r="F22" s="23"/>
      <c r="G22" s="89" t="s">
        <v>38</v>
      </c>
      <c r="H22" s="89"/>
      <c r="I22" s="41"/>
      <c r="J22" s="26"/>
      <c r="L22" s="90" t="s">
        <v>36</v>
      </c>
      <c r="M22" s="90"/>
    </row>
    <row r="23" spans="1:20">
      <c r="B23" s="27"/>
      <c r="C23" s="28"/>
      <c r="D23" s="29"/>
      <c r="E23" s="29"/>
      <c r="F23" s="23"/>
      <c r="G23" s="27"/>
      <c r="H23" s="28"/>
      <c r="I23" s="41"/>
      <c r="J23" s="26"/>
      <c r="L23" s="27"/>
      <c r="M23" s="31"/>
    </row>
    <row r="24" spans="1:20">
      <c r="B24" s="32"/>
      <c r="C24" s="28"/>
      <c r="D24" s="29"/>
      <c r="E24" s="29"/>
      <c r="F24" s="23"/>
      <c r="G24" s="32"/>
      <c r="H24" s="28"/>
      <c r="I24" s="30"/>
      <c r="J24" s="26"/>
      <c r="L24" s="32"/>
      <c r="M24" s="28"/>
    </row>
    <row r="25" spans="1:20">
      <c r="B25" s="32"/>
      <c r="C25" s="28"/>
      <c r="D25" s="29"/>
      <c r="E25" s="29"/>
      <c r="F25" s="23"/>
      <c r="G25" s="32"/>
      <c r="H25" s="28"/>
      <c r="I25" s="41"/>
      <c r="J25" s="26"/>
      <c r="L25" s="32"/>
      <c r="M25" s="28"/>
    </row>
    <row r="26" spans="1:20" s="39" customFormat="1" ht="14" thickBot="1">
      <c r="A26" s="35"/>
      <c r="B26" s="33"/>
      <c r="C26" s="33"/>
      <c r="D26" s="25"/>
      <c r="E26" s="25"/>
      <c r="F26" s="37"/>
      <c r="G26" s="33"/>
      <c r="H26" s="33"/>
      <c r="I26" s="42"/>
      <c r="J26" s="26"/>
      <c r="K26" s="35"/>
      <c r="L26" s="33"/>
      <c r="M26" s="33"/>
      <c r="N26" s="38"/>
    </row>
    <row r="27" spans="1:20" ht="14" thickTop="1">
      <c r="B27" s="40"/>
      <c r="C27" s="40"/>
      <c r="E27" s="23"/>
      <c r="F27" s="23"/>
      <c r="G27" s="40"/>
      <c r="H27" s="40"/>
      <c r="I27" s="41"/>
      <c r="J27" s="41"/>
      <c r="L27" s="40"/>
    </row>
    <row r="28" spans="1:20">
      <c r="B28" s="89" t="s">
        <v>4</v>
      </c>
      <c r="C28" s="89"/>
      <c r="D28" s="25"/>
      <c r="E28" s="25"/>
      <c r="F28" s="23"/>
      <c r="G28" s="89" t="s">
        <v>27</v>
      </c>
      <c r="H28" s="89"/>
      <c r="I28" s="41"/>
      <c r="J28" s="26"/>
      <c r="L28" s="89" t="s">
        <v>5</v>
      </c>
      <c r="M28" s="89"/>
      <c r="N28" s="43"/>
    </row>
    <row r="29" spans="1:20">
      <c r="B29" s="27"/>
      <c r="C29" s="28"/>
      <c r="D29" s="29"/>
      <c r="E29" s="29"/>
      <c r="F29" s="23"/>
      <c r="G29" s="27"/>
      <c r="H29" s="44"/>
      <c r="J29" s="30"/>
      <c r="L29" s="27"/>
      <c r="M29" s="28"/>
      <c r="N29" s="34"/>
    </row>
    <row r="30" spans="1:20">
      <c r="B30" s="32"/>
      <c r="C30" s="28"/>
      <c r="D30" s="29"/>
      <c r="E30" s="29"/>
      <c r="F30" s="23"/>
      <c r="G30" s="32"/>
      <c r="H30" s="28"/>
      <c r="I30" s="30"/>
      <c r="J30" s="30"/>
      <c r="L30" s="32"/>
      <c r="M30" s="28"/>
      <c r="N30" s="34"/>
    </row>
    <row r="31" spans="1:20">
      <c r="B31" s="32"/>
      <c r="C31" s="28"/>
      <c r="D31" s="29"/>
      <c r="E31" s="29"/>
      <c r="F31" s="23"/>
      <c r="G31" s="32"/>
      <c r="H31" s="28"/>
      <c r="I31" s="41"/>
      <c r="J31" s="30"/>
      <c r="L31" s="32"/>
      <c r="M31" s="28"/>
      <c r="N31" s="34"/>
    </row>
    <row r="32" spans="1:20" ht="14" thickBot="1">
      <c r="B32" s="33"/>
      <c r="C32" s="33"/>
      <c r="D32" s="29"/>
      <c r="E32" s="29"/>
      <c r="F32" s="23"/>
      <c r="G32" s="33"/>
      <c r="H32" s="33"/>
      <c r="I32" s="41"/>
      <c r="J32" s="30"/>
      <c r="L32" s="33"/>
      <c r="M32" s="33"/>
      <c r="N32" s="34"/>
    </row>
    <row r="33" spans="1:14" ht="14" thickTop="1">
      <c r="B33" s="40"/>
      <c r="C33" s="40"/>
      <c r="E33" s="23"/>
      <c r="F33" s="23"/>
      <c r="G33" s="40"/>
      <c r="H33" s="40"/>
      <c r="I33" s="41"/>
      <c r="J33" s="41"/>
      <c r="L33" s="40" t="s">
        <v>10</v>
      </c>
      <c r="M33" s="40"/>
    </row>
    <row r="34" spans="1:14">
      <c r="A34" s="35"/>
      <c r="B34" s="89" t="s">
        <v>28</v>
      </c>
      <c r="C34" s="89"/>
      <c r="D34" s="38"/>
      <c r="E34" s="23"/>
      <c r="F34" s="23"/>
      <c r="G34" s="89" t="s">
        <v>20</v>
      </c>
      <c r="H34" s="89"/>
      <c r="I34" s="41"/>
      <c r="J34" s="26"/>
      <c r="L34" s="89" t="s">
        <v>32</v>
      </c>
      <c r="M34" s="89"/>
      <c r="N34" s="43"/>
    </row>
    <row r="35" spans="1:14">
      <c r="A35" s="35"/>
      <c r="B35" s="27"/>
      <c r="C35" s="39"/>
      <c r="D35" s="45"/>
      <c r="E35" s="23"/>
      <c r="F35" s="23"/>
      <c r="G35" s="27"/>
      <c r="H35" s="28"/>
      <c r="I35" s="41"/>
      <c r="J35" s="30"/>
      <c r="L35" s="27"/>
      <c r="M35" s="28"/>
      <c r="N35" s="34"/>
    </row>
    <row r="36" spans="1:14">
      <c r="A36" s="35"/>
      <c r="B36" s="32"/>
      <c r="C36" s="28"/>
      <c r="D36" s="38"/>
      <c r="E36" s="23"/>
      <c r="F36" s="23"/>
      <c r="G36" s="36"/>
      <c r="H36" s="46"/>
      <c r="I36" s="18"/>
      <c r="J36" s="30"/>
      <c r="L36" s="32"/>
      <c r="M36" s="28"/>
      <c r="N36" s="47"/>
    </row>
    <row r="37" spans="1:14">
      <c r="A37" s="35"/>
      <c r="B37" s="32"/>
      <c r="C37" s="28"/>
      <c r="D37" s="38"/>
      <c r="E37" s="23"/>
      <c r="F37" s="23"/>
      <c r="G37" s="32"/>
      <c r="H37" s="28"/>
      <c r="I37" s="18"/>
      <c r="J37" s="30"/>
      <c r="L37" s="32"/>
      <c r="M37" s="28"/>
      <c r="N37" s="34"/>
    </row>
    <row r="38" spans="1:14" ht="14" thickBot="1">
      <c r="A38" s="35"/>
      <c r="B38" s="33"/>
      <c r="C38" s="33"/>
      <c r="D38" s="38"/>
      <c r="E38" s="23"/>
      <c r="F38" s="23"/>
      <c r="G38" s="33"/>
      <c r="H38" s="33"/>
      <c r="I38" s="41"/>
      <c r="J38" s="30"/>
      <c r="L38" s="33"/>
      <c r="M38" s="33"/>
      <c r="N38" s="34"/>
    </row>
    <row r="39" spans="1:14" ht="14" thickTop="1">
      <c r="B39" s="40"/>
      <c r="C39" s="40"/>
      <c r="E39" s="23"/>
      <c r="F39" s="37"/>
      <c r="G39" s="36"/>
      <c r="H39" s="36"/>
      <c r="I39" s="42"/>
      <c r="J39" s="26"/>
      <c r="K39" s="35"/>
      <c r="L39" s="36"/>
      <c r="N39" s="43"/>
    </row>
    <row r="40" spans="1:14">
      <c r="B40" s="89" t="s">
        <v>82</v>
      </c>
      <c r="C40" s="89"/>
      <c r="E40" s="25"/>
      <c r="F40" s="35"/>
      <c r="G40" s="89" t="s">
        <v>0</v>
      </c>
      <c r="H40" s="89"/>
      <c r="I40" s="37"/>
      <c r="J40" s="21"/>
      <c r="K40" s="37"/>
      <c r="L40" s="89" t="s">
        <v>39</v>
      </c>
      <c r="M40" s="89"/>
      <c r="N40" s="42"/>
    </row>
    <row r="41" spans="1:14">
      <c r="B41" s="27"/>
      <c r="C41" s="28"/>
      <c r="E41" s="29"/>
      <c r="F41" s="35"/>
      <c r="G41" s="27"/>
      <c r="H41" s="28"/>
      <c r="I41" s="37"/>
      <c r="J41" s="21"/>
      <c r="K41" s="37"/>
      <c r="L41" s="27"/>
      <c r="M41" s="28"/>
      <c r="N41" s="42"/>
    </row>
    <row r="42" spans="1:14">
      <c r="B42" s="32"/>
      <c r="C42" s="28"/>
      <c r="E42" s="29"/>
      <c r="F42" s="35"/>
      <c r="G42" s="32"/>
      <c r="H42" s="28"/>
      <c r="I42" s="37"/>
      <c r="J42" s="21"/>
      <c r="K42" s="37"/>
      <c r="L42" s="32"/>
      <c r="M42" s="28"/>
      <c r="N42" s="42"/>
    </row>
    <row r="43" spans="1:14">
      <c r="B43" s="32"/>
      <c r="C43" s="28"/>
      <c r="E43" s="29"/>
      <c r="F43" s="35"/>
      <c r="G43" s="32"/>
      <c r="H43" s="28"/>
      <c r="I43" s="37"/>
      <c r="J43" s="21"/>
      <c r="K43" s="37"/>
      <c r="L43" s="32"/>
      <c r="M43" s="28"/>
      <c r="N43" s="42"/>
    </row>
    <row r="44" spans="1:14" ht="14" thickBot="1">
      <c r="B44" s="33"/>
      <c r="C44" s="33"/>
      <c r="E44" s="29"/>
      <c r="F44" s="35"/>
      <c r="G44" s="33"/>
      <c r="H44" s="33"/>
      <c r="I44" s="37"/>
      <c r="J44" s="21"/>
      <c r="K44" s="37"/>
      <c r="L44" s="33"/>
      <c r="M44" s="33"/>
      <c r="N44" s="42"/>
    </row>
    <row r="45" spans="1:14" s="39" customFormat="1" ht="14" thickTop="1">
      <c r="A45" s="35"/>
      <c r="B45" s="36"/>
      <c r="C45" s="36"/>
      <c r="D45" s="37"/>
      <c r="E45" s="25"/>
    </row>
    <row r="46" spans="1:14" s="39" customFormat="1">
      <c r="A46" s="35"/>
      <c r="B46" s="89" t="s">
        <v>29</v>
      </c>
      <c r="C46" s="89"/>
      <c r="D46" s="43"/>
      <c r="E46" s="25"/>
      <c r="F46" s="35"/>
      <c r="G46" s="89" t="s">
        <v>1</v>
      </c>
      <c r="H46" s="89"/>
      <c r="I46" s="37"/>
      <c r="J46" s="25"/>
      <c r="K46" s="37"/>
      <c r="L46" s="89" t="s">
        <v>80</v>
      </c>
      <c r="M46" s="89"/>
      <c r="N46" s="42"/>
    </row>
    <row r="47" spans="1:14" s="39" customFormat="1">
      <c r="A47" s="35"/>
      <c r="B47" s="27"/>
      <c r="C47" s="28"/>
      <c r="D47" s="43"/>
      <c r="E47" s="25"/>
      <c r="F47" s="35"/>
      <c r="G47" s="27"/>
      <c r="H47" s="28"/>
      <c r="I47" s="37"/>
      <c r="J47" s="25"/>
      <c r="K47" s="37"/>
      <c r="L47" s="27"/>
      <c r="M47" s="28">
        <f>+'Trial Balance 5-31-16'!D26</f>
        <v>9220069</v>
      </c>
      <c r="N47" s="42" t="s">
        <v>52</v>
      </c>
    </row>
    <row r="48" spans="1:14" s="39" customFormat="1">
      <c r="A48" s="35"/>
      <c r="B48" s="32"/>
      <c r="C48" s="28"/>
      <c r="D48" s="43"/>
      <c r="E48" s="25"/>
      <c r="F48" s="35"/>
      <c r="G48" s="32"/>
      <c r="H48" s="28"/>
      <c r="I48" s="37"/>
      <c r="J48" s="25"/>
      <c r="K48" s="37"/>
      <c r="L48" s="32"/>
      <c r="M48" s="28">
        <f>+GenJournal!E7</f>
        <v>750000</v>
      </c>
      <c r="N48" s="26">
        <v>1</v>
      </c>
    </row>
    <row r="49" spans="1:14" s="39" customFormat="1">
      <c r="A49" s="35"/>
      <c r="B49" s="32"/>
      <c r="C49" s="28"/>
      <c r="D49" s="43"/>
      <c r="E49" s="25"/>
      <c r="F49" s="35"/>
      <c r="G49" s="32"/>
      <c r="H49" s="28"/>
      <c r="I49" s="37"/>
      <c r="J49" s="25"/>
      <c r="K49" s="37"/>
      <c r="L49" s="32"/>
      <c r="M49" s="28"/>
      <c r="N49" s="42"/>
    </row>
    <row r="50" spans="1:14" s="39" customFormat="1" ht="14" thickBot="1">
      <c r="A50" s="35"/>
      <c r="B50" s="33"/>
      <c r="C50" s="33"/>
      <c r="D50" s="43"/>
      <c r="E50" s="25"/>
      <c r="F50" s="35"/>
      <c r="G50" s="33"/>
      <c r="H50" s="33"/>
      <c r="I50" s="37"/>
      <c r="J50" s="25"/>
      <c r="K50" s="37"/>
      <c r="L50" s="33"/>
      <c r="M50" s="33"/>
      <c r="N50" s="42"/>
    </row>
    <row r="51" spans="1:14" s="39" customFormat="1" ht="14" thickTop="1">
      <c r="A51" s="35"/>
      <c r="B51" s="36"/>
      <c r="C51" s="36"/>
      <c r="D51" s="37"/>
      <c r="E51" s="25"/>
      <c r="F51" s="37"/>
      <c r="G51" s="36"/>
      <c r="H51" s="36"/>
      <c r="I51" s="42"/>
      <c r="J51" s="26"/>
      <c r="K51" s="35"/>
      <c r="L51" s="36"/>
      <c r="M51" s="21"/>
      <c r="N51" s="43"/>
    </row>
    <row r="52" spans="1:14" s="39" customFormat="1">
      <c r="A52" s="35"/>
      <c r="B52" s="89" t="s">
        <v>33</v>
      </c>
      <c r="C52" s="89"/>
      <c r="D52" s="43"/>
      <c r="F52" s="18"/>
      <c r="G52" s="89" t="s">
        <v>88</v>
      </c>
      <c r="H52" s="89"/>
      <c r="I52" s="23"/>
      <c r="J52" s="25"/>
      <c r="K52" s="23"/>
      <c r="L52" s="89" t="s">
        <v>76</v>
      </c>
      <c r="M52" s="89"/>
      <c r="N52" s="26"/>
    </row>
    <row r="53" spans="1:14" s="39" customFormat="1">
      <c r="A53" s="35"/>
      <c r="B53" s="27"/>
      <c r="C53" s="28"/>
      <c r="D53" s="43"/>
      <c r="F53" s="18"/>
      <c r="G53" s="27"/>
      <c r="H53" s="28"/>
      <c r="I53" s="23"/>
      <c r="J53" s="29"/>
      <c r="K53" s="23" t="s">
        <v>52</v>
      </c>
      <c r="L53" s="27">
        <f>+'Trial Balance 5-31-16'!B27</f>
        <v>5914053</v>
      </c>
      <c r="M53" s="28"/>
      <c r="N53" s="30"/>
    </row>
    <row r="54" spans="1:14" s="39" customFormat="1">
      <c r="A54" s="35"/>
      <c r="B54" s="32"/>
      <c r="C54" s="28"/>
      <c r="D54" s="43"/>
      <c r="F54" s="18"/>
      <c r="G54" s="32"/>
      <c r="H54" s="28"/>
      <c r="I54" s="23"/>
      <c r="J54" s="29"/>
      <c r="K54" s="23">
        <v>1</v>
      </c>
      <c r="L54" s="36">
        <f>+GenJournal!D8</f>
        <v>490000</v>
      </c>
      <c r="M54" s="46"/>
      <c r="N54" s="18"/>
    </row>
    <row r="55" spans="1:14" s="39" customFormat="1">
      <c r="A55" s="35"/>
      <c r="B55" s="32"/>
      <c r="C55" s="28"/>
      <c r="D55" s="43"/>
      <c r="F55" s="18"/>
      <c r="G55" s="32"/>
      <c r="H55" s="28"/>
      <c r="I55" s="23"/>
      <c r="J55" s="29"/>
      <c r="K55" s="23"/>
      <c r="L55" s="32"/>
      <c r="M55" s="28"/>
      <c r="N55" s="30"/>
    </row>
    <row r="56" spans="1:14" s="39" customFormat="1" ht="14" thickBot="1">
      <c r="A56" s="35"/>
      <c r="B56" s="33"/>
      <c r="C56" s="33"/>
      <c r="D56" s="43"/>
      <c r="F56" s="35"/>
      <c r="G56" s="33"/>
      <c r="H56" s="33"/>
      <c r="I56" s="37"/>
      <c r="J56" s="25"/>
      <c r="K56" s="37"/>
      <c r="L56" s="33"/>
      <c r="M56" s="33"/>
      <c r="N56" s="26"/>
    </row>
    <row r="57" spans="1:14" s="39" customFormat="1" ht="14" thickTop="1">
      <c r="A57" s="35"/>
      <c r="B57" s="36"/>
      <c r="C57" s="21"/>
      <c r="D57" s="43"/>
      <c r="E57" s="25"/>
      <c r="F57" s="18"/>
      <c r="G57" s="40"/>
      <c r="H57" s="40"/>
      <c r="I57" s="23"/>
      <c r="J57" s="23"/>
      <c r="K57" s="23"/>
      <c r="L57" s="40"/>
      <c r="M57" s="40"/>
      <c r="N57" s="41"/>
    </row>
    <row r="58" spans="1:14">
      <c r="B58" s="89" t="s">
        <v>47</v>
      </c>
      <c r="C58" s="89"/>
      <c r="E58" s="23"/>
      <c r="F58" s="23"/>
      <c r="G58" s="89" t="s">
        <v>6</v>
      </c>
      <c r="H58" s="89"/>
      <c r="I58" s="41"/>
      <c r="J58" s="26"/>
      <c r="L58" s="89" t="s">
        <v>11</v>
      </c>
      <c r="M58" s="89"/>
    </row>
    <row r="59" spans="1:14">
      <c r="B59" s="27"/>
      <c r="C59" s="28"/>
      <c r="E59" s="23"/>
      <c r="F59" s="23"/>
      <c r="G59" s="27"/>
      <c r="H59" s="28"/>
      <c r="I59" s="41"/>
      <c r="J59" s="30"/>
      <c r="L59" s="27"/>
      <c r="M59" s="28"/>
    </row>
    <row r="60" spans="1:14">
      <c r="B60" s="32"/>
      <c r="C60" s="28"/>
      <c r="E60" s="23"/>
      <c r="F60" s="23"/>
      <c r="G60" s="32"/>
      <c r="H60" s="28"/>
      <c r="I60" s="41"/>
      <c r="J60" s="30"/>
      <c r="L60" s="32"/>
      <c r="M60" s="28"/>
    </row>
    <row r="61" spans="1:14">
      <c r="B61" s="32"/>
      <c r="C61" s="28"/>
      <c r="D61" s="37"/>
      <c r="E61" s="23"/>
      <c r="F61" s="23"/>
      <c r="G61" s="32"/>
      <c r="H61" s="28"/>
      <c r="I61" s="41"/>
      <c r="J61" s="30"/>
      <c r="L61" s="32"/>
      <c r="M61" s="28"/>
    </row>
    <row r="62" spans="1:14" s="39" customFormat="1" ht="14" thickBot="1">
      <c r="A62" s="35"/>
      <c r="B62" s="33"/>
      <c r="C62" s="33"/>
      <c r="D62" s="37"/>
      <c r="E62" s="37"/>
      <c r="F62" s="37"/>
      <c r="G62" s="33"/>
      <c r="H62" s="33"/>
      <c r="I62" s="42"/>
      <c r="J62" s="26"/>
      <c r="K62" s="35"/>
      <c r="L62" s="33"/>
      <c r="M62" s="33"/>
      <c r="N62" s="38"/>
    </row>
    <row r="63" spans="1:14" ht="14" thickTop="1">
      <c r="B63" s="40"/>
      <c r="C63" s="40"/>
      <c r="E63" s="23"/>
      <c r="F63" s="23"/>
      <c r="G63" s="40"/>
      <c r="H63" s="40"/>
      <c r="I63" s="41"/>
      <c r="J63" s="41"/>
      <c r="L63" s="40"/>
      <c r="M63" s="40"/>
    </row>
    <row r="64" spans="1:14">
      <c r="A64" s="35"/>
      <c r="B64" s="89" t="s">
        <v>21</v>
      </c>
      <c r="C64" s="89"/>
      <c r="D64" s="25"/>
      <c r="E64" s="25"/>
      <c r="F64" s="23"/>
      <c r="G64" s="89" t="s">
        <v>7</v>
      </c>
      <c r="H64" s="89"/>
      <c r="I64" s="26"/>
      <c r="J64" s="41"/>
      <c r="L64" s="89" t="s">
        <v>89</v>
      </c>
      <c r="M64" s="89"/>
    </row>
    <row r="65" spans="1:14">
      <c r="A65" s="35"/>
      <c r="B65" s="27"/>
      <c r="C65" s="28"/>
      <c r="D65" s="25"/>
      <c r="E65" s="29"/>
      <c r="F65" s="23"/>
      <c r="G65" s="27"/>
      <c r="H65" s="28"/>
      <c r="I65" s="30"/>
      <c r="J65" s="41"/>
      <c r="L65" s="27"/>
      <c r="M65" s="28"/>
    </row>
    <row r="66" spans="1:14">
      <c r="A66" s="35"/>
      <c r="B66" s="32"/>
      <c r="C66" s="28"/>
      <c r="D66" s="25"/>
      <c r="E66" s="29"/>
      <c r="F66" s="23"/>
      <c r="G66" s="32"/>
      <c r="H66" s="28"/>
      <c r="I66" s="30"/>
      <c r="J66" s="41"/>
      <c r="L66" s="32"/>
      <c r="M66" s="28"/>
    </row>
    <row r="67" spans="1:14">
      <c r="A67" s="35"/>
      <c r="B67" s="32"/>
      <c r="C67" s="28"/>
      <c r="D67" s="37"/>
      <c r="E67" s="29"/>
      <c r="F67" s="23"/>
      <c r="G67" s="32"/>
      <c r="H67" s="28"/>
      <c r="I67" s="30"/>
      <c r="J67" s="41"/>
      <c r="L67" s="32"/>
      <c r="M67" s="28"/>
    </row>
    <row r="68" spans="1:14" s="39" customFormat="1" ht="14" thickBot="1">
      <c r="A68" s="35"/>
      <c r="B68" s="33"/>
      <c r="C68" s="33"/>
      <c r="D68" s="37"/>
      <c r="E68" s="29"/>
      <c r="F68" s="23"/>
      <c r="G68" s="33"/>
      <c r="H68" s="33"/>
      <c r="I68" s="30"/>
      <c r="J68" s="42"/>
      <c r="K68" s="35"/>
      <c r="L68" s="33"/>
      <c r="M68" s="33"/>
      <c r="N68" s="38"/>
    </row>
    <row r="69" spans="1:14" ht="14" thickTop="1">
      <c r="A69" s="35"/>
      <c r="B69" s="36"/>
      <c r="C69" s="36"/>
      <c r="D69" s="25"/>
      <c r="E69" s="25"/>
      <c r="F69" s="37"/>
      <c r="G69" s="36"/>
      <c r="H69" s="36"/>
      <c r="I69" s="26"/>
      <c r="J69" s="41"/>
      <c r="L69" s="40"/>
      <c r="M69" s="40"/>
    </row>
    <row r="70" spans="1:14">
      <c r="B70" s="89" t="s">
        <v>83</v>
      </c>
      <c r="C70" s="89"/>
      <c r="D70" s="25"/>
      <c r="E70" s="25"/>
      <c r="F70" s="23"/>
      <c r="G70" s="89" t="s">
        <v>59</v>
      </c>
      <c r="H70" s="89"/>
      <c r="I70" s="26"/>
      <c r="J70" s="26"/>
      <c r="L70" s="89" t="s">
        <v>54</v>
      </c>
      <c r="M70" s="89"/>
    </row>
    <row r="71" spans="1:14" ht="15.75" customHeight="1">
      <c r="B71" s="27"/>
      <c r="C71" s="28"/>
      <c r="D71" s="29"/>
      <c r="E71" s="29"/>
      <c r="F71" s="23"/>
      <c r="G71" s="27"/>
      <c r="H71" s="28"/>
      <c r="I71" s="30"/>
      <c r="J71" s="30"/>
      <c r="L71" s="27"/>
      <c r="M71" s="28"/>
    </row>
    <row r="72" spans="1:14">
      <c r="B72" s="32"/>
      <c r="C72" s="28"/>
      <c r="D72" s="29"/>
      <c r="E72" s="29"/>
      <c r="F72" s="23"/>
      <c r="G72" s="32"/>
      <c r="H72" s="28"/>
      <c r="I72" s="30"/>
      <c r="J72" s="30"/>
      <c r="L72" s="32"/>
      <c r="M72" s="28"/>
    </row>
    <row r="73" spans="1:14">
      <c r="B73" s="32"/>
      <c r="C73" s="28"/>
      <c r="D73" s="29"/>
      <c r="E73" s="29"/>
      <c r="F73" s="23"/>
      <c r="G73" s="32"/>
      <c r="H73" s="28"/>
      <c r="I73" s="30"/>
      <c r="J73" s="30"/>
      <c r="L73" s="32"/>
      <c r="M73" s="28"/>
    </row>
    <row r="74" spans="1:14" ht="14" thickBot="1">
      <c r="B74" s="33"/>
      <c r="C74" s="33"/>
      <c r="D74" s="29"/>
      <c r="E74" s="29"/>
      <c r="F74" s="23"/>
      <c r="G74" s="33"/>
      <c r="H74" s="33"/>
      <c r="I74" s="30"/>
      <c r="J74" s="30"/>
      <c r="L74" s="33"/>
      <c r="M74" s="33"/>
    </row>
    <row r="75" spans="1:14" s="39" customFormat="1" ht="14" thickTop="1">
      <c r="A75" s="35"/>
      <c r="B75" s="48"/>
      <c r="C75" s="48"/>
      <c r="D75" s="25"/>
      <c r="E75" s="49"/>
      <c r="F75" s="50"/>
      <c r="G75" s="48"/>
      <c r="H75" s="48"/>
      <c r="I75" s="51"/>
      <c r="J75" s="51"/>
      <c r="K75" s="35"/>
      <c r="N75" s="38"/>
    </row>
    <row r="76" spans="1:14">
      <c r="B76" s="89" t="s">
        <v>90</v>
      </c>
      <c r="C76" s="89"/>
      <c r="D76" s="25"/>
      <c r="E76" s="25"/>
      <c r="F76" s="23"/>
      <c r="G76" s="89" t="s">
        <v>49</v>
      </c>
      <c r="H76" s="89"/>
      <c r="I76" s="26"/>
      <c r="J76" s="26"/>
      <c r="L76" s="89" t="s">
        <v>48</v>
      </c>
      <c r="M76" s="89"/>
    </row>
    <row r="77" spans="1:14" s="39" customFormat="1">
      <c r="A77" s="35"/>
      <c r="B77" s="27"/>
      <c r="C77" s="28"/>
      <c r="D77" s="29"/>
      <c r="E77" s="29"/>
      <c r="F77" s="23"/>
      <c r="G77" s="27"/>
      <c r="H77" s="28"/>
      <c r="I77" s="30"/>
      <c r="J77" s="30"/>
      <c r="K77" s="18"/>
      <c r="L77" s="27"/>
      <c r="M77" s="28"/>
      <c r="N77" s="38"/>
    </row>
    <row r="78" spans="1:14" s="39" customFormat="1">
      <c r="A78" s="35"/>
      <c r="B78" s="32"/>
      <c r="C78" s="28"/>
      <c r="D78" s="29"/>
      <c r="E78" s="29"/>
      <c r="F78" s="23"/>
      <c r="G78" s="32"/>
      <c r="H78" s="28"/>
      <c r="I78" s="30"/>
      <c r="J78" s="30"/>
      <c r="K78" s="18"/>
      <c r="L78" s="32"/>
      <c r="M78" s="28"/>
      <c r="N78" s="38"/>
    </row>
    <row r="79" spans="1:14" s="39" customFormat="1">
      <c r="A79" s="35"/>
      <c r="B79" s="32"/>
      <c r="C79" s="28"/>
      <c r="D79" s="37"/>
      <c r="E79" s="29"/>
      <c r="F79" s="23"/>
      <c r="G79" s="32"/>
      <c r="H79" s="28"/>
      <c r="I79" s="30"/>
      <c r="J79" s="30"/>
      <c r="K79" s="18"/>
      <c r="L79" s="32"/>
      <c r="M79" s="28"/>
      <c r="N79" s="38"/>
    </row>
    <row r="80" spans="1:14" s="39" customFormat="1" ht="14" thickBot="1">
      <c r="A80" s="35"/>
      <c r="B80" s="33"/>
      <c r="C80" s="33"/>
      <c r="D80" s="29"/>
      <c r="E80" s="29"/>
      <c r="F80" s="23"/>
      <c r="G80" s="33"/>
      <c r="H80" s="33"/>
      <c r="I80" s="30"/>
      <c r="J80" s="30"/>
      <c r="K80" s="18"/>
      <c r="L80" s="33"/>
      <c r="M80" s="33"/>
      <c r="N80" s="38"/>
    </row>
    <row r="81" spans="1:14" s="39" customFormat="1" ht="14" thickTop="1">
      <c r="A81" s="35"/>
      <c r="B81" s="48"/>
      <c r="C81" s="48"/>
      <c r="D81" s="25"/>
      <c r="E81" s="49"/>
      <c r="F81" s="50"/>
      <c r="G81" s="48"/>
      <c r="H81" s="48"/>
      <c r="I81" s="51"/>
      <c r="J81" s="51"/>
      <c r="K81" s="35"/>
      <c r="L81" s="48"/>
      <c r="M81" s="48"/>
      <c r="N81" s="38"/>
    </row>
    <row r="82" spans="1:14" s="39" customFormat="1">
      <c r="A82" s="35"/>
      <c r="D82" s="37"/>
      <c r="E82" s="50"/>
      <c r="F82" s="50"/>
      <c r="I82" s="52"/>
      <c r="J82" s="52"/>
      <c r="K82" s="35"/>
      <c r="N82" s="38"/>
    </row>
    <row r="83" spans="1:14" s="39" customFormat="1">
      <c r="A83" s="35"/>
      <c r="D83" s="37"/>
      <c r="E83" s="50"/>
      <c r="F83" s="50"/>
      <c r="I83" s="52"/>
      <c r="J83" s="52"/>
      <c r="K83" s="35"/>
      <c r="N83" s="38"/>
    </row>
    <row r="84" spans="1:14" s="39" customFormat="1">
      <c r="A84" s="35"/>
      <c r="D84" s="37"/>
      <c r="E84" s="50"/>
      <c r="F84" s="50"/>
      <c r="I84" s="52"/>
      <c r="J84" s="52"/>
      <c r="K84" s="35"/>
      <c r="N84" s="38"/>
    </row>
    <row r="85" spans="1:14" s="39" customFormat="1">
      <c r="A85" s="35"/>
      <c r="D85" s="37"/>
      <c r="E85" s="50"/>
      <c r="F85" s="50"/>
      <c r="I85" s="52"/>
      <c r="J85" s="52"/>
      <c r="K85" s="35"/>
      <c r="N85" s="38"/>
    </row>
    <row r="86" spans="1:14" s="39" customFormat="1">
      <c r="A86" s="35"/>
      <c r="D86" s="37"/>
      <c r="E86" s="50"/>
      <c r="F86" s="50"/>
      <c r="I86" s="52"/>
      <c r="J86" s="52"/>
      <c r="K86" s="35"/>
      <c r="N86" s="38"/>
    </row>
    <row r="87" spans="1:14" s="39" customFormat="1">
      <c r="A87" s="35"/>
      <c r="D87" s="37"/>
      <c r="E87" s="50"/>
      <c r="F87" s="50"/>
      <c r="I87" s="52"/>
      <c r="J87" s="52"/>
      <c r="K87" s="35"/>
      <c r="N87" s="38"/>
    </row>
    <row r="88" spans="1:14" s="39" customFormat="1">
      <c r="A88" s="35"/>
      <c r="D88" s="37"/>
      <c r="E88" s="50"/>
      <c r="F88" s="50"/>
      <c r="I88" s="52"/>
      <c r="J88" s="52"/>
      <c r="K88" s="35"/>
      <c r="N88" s="38"/>
    </row>
  </sheetData>
  <mergeCells count="42">
    <mergeCell ref="B1:F1"/>
    <mergeCell ref="H1:M1"/>
    <mergeCell ref="B3:C3"/>
    <mergeCell ref="G16:H16"/>
    <mergeCell ref="G22:H22"/>
    <mergeCell ref="P3:Q3"/>
    <mergeCell ref="G3:H3"/>
    <mergeCell ref="L3:M3"/>
    <mergeCell ref="L16:M16"/>
    <mergeCell ref="B16:C16"/>
    <mergeCell ref="B10:C10"/>
    <mergeCell ref="G10:H10"/>
    <mergeCell ref="L10:M10"/>
    <mergeCell ref="B34:C34"/>
    <mergeCell ref="G34:H34"/>
    <mergeCell ref="L34:M34"/>
    <mergeCell ref="L28:M28"/>
    <mergeCell ref="B22:C22"/>
    <mergeCell ref="B28:C28"/>
    <mergeCell ref="G28:H28"/>
    <mergeCell ref="L22:M22"/>
    <mergeCell ref="G40:H40"/>
    <mergeCell ref="B40:C40"/>
    <mergeCell ref="B46:C46"/>
    <mergeCell ref="L40:M40"/>
    <mergeCell ref="L46:M46"/>
    <mergeCell ref="G46:H46"/>
    <mergeCell ref="G52:H52"/>
    <mergeCell ref="L52:M52"/>
    <mergeCell ref="B58:C58"/>
    <mergeCell ref="G58:H58"/>
    <mergeCell ref="L58:M58"/>
    <mergeCell ref="B52:C52"/>
    <mergeCell ref="B76:C76"/>
    <mergeCell ref="G76:H76"/>
    <mergeCell ref="L76:M76"/>
    <mergeCell ref="B64:C64"/>
    <mergeCell ref="G64:H64"/>
    <mergeCell ref="L64:M64"/>
    <mergeCell ref="B70:C70"/>
    <mergeCell ref="G70:H70"/>
    <mergeCell ref="L70:M70"/>
  </mergeCells>
  <phoneticPr fontId="2" type="noConversion"/>
  <pageMargins left="0.7" right="0.7" top="0.75" bottom="0.75" header="0.3" footer="0.3"/>
  <pageSetup scale="58" orientation="portrait"/>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9" sqref="E9"/>
    </sheetView>
  </sheetViews>
  <sheetFormatPr baseColWidth="10" defaultColWidth="8.625" defaultRowHeight="16" x14ac:dyDescent="0"/>
  <cols>
    <col min="1" max="1" width="3.875" customWidth="1"/>
    <col min="2" max="2" width="6.5" customWidth="1"/>
    <col min="3" max="3" width="26.875" customWidth="1"/>
  </cols>
  <sheetData>
    <row r="1" spans="1:7">
      <c r="A1" s="74"/>
      <c r="B1" s="74"/>
      <c r="C1" s="70" t="s">
        <v>85</v>
      </c>
      <c r="D1" s="74"/>
      <c r="E1" s="74"/>
      <c r="F1" s="1"/>
      <c r="G1" s="1"/>
    </row>
    <row r="2" spans="1:7">
      <c r="A2" s="74"/>
      <c r="B2" s="74"/>
      <c r="C2" s="70" t="s">
        <v>86</v>
      </c>
      <c r="D2" s="74"/>
      <c r="E2" s="74"/>
      <c r="F2" s="1"/>
      <c r="G2" s="1"/>
    </row>
    <row r="3" spans="1:7">
      <c r="A3" s="74"/>
      <c r="B3" s="74"/>
      <c r="C3" s="75"/>
      <c r="D3" s="76">
        <f>SUM(D6:D150)</f>
        <v>1240000</v>
      </c>
      <c r="E3" s="76">
        <f>SUM(E6:E150)</f>
        <v>1240000</v>
      </c>
      <c r="F3" s="77" t="s">
        <v>78</v>
      </c>
      <c r="G3" s="77"/>
    </row>
    <row r="4" spans="1:7">
      <c r="A4" s="74"/>
      <c r="B4" s="74"/>
      <c r="C4" s="1"/>
      <c r="D4" s="74"/>
      <c r="E4" s="74"/>
      <c r="F4" s="1"/>
      <c r="G4" s="1"/>
    </row>
    <row r="5" spans="1:7">
      <c r="A5" s="78" t="s">
        <v>73</v>
      </c>
      <c r="B5" s="92" t="s">
        <v>74</v>
      </c>
      <c r="C5" s="92"/>
      <c r="D5" s="79" t="s">
        <v>14</v>
      </c>
      <c r="E5" s="79" t="s">
        <v>15</v>
      </c>
      <c r="F5" s="13"/>
      <c r="G5" s="13"/>
    </row>
    <row r="6" spans="1:7">
      <c r="A6" s="74">
        <v>1</v>
      </c>
      <c r="B6" s="1" t="s">
        <v>3</v>
      </c>
      <c r="C6" s="1"/>
      <c r="D6" s="74">
        <v>750000</v>
      </c>
      <c r="E6" s="74"/>
      <c r="F6" s="1"/>
      <c r="G6" s="1"/>
    </row>
    <row r="7" spans="1:7">
      <c r="A7" s="74"/>
      <c r="B7" s="74"/>
      <c r="C7" s="1" t="s">
        <v>80</v>
      </c>
      <c r="D7" s="74"/>
      <c r="E7" s="74">
        <v>750000</v>
      </c>
      <c r="F7" s="1"/>
      <c r="G7" s="1"/>
    </row>
    <row r="8" spans="1:7">
      <c r="A8" s="74"/>
      <c r="B8" s="74" t="s">
        <v>76</v>
      </c>
      <c r="C8" s="1"/>
      <c r="D8" s="74">
        <v>490000</v>
      </c>
      <c r="E8" s="74"/>
      <c r="F8" s="1"/>
      <c r="G8" s="1"/>
    </row>
    <row r="9" spans="1:7">
      <c r="A9" s="74"/>
      <c r="B9" s="74"/>
      <c r="C9" s="1" t="s">
        <v>2</v>
      </c>
      <c r="D9" s="74"/>
      <c r="E9" s="74">
        <v>490000</v>
      </c>
      <c r="F9" s="1"/>
      <c r="G9" s="1"/>
    </row>
    <row r="10" spans="1:7">
      <c r="A10" s="74"/>
      <c r="B10" s="80" t="s">
        <v>75</v>
      </c>
      <c r="C10" s="1"/>
      <c r="D10" s="74"/>
      <c r="E10" s="74"/>
      <c r="F10" s="1"/>
      <c r="G10" s="1"/>
    </row>
    <row r="11" spans="1:7">
      <c r="A11" s="74"/>
      <c r="B11" s="74"/>
      <c r="C11" s="1"/>
      <c r="D11" s="74"/>
      <c r="E11" s="74"/>
      <c r="F11" s="1"/>
      <c r="G11" s="1"/>
    </row>
  </sheetData>
  <mergeCells count="1">
    <mergeCell ref="B5:C5"/>
  </mergeCells>
  <phoneticPr fontId="2"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31"/>
  <sheetViews>
    <sheetView workbookViewId="0">
      <selection sqref="A1:C32"/>
    </sheetView>
  </sheetViews>
  <sheetFormatPr baseColWidth="10" defaultRowHeight="16" x14ac:dyDescent="0"/>
  <cols>
    <col min="1" max="1" width="32.375" customWidth="1"/>
  </cols>
  <sheetData>
    <row r="1" spans="1:2">
      <c r="A1" s="93" t="s">
        <v>22</v>
      </c>
      <c r="B1" s="93"/>
    </row>
    <row r="2" spans="1:2">
      <c r="A2" s="93" t="s">
        <v>51</v>
      </c>
      <c r="B2" s="93"/>
    </row>
    <row r="3" spans="1:2">
      <c r="A3" s="63" t="s">
        <v>102</v>
      </c>
      <c r="B3" s="16"/>
    </row>
    <row r="4" spans="1:2" ht="16" customHeight="1"/>
    <row r="5" spans="1:2" ht="16" customHeight="1">
      <c r="A5" s="13" t="s">
        <v>104</v>
      </c>
    </row>
    <row r="6" spans="1:2" ht="16" customHeight="1">
      <c r="A6" s="13"/>
    </row>
    <row r="7" spans="1:2" ht="16" customHeight="1">
      <c r="A7" s="13"/>
    </row>
    <row r="8" spans="1:2" ht="16" customHeight="1">
      <c r="A8" s="13"/>
    </row>
    <row r="9" spans="1:2" ht="16" customHeight="1">
      <c r="A9" s="13"/>
    </row>
    <row r="10" spans="1:2" ht="16" customHeight="1">
      <c r="A10" s="13" t="s">
        <v>105</v>
      </c>
    </row>
    <row r="11" spans="1:2" ht="16" customHeight="1">
      <c r="A11" s="13"/>
    </row>
    <row r="12" spans="1:2" ht="16" customHeight="1">
      <c r="A12" s="13"/>
    </row>
    <row r="13" spans="1:2" ht="16" customHeight="1">
      <c r="A13" s="13" t="s">
        <v>106</v>
      </c>
    </row>
    <row r="14" spans="1:2" ht="16" customHeight="1">
      <c r="A14" s="13"/>
    </row>
    <row r="15" spans="1:2" ht="16" customHeight="1">
      <c r="A15" s="13"/>
    </row>
    <row r="16" spans="1:2" ht="16" customHeight="1">
      <c r="A16" s="13"/>
    </row>
    <row r="17" spans="1:1" ht="16" customHeight="1">
      <c r="A17" s="13"/>
    </row>
    <row r="18" spans="1:1" ht="16" customHeight="1">
      <c r="A18" s="13"/>
    </row>
    <row r="19" spans="1:1" ht="16" customHeight="1">
      <c r="A19" s="13"/>
    </row>
    <row r="20" spans="1:1" ht="16" customHeight="1">
      <c r="A20" s="13"/>
    </row>
    <row r="21" spans="1:1" ht="16" customHeight="1">
      <c r="A21" s="13"/>
    </row>
    <row r="22" spans="1:1" ht="16" customHeight="1">
      <c r="A22" s="13"/>
    </row>
    <row r="23" spans="1:1" ht="16" customHeight="1">
      <c r="A23" s="13"/>
    </row>
    <row r="24" spans="1:1" ht="16" customHeight="1">
      <c r="A24" s="13"/>
    </row>
    <row r="25" spans="1:1" ht="16" customHeight="1">
      <c r="A25" s="13"/>
    </row>
    <row r="26" spans="1:1" ht="16" customHeight="1">
      <c r="A26" s="13"/>
    </row>
    <row r="27" spans="1:1" ht="16" customHeight="1">
      <c r="A27" s="13" t="s">
        <v>45</v>
      </c>
    </row>
    <row r="28" spans="1:1" ht="16" customHeight="1">
      <c r="A28" s="13"/>
    </row>
    <row r="29" spans="1:1" ht="16" customHeight="1">
      <c r="A29" s="13" t="s">
        <v>30</v>
      </c>
    </row>
    <row r="30" spans="1:1" ht="16" customHeight="1">
      <c r="A30" s="13"/>
    </row>
    <row r="31" spans="1:1" ht="16" customHeight="1"/>
  </sheetData>
  <mergeCells count="2">
    <mergeCell ref="A1:B1"/>
    <mergeCell ref="A2:B2"/>
  </mergeCells>
  <phoneticPr fontId="2"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41"/>
  <sheetViews>
    <sheetView workbookViewId="0">
      <selection activeCell="E7" sqref="E7"/>
    </sheetView>
  </sheetViews>
  <sheetFormatPr baseColWidth="10" defaultRowHeight="16" x14ac:dyDescent="0"/>
  <cols>
    <col min="1" max="1" width="34.875" customWidth="1"/>
  </cols>
  <sheetData>
    <row r="1" spans="1:2">
      <c r="A1" s="93" t="s">
        <v>22</v>
      </c>
      <c r="B1" s="93"/>
    </row>
    <row r="2" spans="1:2">
      <c r="A2" s="93" t="s">
        <v>50</v>
      </c>
      <c r="B2" s="93"/>
    </row>
    <row r="3" spans="1:2">
      <c r="A3" s="15" t="s">
        <v>103</v>
      </c>
      <c r="B3" s="83"/>
    </row>
    <row r="5" spans="1:2">
      <c r="A5" s="13" t="s">
        <v>113</v>
      </c>
    </row>
    <row r="11" spans="1:2">
      <c r="A11" s="14" t="s">
        <v>40</v>
      </c>
    </row>
    <row r="20" spans="1:1">
      <c r="A20" s="14" t="s">
        <v>41</v>
      </c>
    </row>
    <row r="22" spans="1:1">
      <c r="A22" s="14" t="s">
        <v>42</v>
      </c>
    </row>
    <row r="23" spans="1:1">
      <c r="A23" s="14" t="s">
        <v>43</v>
      </c>
    </row>
    <row r="30" spans="1:1">
      <c r="A30" s="14" t="s">
        <v>44</v>
      </c>
    </row>
    <row r="32" spans="1:1">
      <c r="A32" s="14" t="s">
        <v>111</v>
      </c>
    </row>
    <row r="34" spans="1:1">
      <c r="A34" s="14" t="s">
        <v>109</v>
      </c>
    </row>
    <row r="39" spans="1:1">
      <c r="A39" s="14" t="s">
        <v>110</v>
      </c>
    </row>
    <row r="40" spans="1:1">
      <c r="A40" s="14"/>
    </row>
    <row r="41" spans="1:1">
      <c r="A41" s="14" t="s">
        <v>112</v>
      </c>
    </row>
  </sheetData>
  <mergeCells count="2">
    <mergeCell ref="A1:B1"/>
    <mergeCell ref="A2:B2"/>
  </mergeCells>
  <phoneticPr fontId="2" type="noConversion"/>
  <pageMargins left="0.75" right="0.75" top="1" bottom="1" header="0.5" footer="0.5"/>
  <pageSetup scale="93"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6</vt:i4>
      </vt:variant>
    </vt:vector>
  </HeadingPairs>
  <TitlesOfParts>
    <vt:vector size="6" baseType="lpstr">
      <vt:lpstr>Instructions</vt:lpstr>
      <vt:lpstr>Trial Balance 5-31-16</vt:lpstr>
      <vt:lpstr>T-Accounts</vt:lpstr>
      <vt:lpstr>GenJournal</vt:lpstr>
      <vt:lpstr>Income Stmt</vt:lpstr>
      <vt:lpstr>Balance Sheet</vt:lpstr>
    </vt:vector>
  </TitlesOfParts>
  <LinksUpToDate>false</LinksUpToDate>
  <SharedDoc>false</SharedDoc>
  <HyperlinksChanged>false</HyperlinksChanged>
  <AppVersion>14.0300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