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0730" windowHeight="9510"/>
  </bookViews>
  <sheets>
    <sheet name="Listings" sheetId="1" r:id="rId1"/>
    <sheet name="Histogram" sheetId="4" r:id="rId2"/>
    <sheet name="Sheet1" sheetId="5" r:id="rId3"/>
  </sheets>
  <calcPr calcId="171027"/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L23" i="1"/>
  <c r="L22" i="1"/>
  <c r="L21" i="1"/>
  <c r="L19" i="1"/>
  <c r="L20" i="1"/>
  <c r="M6" i="1" l="1"/>
  <c r="M11" i="1"/>
  <c r="Q11" i="1"/>
  <c r="P11" i="1"/>
  <c r="Q6" i="1"/>
  <c r="P6" i="1"/>
  <c r="L6" i="1" s="1"/>
  <c r="N11" i="1"/>
  <c r="N6" i="1"/>
  <c r="O11" i="1"/>
  <c r="O6" i="1"/>
  <c r="L11" i="1" l="1"/>
</calcChain>
</file>

<file path=xl/sharedStrings.xml><?xml version="1.0" encoding="utf-8"?>
<sst xmlns="http://schemas.openxmlformats.org/spreadsheetml/2006/main" count="138" uniqueCount="123">
  <si>
    <t>New Listings Tallahasse, FL</t>
  </si>
  <si>
    <t>Property Address</t>
  </si>
  <si>
    <t>Listing Price</t>
  </si>
  <si>
    <t>Bedrooms</t>
  </si>
  <si>
    <t>Square Footage</t>
  </si>
  <si>
    <t xml:space="preserve">1002 Lasswade Dr, Tallahassee, FL 32312 </t>
  </si>
  <si>
    <t xml:space="preserve">2217 Altoona Dr, Tallahassee, FL 32309 </t>
  </si>
  <si>
    <t xml:space="preserve">15215 Blue Boar Rd, Tallahassee, FL 32310 </t>
  </si>
  <si>
    <t xml:space="preserve">4147 Cottage Wood Trl, Tallahassee, FL 32311 </t>
  </si>
  <si>
    <t xml:space="preserve">2208 Pontiac Dr, Tallahassee, FL 32301 </t>
  </si>
  <si>
    <t xml:space="preserve">1584 Copperfield Cir, Tallahassee, FL 32312 </t>
  </si>
  <si>
    <t xml:space="preserve">2310 Mission Rd, Tallahassee, FL 32304 </t>
  </si>
  <si>
    <t xml:space="preserve">2018 NW Rob Way, Tallahassee, FL 32303 </t>
  </si>
  <si>
    <t xml:space="preserve">3720 Longchamp Cir, Tallahassee, FL 32309 </t>
  </si>
  <si>
    <t xml:space="preserve">2315 Atapha Nene, Tallahassee, FL 32301 </t>
  </si>
  <si>
    <t xml:space="preserve">130 Whispering Pines Dr, Tallahassee, FL 32310 </t>
  </si>
  <si>
    <t xml:space="preserve">2019 Natalie Ct, Tallahassee, FL 32305 </t>
  </si>
  <si>
    <t xml:space="preserve">1512 Silver Lake Rd, Tallahassee, FL 32310 </t>
  </si>
  <si>
    <t xml:space="preserve">313 W 9th Ave, Tallahassee, FL 32303 </t>
  </si>
  <si>
    <t xml:space="preserve">5312 Ben Brush Trl, Tallahassee, FL 32309 </t>
  </si>
  <si>
    <t xml:space="preserve">3141 Ortega Dr, Tallahassee, FL 32312 </t>
  </si>
  <si>
    <t xml:space="preserve">8285 Sierra Woods Dr, Tallahassee, FL 32311 </t>
  </si>
  <si>
    <t xml:space="preserve">931 Blackwood Ave, Tallahassee, FL 32303 </t>
  </si>
  <si>
    <t xml:space="preserve">2229 Monaghan Dr, Tallahassee, FL 32309 </t>
  </si>
  <si>
    <t xml:space="preserve">2128 Armistead Rd, Tallahassee, FL 32308 </t>
  </si>
  <si>
    <t xml:space="preserve">1549 Live Oak Dr, Tallahassee, FL 32301 </t>
  </si>
  <si>
    <t xml:space="preserve">4126 Arklow Dr, Tallahassee, FL 32309 </t>
  </si>
  <si>
    <t xml:space="preserve">8308 Chickasaw Trl, Tallahassee, FL 32312 </t>
  </si>
  <si>
    <t xml:space="preserve">3241 Angels Clover Ct, Tallahassee, FL 32309 </t>
  </si>
  <si>
    <t xml:space="preserve">1482 Vieux Carre Dr, Tallahassee, FL 32308 </t>
  </si>
  <si>
    <t xml:space="preserve">1651 Brush Hill Rd, Tallahassee, FL 32308 </t>
  </si>
  <si>
    <t xml:space="preserve">4134 Forsythe Way, Tallahassee, FL 32309 </t>
  </si>
  <si>
    <t xml:space="preserve">1720 Cottage Rose Ln Rd, Tallahassee, FL 32308 </t>
  </si>
  <si>
    <t xml:space="preserve">1209 Halifax Ct, Tallahassee, FL 32308 </t>
  </si>
  <si>
    <t xml:space="preserve">2716 Millstone Plantation Rd, Tallahassee, FL 32312 </t>
  </si>
  <si>
    <t xml:space="preserve">914 Lothian Dr, Tallahassee, FL 32312 </t>
  </si>
  <si>
    <t xml:space="preserve">5608 N Wagon Wheel Cir, Tallahassee, FL 32317 </t>
  </si>
  <si>
    <t xml:space="preserve">2109 Bullocks Run Rd, Tallahassee, FL 32303 </t>
  </si>
  <si>
    <t xml:space="preserve">3240 Whitman Way, Tallahassee, FL 32311 </t>
  </si>
  <si>
    <t xml:space="preserve">1248 N Bronough St, Tallahassee, FL 32303 </t>
  </si>
  <si>
    <t xml:space="preserve">1736 Summer Meadow Pl, Tallahassee, FL 32303 </t>
  </si>
  <si>
    <t xml:space="preserve">1065 Longstreet Dr, Tallahassee, FL 32311 </t>
  </si>
  <si>
    <t xml:space="preserve">6292 Amanda Nicole Ct, Tallahassee, FL 32309 </t>
  </si>
  <si>
    <t xml:space="preserve">9206 Eagles Ridge Dr, Tallahassee, FL 32312 </t>
  </si>
  <si>
    <t xml:space="preserve">2504 Lantana Ln, Tallahassee, FL 32311 </t>
  </si>
  <si>
    <t xml:space="preserve">331 Gathering Oaks Dr, Tallahassee, FL 32317 </t>
  </si>
  <si>
    <t xml:space="preserve">9005 Eagles Ridge Dr, Tallahassee, FL 32312 </t>
  </si>
  <si>
    <t xml:space="preserve">3123 E Shamrock St, Tallahassee, FL 32309 </t>
  </si>
  <si>
    <t xml:space="preserve">1487 Harbor Club Dr, Tallahassee, FL 32308 </t>
  </si>
  <si>
    <t xml:space="preserve">2064 Greenwood Dr, Tallahassee, FL 32303 </t>
  </si>
  <si>
    <t xml:space="preserve">501 River Pond Ct, Tallahassee, FL 32312 </t>
  </si>
  <si>
    <t xml:space="preserve">3341 Wildwood Trl, Tallahassee, FL 32312 </t>
  </si>
  <si>
    <t xml:space="preserve">1813 Wagon Wheel Cir E, Tallahassee, FL 32317 </t>
  </si>
  <si>
    <t xml:space="preserve">1030 Parkview Dr, Tallahassee, FL 32311 </t>
  </si>
  <si>
    <t xml:space="preserve">1517 Pine St, Tallahassee, FL 32303 </t>
  </si>
  <si>
    <t xml:space="preserve">3280 Whitney Dr E, Tallahassee, FL 32309 </t>
  </si>
  <si>
    <t xml:space="preserve">333 Ruger Ct, Tallahassee, FL 32312 </t>
  </si>
  <si>
    <t xml:space="preserve">3718 Caracus Ct, Tallahassee, FL 32303 </t>
  </si>
  <si>
    <t xml:space="preserve">344 Gathering Oaks, Tallahassee, FL 32317 </t>
  </si>
  <si>
    <t xml:space="preserve">3065 Obrien Dr, Tallahassee, FL 32309 </t>
  </si>
  <si>
    <t xml:space="preserve">3517 Norcross Ln, Tallahassee, FL 32317 </t>
  </si>
  <si>
    <t xml:space="preserve">11307 Turkey Roost Rd, Tallahassee, FL 32317 </t>
  </si>
  <si>
    <t xml:space="preserve">370 Rob Roy Trl, Tallahassee, FL 32312 </t>
  </si>
  <si>
    <t xml:space="preserve">4925 Annette Dr, Tallahassee, FL 32303 </t>
  </si>
  <si>
    <t xml:space="preserve">2410 Pontiac Dr, Tallahassee, FL 32301 </t>
  </si>
  <si>
    <t xml:space="preserve">3982 Elysian Ct, Tallahassee, FL 32311 </t>
  </si>
  <si>
    <t xml:space="preserve">8314 Yashuntafun Rd, Tallahassee, FL 32311 </t>
  </si>
  <si>
    <t xml:space="preserve">3213 Earl Dr, Tallahassee, FL 32309 </t>
  </si>
  <si>
    <t xml:space="preserve">1303 Mountbatten Rd, Tallahassee, FL 32301 </t>
  </si>
  <si>
    <t xml:space="preserve">1125 Terrace St, Tallahassee, FL 32303 </t>
  </si>
  <si>
    <t xml:space="preserve">6101 Observation Cir, Tallahassee, FL 32317 </t>
  </si>
  <si>
    <t xml:space="preserve">3460 Kaylee Ct, Tallahassee, FL 32317 </t>
  </si>
  <si>
    <t xml:space="preserve">2610 Farragut Way, Tallahassee, FL 32312 </t>
  </si>
  <si>
    <t xml:space="preserve">236 Meridianna Rd, Tallahassee, FL 32312 </t>
  </si>
  <si>
    <t xml:space="preserve">3139 Huntington Woods Blvd, Tallahassee, FL 32303 </t>
  </si>
  <si>
    <t xml:space="preserve">7247 Old Bainbridge Rd, Tallahassee, FL 32303 </t>
  </si>
  <si>
    <t xml:space="preserve">7951 Greystone Ct, Tallahassee, FL 32312 </t>
  </si>
  <si>
    <t xml:space="preserve">4008 Old Plantation Loop Lot 6D, Tallahassee, FL 32311 </t>
  </si>
  <si>
    <t xml:space="preserve">4012 Old Plantation Loop Lot 5D, Leon County, FL 32311 </t>
  </si>
  <si>
    <t xml:space="preserve">3190 Whirl A Way Trl, Tallahassee, FL 32309 </t>
  </si>
  <si>
    <t xml:space="preserve">2023 Shady Oaks Dr, Tallahassee, FL 32303 </t>
  </si>
  <si>
    <t xml:space="preserve">843 Dunn St, Tallahassee, FL 32304 </t>
  </si>
  <si>
    <t xml:space="preserve">5 Cherith Ct, Tallahassee, FL 32308 </t>
  </si>
  <si>
    <t xml:space="preserve">2021 Shady Oaks Dr, Tallahassee, FL 32303 </t>
  </si>
  <si>
    <t xml:space="preserve">1804 Jean Ave, Tallahassee, FL 32308 </t>
  </si>
  <si>
    <t xml:space="preserve">1629 Copperfield Cir, Tallahassee, FL 32312 </t>
  </si>
  <si>
    <t xml:space="preserve">1236 Stonehurst Way, Tallahassee, FL 32312 </t>
  </si>
  <si>
    <t xml:space="preserve">2764 Teton Trl, Tallahassee, FL 32303 </t>
  </si>
  <si>
    <t xml:space="preserve">1524 Coombs Dr, Tallahassee, FL 32308 </t>
  </si>
  <si>
    <t xml:space="preserve">933 Saddle Creek Run, Tallahassee, FL 32301 </t>
  </si>
  <si>
    <t xml:space="preserve">8364 Innsbrook Dr, Tallahassee, FL 32312 </t>
  </si>
  <si>
    <t xml:space="preserve">3420 Castlebar Cir, Tallahassee, FL 32309 </t>
  </si>
  <si>
    <t xml:space="preserve">5764 Cypress Cir, Tallahassee, FL 32303 </t>
  </si>
  <si>
    <t xml:space="preserve">3057 Shamrock St S, Tallahassee, FL 32309 </t>
  </si>
  <si>
    <t xml:space="preserve">8533 Hannary Cir, Tallahassee, FL 32312 </t>
  </si>
  <si>
    <t xml:space="preserve">3003 N Meridian Rd, Tallahassee, FL 32312 </t>
  </si>
  <si>
    <t xml:space="preserve">4386 Grove Park Dr, Tallahassee, FL 32311 </t>
  </si>
  <si>
    <t xml:space="preserve">20138 Edgewater Ct, Tallahassee, FL 32310 </t>
  </si>
  <si>
    <t xml:space="preserve">3412 Rosemont Ridge Rd, Tallahassee, FL 32312 </t>
  </si>
  <si>
    <t xml:space="preserve">6709 Apollo Trl, Tallahassee, FL 32309 </t>
  </si>
  <si>
    <t xml:space="preserve">Quail Valley Rd, Tallahassee, FL 32309 </t>
  </si>
  <si>
    <t xml:space="preserve">6526 Iron Liege Trl, Tallahassee, FL 32309 </t>
  </si>
  <si>
    <t xml:space="preserve">1603 Myrick Rd, Tallahassee, FL 32303 </t>
  </si>
  <si>
    <t xml:space="preserve">6330 Aaronbrooke Ln, Tallahassee, FL 32304 </t>
  </si>
  <si>
    <t>Bin Range</t>
  </si>
  <si>
    <t>Bin</t>
  </si>
  <si>
    <t>More</t>
  </si>
  <si>
    <t>Frequency</t>
  </si>
  <si>
    <t xml:space="preserve">Range </t>
  </si>
  <si>
    <t>Variance</t>
  </si>
  <si>
    <t>Standard deviation</t>
  </si>
  <si>
    <t>Listing Prices</t>
  </si>
  <si>
    <t>Square footages</t>
  </si>
  <si>
    <t>Number of listings</t>
  </si>
  <si>
    <t>Mean</t>
  </si>
  <si>
    <t>Maximum Value</t>
  </si>
  <si>
    <t>Minimum Value</t>
  </si>
  <si>
    <t>Quartiles</t>
  </si>
  <si>
    <t xml:space="preserve">Minimum </t>
  </si>
  <si>
    <t xml:space="preserve">First </t>
  </si>
  <si>
    <t xml:space="preserve">Median </t>
  </si>
  <si>
    <t>Third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</si>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</sst>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charts/_rels/chart2.xml.rels><?xml version="1.0" encoding="UTF-8"?>

<Relationships xmlns="http://schemas.openxmlformats.org/package/2006/relationships">
  <Relationship Id="rId1" Type="http://schemas.microsoft.com/office/2011/relationships/chartStyle" Target="style1.xml"/>
  <Relationship Id="rId2" Type="http://schemas.microsoft.com/office/2011/relationships/chartColorStyle" Target="colors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Histogram!$A$2:$A$63</c:f>
              <c:strCache>
                <c:ptCount val="62"/>
                <c:pt idx="0">
                  <c:v> 50,000 </c:v>
                </c:pt>
                <c:pt idx="1">
                  <c:v> 60,000 </c:v>
                </c:pt>
                <c:pt idx="2">
                  <c:v> 70,000 </c:v>
                </c:pt>
                <c:pt idx="3">
                  <c:v> 80,000 </c:v>
                </c:pt>
                <c:pt idx="4">
                  <c:v> 90,000 </c:v>
                </c:pt>
                <c:pt idx="5">
                  <c:v> 100,000 </c:v>
                </c:pt>
                <c:pt idx="6">
                  <c:v> 110,000 </c:v>
                </c:pt>
                <c:pt idx="7">
                  <c:v> 120,000 </c:v>
                </c:pt>
                <c:pt idx="8">
                  <c:v> 130,000 </c:v>
                </c:pt>
                <c:pt idx="9">
                  <c:v> 140,000 </c:v>
                </c:pt>
                <c:pt idx="10">
                  <c:v> 150,000 </c:v>
                </c:pt>
                <c:pt idx="11">
                  <c:v> 160,000 </c:v>
                </c:pt>
                <c:pt idx="12">
                  <c:v> 170,000 </c:v>
                </c:pt>
                <c:pt idx="13">
                  <c:v> 180,000 </c:v>
                </c:pt>
                <c:pt idx="14">
                  <c:v> 190,000 </c:v>
                </c:pt>
                <c:pt idx="15">
                  <c:v> 200,000 </c:v>
                </c:pt>
                <c:pt idx="16">
                  <c:v> 210,000 </c:v>
                </c:pt>
                <c:pt idx="17">
                  <c:v> 220,000 </c:v>
                </c:pt>
                <c:pt idx="18">
                  <c:v> 230,000 </c:v>
                </c:pt>
                <c:pt idx="19">
                  <c:v> 240,000 </c:v>
                </c:pt>
                <c:pt idx="20">
                  <c:v> 250,000 </c:v>
                </c:pt>
                <c:pt idx="21">
                  <c:v> 260,000 </c:v>
                </c:pt>
                <c:pt idx="22">
                  <c:v> 270,000 </c:v>
                </c:pt>
                <c:pt idx="23">
                  <c:v> 280,000 </c:v>
                </c:pt>
                <c:pt idx="24">
                  <c:v> 290,000 </c:v>
                </c:pt>
                <c:pt idx="25">
                  <c:v> 300,000 </c:v>
                </c:pt>
                <c:pt idx="26">
                  <c:v> 310,000 </c:v>
                </c:pt>
                <c:pt idx="27">
                  <c:v> 320,000 </c:v>
                </c:pt>
                <c:pt idx="28">
                  <c:v> 330,000 </c:v>
                </c:pt>
                <c:pt idx="29">
                  <c:v> 340,000 </c:v>
                </c:pt>
                <c:pt idx="30">
                  <c:v> 350,000 </c:v>
                </c:pt>
                <c:pt idx="31">
                  <c:v> 360,000 </c:v>
                </c:pt>
                <c:pt idx="32">
                  <c:v> 370,000 </c:v>
                </c:pt>
                <c:pt idx="33">
                  <c:v> 380,000 </c:v>
                </c:pt>
                <c:pt idx="34">
                  <c:v> 390,000 </c:v>
                </c:pt>
                <c:pt idx="35">
                  <c:v> 400,000 </c:v>
                </c:pt>
                <c:pt idx="36">
                  <c:v> 410,000 </c:v>
                </c:pt>
                <c:pt idx="37">
                  <c:v> 420,000 </c:v>
                </c:pt>
                <c:pt idx="38">
                  <c:v> 430,000 </c:v>
                </c:pt>
                <c:pt idx="39">
                  <c:v> 440,000 </c:v>
                </c:pt>
                <c:pt idx="40">
                  <c:v> 450,000 </c:v>
                </c:pt>
                <c:pt idx="41">
                  <c:v> 460,000 </c:v>
                </c:pt>
                <c:pt idx="42">
                  <c:v> 470,000 </c:v>
                </c:pt>
                <c:pt idx="43">
                  <c:v> 480,000 </c:v>
                </c:pt>
                <c:pt idx="44">
                  <c:v> 490,000 </c:v>
                </c:pt>
                <c:pt idx="45">
                  <c:v> 500,000 </c:v>
                </c:pt>
                <c:pt idx="46">
                  <c:v> 510,000 </c:v>
                </c:pt>
                <c:pt idx="47">
                  <c:v> 520,000 </c:v>
                </c:pt>
                <c:pt idx="48">
                  <c:v> 530,000 </c:v>
                </c:pt>
                <c:pt idx="49">
                  <c:v> 540,000 </c:v>
                </c:pt>
                <c:pt idx="50">
                  <c:v> 550,000 </c:v>
                </c:pt>
                <c:pt idx="51">
                  <c:v> 560,000 </c:v>
                </c:pt>
                <c:pt idx="52">
                  <c:v> 570,000 </c:v>
                </c:pt>
                <c:pt idx="53">
                  <c:v> 580,000 </c:v>
                </c:pt>
                <c:pt idx="54">
                  <c:v> 590,000 </c:v>
                </c:pt>
                <c:pt idx="55">
                  <c:v> 600,000 </c:v>
                </c:pt>
                <c:pt idx="56">
                  <c:v> 610,000 </c:v>
                </c:pt>
                <c:pt idx="57">
                  <c:v> 620,000 </c:v>
                </c:pt>
                <c:pt idx="58">
                  <c:v> 630,000 </c:v>
                </c:pt>
                <c:pt idx="59">
                  <c:v> 640,000 </c:v>
                </c:pt>
                <c:pt idx="60">
                  <c:v> 650,000 </c:v>
                </c:pt>
                <c:pt idx="61">
                  <c:v>More</c:v>
                </c:pt>
              </c:strCache>
            </c:strRef>
          </c:cat>
          <c:val>
            <c:numRef>
              <c:f>Histogram!$B$2:$B$63</c:f>
              <c:numCache>
                <c:formatCode>General</c:formatCode>
                <c:ptCount val="6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C2-4E32-A5A1-4DFBFE1D9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949824"/>
        <c:axId val="188362112"/>
      </c:barChart>
      <c:catAx>
        <c:axId val="1359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8362112"/>
        <c:crosses val="autoZero"/>
        <c:auto val="1"/>
        <c:lblAlgn val="ctr"/>
        <c:lblOffset val="100"/>
        <c:noMultiLvlLbl val="0"/>
      </c:catAx>
      <c:valAx>
        <c:axId val="188362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9498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 cmpd="sng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Bedrooms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Sheet1!$F$4:$F$8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59-40AB-826F-F09EAF9D08F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Sheet1!$G$4:$G$8</c:f>
              <c:numCache>
                <c:formatCode>General</c:formatCode>
                <c:ptCount val="5"/>
                <c:pt idx="0">
                  <c:v>3</c:v>
                </c:pt>
                <c:pt idx="1">
                  <c:v>62</c:v>
                </c:pt>
                <c:pt idx="2">
                  <c:v>30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59-40AB-826F-F09EAF9D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2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180975</xdr:rowOff>
    </xdr:from>
    <xdr:to>
      <xdr:col>14</xdr:col>
      <xdr:colOff>514349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10</xdr:row>
      <xdr:rowOff>9525</xdr:rowOff>
    </xdr:from>
    <xdr:to>
      <xdr:col>9</xdr:col>
      <xdr:colOff>409575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1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04"/>
  <sheetViews>
    <sheetView tabSelected="1" workbookViewId="0">
      <selection activeCell="B71" sqref="B71"/>
    </sheetView>
  </sheetViews>
  <sheetFormatPr defaultRowHeight="15" x14ac:dyDescent="0.25"/>
  <cols>
    <col min="1" max="1" width="50.85546875" bestFit="1" customWidth="1"/>
    <col min="2" max="2" width="11.5703125" style="1" bestFit="1" customWidth="1"/>
    <col min="3" max="3" width="14.42578125" style="1" bestFit="1" customWidth="1"/>
    <col min="4" max="4" width="10" style="1" bestFit="1" customWidth="1"/>
    <col min="8" max="8" width="10.5703125" bestFit="1" customWidth="1"/>
    <col min="11" max="11" width="17.5703125" bestFit="1" customWidth="1"/>
    <col min="13" max="13" width="12" bestFit="1" customWidth="1"/>
    <col min="14" max="14" width="18" bestFit="1" customWidth="1"/>
    <col min="15" max="15" width="15.42578125" bestFit="1" customWidth="1"/>
    <col min="16" max="16" width="15.5703125" bestFit="1" customWidth="1"/>
    <col min="17" max="17" width="15.28515625" bestFit="1" customWidth="1"/>
  </cols>
  <sheetData>
    <row r="1" spans="1:17" ht="18.75" x14ac:dyDescent="0.3">
      <c r="A1" s="11" t="s">
        <v>0</v>
      </c>
      <c r="B1" s="11"/>
      <c r="C1" s="11"/>
      <c r="D1" s="11"/>
    </row>
    <row r="3" spans="1:17" x14ac:dyDescent="0.25">
      <c r="A3" s="1" t="s">
        <v>1</v>
      </c>
      <c r="B3" s="1" t="s">
        <v>2</v>
      </c>
      <c r="C3" s="1" t="s">
        <v>4</v>
      </c>
      <c r="D3" s="1" t="s">
        <v>3</v>
      </c>
    </row>
    <row r="4" spans="1:17" x14ac:dyDescent="0.25">
      <c r="K4" s="12" t="s">
        <v>111</v>
      </c>
      <c r="L4" s="12"/>
      <c r="M4" s="12"/>
      <c r="N4" s="12"/>
      <c r="O4" s="12"/>
      <c r="P4" s="12"/>
      <c r="Q4" s="12"/>
    </row>
    <row r="5" spans="1:17" x14ac:dyDescent="0.25">
      <c r="A5" t="s">
        <v>5</v>
      </c>
      <c r="B5" s="8">
        <v>425000</v>
      </c>
      <c r="C5" s="1">
        <v>2788</v>
      </c>
      <c r="D5" s="1">
        <v>5</v>
      </c>
      <c r="H5" t="s">
        <v>104</v>
      </c>
      <c r="K5" t="s">
        <v>113</v>
      </c>
      <c r="L5" t="s">
        <v>108</v>
      </c>
      <c r="M5" t="s">
        <v>109</v>
      </c>
      <c r="N5" t="s">
        <v>110</v>
      </c>
      <c r="O5" t="s">
        <v>114</v>
      </c>
      <c r="P5" t="s">
        <v>115</v>
      </c>
      <c r="Q5" t="s">
        <v>116</v>
      </c>
    </row>
    <row r="6" spans="1:17" x14ac:dyDescent="0.25">
      <c r="A6" t="s">
        <v>6</v>
      </c>
      <c r="B6" s="8">
        <v>185000</v>
      </c>
      <c r="C6" s="1">
        <v>1630</v>
      </c>
      <c r="D6" s="1">
        <v>3</v>
      </c>
      <c r="H6" s="2">
        <v>50000</v>
      </c>
      <c r="K6">
        <v>100</v>
      </c>
      <c r="L6" s="7">
        <f>P6-Q6</f>
        <v>588000</v>
      </c>
      <c r="M6">
        <f>_xlfn.VAR.P(B5:B104)</f>
        <v>15237384109.433901</v>
      </c>
      <c r="N6">
        <f>_xlfn.STDEV.P(B5:B104)</f>
        <v>123439.79953578141</v>
      </c>
      <c r="O6" s="7">
        <f>AVERAGE(B5:B104)</f>
        <v>252404.69</v>
      </c>
      <c r="P6" s="7">
        <f>MAX(B5:B104)</f>
        <v>638000</v>
      </c>
      <c r="Q6" s="7">
        <f>MIN(B5:B104)</f>
        <v>50000</v>
      </c>
    </row>
    <row r="7" spans="1:17" x14ac:dyDescent="0.25">
      <c r="A7" t="s">
        <v>7</v>
      </c>
      <c r="B7" s="8">
        <v>149900</v>
      </c>
      <c r="C7" s="1">
        <v>1860</v>
      </c>
      <c r="D7" s="1">
        <v>3</v>
      </c>
      <c r="H7" s="2">
        <v>60000</v>
      </c>
    </row>
    <row r="8" spans="1:17" x14ac:dyDescent="0.25">
      <c r="A8" t="s">
        <v>8</v>
      </c>
      <c r="B8" s="8">
        <v>145000</v>
      </c>
      <c r="C8" s="1">
        <v>1309</v>
      </c>
      <c r="D8" s="1">
        <v>3</v>
      </c>
      <c r="H8" s="2">
        <v>70000</v>
      </c>
    </row>
    <row r="9" spans="1:17" x14ac:dyDescent="0.25">
      <c r="A9" t="s">
        <v>9</v>
      </c>
      <c r="B9" s="8">
        <v>155000</v>
      </c>
      <c r="C9" s="1">
        <v>1624</v>
      </c>
      <c r="D9" s="1">
        <v>3</v>
      </c>
      <c r="H9" s="2">
        <v>80000</v>
      </c>
      <c r="K9" s="12" t="s">
        <v>112</v>
      </c>
      <c r="L9" s="12"/>
      <c r="M9" s="12"/>
      <c r="N9" s="12"/>
      <c r="O9" s="12"/>
      <c r="P9" s="12"/>
      <c r="Q9" s="12"/>
    </row>
    <row r="10" spans="1:17" x14ac:dyDescent="0.25">
      <c r="A10" t="s">
        <v>10</v>
      </c>
      <c r="B10" s="8">
        <v>259900</v>
      </c>
      <c r="C10" s="1">
        <v>2192</v>
      </c>
      <c r="D10" s="1">
        <v>4</v>
      </c>
      <c r="H10" s="2">
        <v>90000</v>
      </c>
      <c r="K10" t="s">
        <v>113</v>
      </c>
      <c r="L10" t="s">
        <v>108</v>
      </c>
      <c r="M10" t="s">
        <v>109</v>
      </c>
      <c r="N10" t="s">
        <v>110</v>
      </c>
      <c r="O10" t="s">
        <v>114</v>
      </c>
      <c r="P10" t="s">
        <v>115</v>
      </c>
      <c r="Q10" t="s">
        <v>116</v>
      </c>
    </row>
    <row r="11" spans="1:17" x14ac:dyDescent="0.25">
      <c r="A11" t="s">
        <v>11</v>
      </c>
      <c r="B11" s="8">
        <v>111999</v>
      </c>
      <c r="C11" s="1">
        <v>1515</v>
      </c>
      <c r="D11" s="1">
        <v>3</v>
      </c>
      <c r="H11" s="2">
        <v>100000</v>
      </c>
      <c r="K11">
        <v>100</v>
      </c>
      <c r="L11">
        <f>P11-Q11</f>
        <v>5222</v>
      </c>
      <c r="M11">
        <f>_xlfn.VAR.P(C5:C104)</f>
        <v>632886.19389999995</v>
      </c>
      <c r="N11">
        <f>_xlfn.STDEV.P(C5:C104)</f>
        <v>795.54144700323434</v>
      </c>
      <c r="O11">
        <f>AVERAGE(C5:C104)</f>
        <v>1996.19</v>
      </c>
      <c r="P11">
        <f>MAX(C5:C104)</f>
        <v>6096</v>
      </c>
      <c r="Q11">
        <f>MIN(C5:C104)</f>
        <v>874</v>
      </c>
    </row>
    <row r="12" spans="1:17" x14ac:dyDescent="0.25">
      <c r="A12" t="s">
        <v>12</v>
      </c>
      <c r="B12" s="8">
        <v>137900</v>
      </c>
      <c r="C12" s="1">
        <v>1198</v>
      </c>
      <c r="D12" s="1">
        <v>3</v>
      </c>
      <c r="H12" s="2">
        <v>110000</v>
      </c>
    </row>
    <row r="13" spans="1:17" x14ac:dyDescent="0.25">
      <c r="A13" t="s">
        <v>13</v>
      </c>
      <c r="B13" s="8">
        <v>215000</v>
      </c>
      <c r="C13" s="1">
        <v>1422</v>
      </c>
      <c r="D13" s="1">
        <v>3</v>
      </c>
      <c r="H13" s="2">
        <v>120000</v>
      </c>
    </row>
    <row r="14" spans="1:17" x14ac:dyDescent="0.25">
      <c r="A14" t="s">
        <v>14</v>
      </c>
      <c r="B14" s="8">
        <v>145000</v>
      </c>
      <c r="C14" s="1">
        <v>1252</v>
      </c>
      <c r="D14" s="1">
        <v>3</v>
      </c>
      <c r="H14" s="2">
        <v>130000</v>
      </c>
    </row>
    <row r="15" spans="1:17" x14ac:dyDescent="0.25">
      <c r="A15" t="s">
        <v>15</v>
      </c>
      <c r="B15" s="8">
        <v>130000</v>
      </c>
      <c r="C15" s="1">
        <v>2121</v>
      </c>
      <c r="D15" s="1">
        <v>3</v>
      </c>
      <c r="H15" s="2">
        <v>140000</v>
      </c>
    </row>
    <row r="16" spans="1:17" x14ac:dyDescent="0.25">
      <c r="A16" t="s">
        <v>16</v>
      </c>
      <c r="B16" s="8">
        <v>165000</v>
      </c>
      <c r="C16" s="1">
        <v>1466</v>
      </c>
      <c r="D16" s="1">
        <v>3</v>
      </c>
      <c r="H16" s="2">
        <v>150000</v>
      </c>
    </row>
    <row r="17" spans="1:17" ht="15.75" thickBot="1" x14ac:dyDescent="0.3">
      <c r="A17" t="s">
        <v>17</v>
      </c>
      <c r="B17" s="8">
        <v>60000</v>
      </c>
      <c r="C17" s="1">
        <v>1064</v>
      </c>
      <c r="D17" s="1">
        <v>3</v>
      </c>
      <c r="H17" s="2">
        <v>160000</v>
      </c>
      <c r="K17" s="13" t="s">
        <v>117</v>
      </c>
      <c r="L17" s="13"/>
      <c r="M17" s="13"/>
      <c r="N17" s="13"/>
      <c r="O17" s="13"/>
      <c r="P17" s="13"/>
      <c r="Q17" s="13"/>
    </row>
    <row r="18" spans="1:17" ht="15.75" thickTop="1" x14ac:dyDescent="0.25">
      <c r="A18" t="s">
        <v>18</v>
      </c>
      <c r="B18" s="8">
        <v>150000</v>
      </c>
      <c r="C18" s="1">
        <v>1164</v>
      </c>
      <c r="D18" s="1">
        <v>2</v>
      </c>
      <c r="H18" s="2">
        <v>170000</v>
      </c>
      <c r="K18" s="14" t="s">
        <v>111</v>
      </c>
      <c r="L18" s="14"/>
      <c r="O18" s="14" t="s">
        <v>112</v>
      </c>
      <c r="P18" s="14"/>
    </row>
    <row r="19" spans="1:17" x14ac:dyDescent="0.25">
      <c r="A19" t="s">
        <v>19</v>
      </c>
      <c r="B19" s="8">
        <v>175000</v>
      </c>
      <c r="C19" s="1">
        <v>1405</v>
      </c>
      <c r="D19" s="1">
        <v>3</v>
      </c>
      <c r="H19" s="2">
        <v>180000</v>
      </c>
      <c r="K19" t="s">
        <v>118</v>
      </c>
      <c r="L19">
        <f>QUARTILE($B$5:$B$104,0)</f>
        <v>50000</v>
      </c>
      <c r="O19" t="s">
        <v>118</v>
      </c>
      <c r="P19">
        <f>QUARTILE($C$5:$C$104,0)</f>
        <v>874</v>
      </c>
    </row>
    <row r="20" spans="1:17" x14ac:dyDescent="0.25">
      <c r="A20" t="s">
        <v>20</v>
      </c>
      <c r="B20" s="8">
        <v>299900</v>
      </c>
      <c r="C20" s="1">
        <v>2945</v>
      </c>
      <c r="D20" s="1">
        <v>3</v>
      </c>
      <c r="H20" s="2">
        <v>190000</v>
      </c>
      <c r="K20" t="s">
        <v>119</v>
      </c>
      <c r="L20">
        <f>QUARTILE($B$5:$B$104,1)</f>
        <v>158000</v>
      </c>
      <c r="O20" t="s">
        <v>119</v>
      </c>
      <c r="P20">
        <f>QUARTILE($C$5:$C$104,1)</f>
        <v>1463</v>
      </c>
    </row>
    <row r="21" spans="1:17" x14ac:dyDescent="0.25">
      <c r="A21" t="s">
        <v>21</v>
      </c>
      <c r="B21" s="8">
        <v>298000</v>
      </c>
      <c r="C21" s="1">
        <v>2020</v>
      </c>
      <c r="D21" s="1">
        <v>4</v>
      </c>
      <c r="H21" s="2">
        <v>200000</v>
      </c>
      <c r="K21" t="s">
        <v>120</v>
      </c>
      <c r="L21">
        <f>QUARTILE($B$5:$B$104,2)</f>
        <v>226850</v>
      </c>
      <c r="O21" t="s">
        <v>120</v>
      </c>
      <c r="P21">
        <f>QUARTILE($C$5:$C$104,2)</f>
        <v>1804</v>
      </c>
    </row>
    <row r="22" spans="1:17" x14ac:dyDescent="0.25">
      <c r="A22" t="s">
        <v>22</v>
      </c>
      <c r="B22" s="8">
        <v>220000</v>
      </c>
      <c r="C22" s="1">
        <v>1951</v>
      </c>
      <c r="D22" s="1">
        <v>3</v>
      </c>
      <c r="H22" s="2">
        <v>210000</v>
      </c>
      <c r="K22" t="s">
        <v>121</v>
      </c>
      <c r="L22">
        <f>QUARTILE($B$5:$B$104,3)</f>
        <v>292337.5</v>
      </c>
      <c r="O22" t="s">
        <v>121</v>
      </c>
      <c r="P22">
        <f>QUARTILE($C$5:$C$104,3)</f>
        <v>2172.5</v>
      </c>
    </row>
    <row r="23" spans="1:17" x14ac:dyDescent="0.25">
      <c r="A23" t="s">
        <v>23</v>
      </c>
      <c r="B23" s="8">
        <v>269900</v>
      </c>
      <c r="C23" s="1">
        <v>2008</v>
      </c>
      <c r="D23" s="1">
        <v>4</v>
      </c>
      <c r="H23" s="2">
        <v>220000</v>
      </c>
      <c r="K23" t="s">
        <v>122</v>
      </c>
      <c r="L23">
        <f>QUARTILE($B$5:$B$104,4)</f>
        <v>638000</v>
      </c>
      <c r="O23" t="s">
        <v>122</v>
      </c>
      <c r="P23">
        <f>QUARTILE($C$5:$C$104,4)</f>
        <v>6096</v>
      </c>
    </row>
    <row r="24" spans="1:17" x14ac:dyDescent="0.25">
      <c r="A24" t="s">
        <v>24</v>
      </c>
      <c r="B24" s="8">
        <v>359900</v>
      </c>
      <c r="C24" s="1">
        <v>6096</v>
      </c>
      <c r="D24" s="1">
        <v>6</v>
      </c>
      <c r="H24" s="2">
        <v>230000</v>
      </c>
    </row>
    <row r="25" spans="1:17" x14ac:dyDescent="0.25">
      <c r="A25" t="s">
        <v>25</v>
      </c>
      <c r="B25" s="8">
        <v>100000</v>
      </c>
      <c r="C25" s="1">
        <v>2117</v>
      </c>
      <c r="D25" s="1">
        <v>3</v>
      </c>
      <c r="H25" s="2">
        <v>240000</v>
      </c>
    </row>
    <row r="26" spans="1:17" x14ac:dyDescent="0.25">
      <c r="A26" t="s">
        <v>26</v>
      </c>
      <c r="B26" s="8">
        <v>217900</v>
      </c>
      <c r="C26" s="1">
        <v>1617</v>
      </c>
      <c r="D26" s="1">
        <v>3</v>
      </c>
      <c r="H26" s="2">
        <v>250000</v>
      </c>
    </row>
    <row r="27" spans="1:17" x14ac:dyDescent="0.25">
      <c r="A27" t="s">
        <v>27</v>
      </c>
      <c r="B27" s="8">
        <v>184900</v>
      </c>
      <c r="C27" s="1">
        <v>1585</v>
      </c>
      <c r="D27" s="1">
        <v>3</v>
      </c>
      <c r="H27" s="2">
        <v>260000</v>
      </c>
    </row>
    <row r="28" spans="1:17" x14ac:dyDescent="0.25">
      <c r="A28" t="s">
        <v>28</v>
      </c>
      <c r="B28" s="8">
        <v>459900</v>
      </c>
      <c r="C28" s="1">
        <v>3336</v>
      </c>
      <c r="D28" s="1">
        <v>5</v>
      </c>
      <c r="H28" s="2">
        <v>270000</v>
      </c>
    </row>
    <row r="29" spans="1:17" x14ac:dyDescent="0.25">
      <c r="A29" t="s">
        <v>29</v>
      </c>
      <c r="B29" s="8">
        <v>395000</v>
      </c>
      <c r="C29" s="1">
        <v>1974</v>
      </c>
      <c r="D29" s="1">
        <v>3</v>
      </c>
      <c r="H29" s="2">
        <v>280000</v>
      </c>
    </row>
    <row r="30" spans="1:17" x14ac:dyDescent="0.25">
      <c r="A30" t="s">
        <v>30</v>
      </c>
      <c r="B30" s="8">
        <v>305000</v>
      </c>
      <c r="C30" s="1">
        <v>1904</v>
      </c>
      <c r="D30" s="1">
        <v>3</v>
      </c>
      <c r="H30" s="2">
        <v>290000</v>
      </c>
    </row>
    <row r="31" spans="1:17" x14ac:dyDescent="0.25">
      <c r="A31" t="s">
        <v>31</v>
      </c>
      <c r="B31" s="8">
        <v>279900</v>
      </c>
      <c r="C31" s="1">
        <v>1924</v>
      </c>
      <c r="D31" s="1">
        <v>3</v>
      </c>
      <c r="H31" s="2">
        <v>300000</v>
      </c>
    </row>
    <row r="32" spans="1:17" x14ac:dyDescent="0.25">
      <c r="A32" t="s">
        <v>32</v>
      </c>
      <c r="B32" s="8">
        <v>244900</v>
      </c>
      <c r="C32" s="1">
        <v>1442</v>
      </c>
      <c r="D32" s="1">
        <v>3</v>
      </c>
      <c r="H32" s="2">
        <v>310000</v>
      </c>
    </row>
    <row r="33" spans="1:8" x14ac:dyDescent="0.25">
      <c r="A33" t="s">
        <v>33</v>
      </c>
      <c r="B33" s="8">
        <v>209000</v>
      </c>
      <c r="C33" s="1">
        <v>1611</v>
      </c>
      <c r="D33" s="1">
        <v>3</v>
      </c>
      <c r="H33" s="2">
        <v>320000</v>
      </c>
    </row>
    <row r="34" spans="1:8" x14ac:dyDescent="0.25">
      <c r="A34" t="s">
        <v>34</v>
      </c>
      <c r="B34" s="8">
        <v>638000</v>
      </c>
      <c r="C34" s="1">
        <v>3419</v>
      </c>
      <c r="D34" s="1">
        <v>4</v>
      </c>
      <c r="H34" s="2">
        <v>330000</v>
      </c>
    </row>
    <row r="35" spans="1:8" x14ac:dyDescent="0.25">
      <c r="A35" t="s">
        <v>35</v>
      </c>
      <c r="B35" s="8">
        <v>250000</v>
      </c>
      <c r="C35" s="1">
        <v>2388</v>
      </c>
      <c r="D35" s="1">
        <v>3</v>
      </c>
      <c r="H35" s="2">
        <v>340000</v>
      </c>
    </row>
    <row r="36" spans="1:8" x14ac:dyDescent="0.25">
      <c r="A36" t="s">
        <v>36</v>
      </c>
      <c r="B36" s="8">
        <v>350000</v>
      </c>
      <c r="C36" s="1">
        <v>2652</v>
      </c>
      <c r="D36" s="1">
        <v>4</v>
      </c>
      <c r="H36" s="2">
        <v>350000</v>
      </c>
    </row>
    <row r="37" spans="1:8" x14ac:dyDescent="0.25">
      <c r="A37" t="s">
        <v>37</v>
      </c>
      <c r="B37" s="8">
        <v>119500</v>
      </c>
      <c r="C37" s="1">
        <v>1248</v>
      </c>
      <c r="D37" s="1">
        <v>3</v>
      </c>
      <c r="H37" s="2">
        <v>360000</v>
      </c>
    </row>
    <row r="38" spans="1:8" x14ac:dyDescent="0.25">
      <c r="A38" t="s">
        <v>38</v>
      </c>
      <c r="B38" s="8">
        <v>340000</v>
      </c>
      <c r="C38" s="1">
        <v>2368</v>
      </c>
      <c r="D38" s="1">
        <v>4</v>
      </c>
      <c r="H38" s="2">
        <v>370000</v>
      </c>
    </row>
    <row r="39" spans="1:8" x14ac:dyDescent="0.25">
      <c r="A39" t="s">
        <v>39</v>
      </c>
      <c r="B39" s="8">
        <v>229000</v>
      </c>
      <c r="C39" s="1">
        <v>1254</v>
      </c>
      <c r="D39" s="1">
        <v>3</v>
      </c>
      <c r="H39" s="2">
        <v>380000</v>
      </c>
    </row>
    <row r="40" spans="1:8" x14ac:dyDescent="0.25">
      <c r="A40" t="s">
        <v>40</v>
      </c>
      <c r="B40" s="8">
        <v>183721</v>
      </c>
      <c r="C40" s="1">
        <v>1401</v>
      </c>
      <c r="D40" s="1">
        <v>3</v>
      </c>
      <c r="H40" s="2">
        <v>390000</v>
      </c>
    </row>
    <row r="41" spans="1:8" x14ac:dyDescent="0.25">
      <c r="A41" t="s">
        <v>41</v>
      </c>
      <c r="B41" s="8">
        <v>107900</v>
      </c>
      <c r="C41" s="1">
        <v>1258</v>
      </c>
      <c r="D41" s="1">
        <v>3</v>
      </c>
      <c r="H41" s="2">
        <v>400000</v>
      </c>
    </row>
    <row r="42" spans="1:8" x14ac:dyDescent="0.25">
      <c r="A42" t="s">
        <v>42</v>
      </c>
      <c r="B42" s="8">
        <v>590000</v>
      </c>
      <c r="C42" s="1">
        <v>3590</v>
      </c>
      <c r="D42" s="1">
        <v>4</v>
      </c>
      <c r="H42" s="2">
        <v>410000</v>
      </c>
    </row>
    <row r="43" spans="1:8" x14ac:dyDescent="0.25">
      <c r="A43" t="s">
        <v>43</v>
      </c>
      <c r="B43" s="8">
        <v>369900</v>
      </c>
      <c r="C43" s="1">
        <v>2104</v>
      </c>
      <c r="D43" s="1">
        <v>3</v>
      </c>
      <c r="H43" s="2">
        <v>420000</v>
      </c>
    </row>
    <row r="44" spans="1:8" x14ac:dyDescent="0.25">
      <c r="A44" t="s">
        <v>44</v>
      </c>
      <c r="B44" s="8">
        <v>312900</v>
      </c>
      <c r="C44" s="1">
        <v>1973</v>
      </c>
      <c r="D44" s="1">
        <v>4</v>
      </c>
      <c r="H44" s="2">
        <v>430000</v>
      </c>
    </row>
    <row r="45" spans="1:8" x14ac:dyDescent="0.25">
      <c r="A45" t="s">
        <v>45</v>
      </c>
      <c r="B45" s="8">
        <v>290450</v>
      </c>
      <c r="C45" s="1">
        <v>1901</v>
      </c>
      <c r="D45" s="1">
        <v>4</v>
      </c>
      <c r="H45" s="2">
        <v>440000</v>
      </c>
    </row>
    <row r="46" spans="1:8" x14ac:dyDescent="0.25">
      <c r="A46" t="s">
        <v>46</v>
      </c>
      <c r="B46" s="8">
        <v>484999</v>
      </c>
      <c r="C46" s="1">
        <v>3381</v>
      </c>
      <c r="D46" s="1">
        <v>4</v>
      </c>
      <c r="H46" s="2">
        <v>450000</v>
      </c>
    </row>
    <row r="47" spans="1:8" x14ac:dyDescent="0.25">
      <c r="A47" t="s">
        <v>47</v>
      </c>
      <c r="B47" s="8">
        <v>288500</v>
      </c>
      <c r="C47" s="1">
        <v>2134</v>
      </c>
      <c r="D47" s="1">
        <v>4</v>
      </c>
      <c r="H47" s="2">
        <v>460000</v>
      </c>
    </row>
    <row r="48" spans="1:8" x14ac:dyDescent="0.25">
      <c r="A48" t="s">
        <v>48</v>
      </c>
      <c r="B48" s="8">
        <v>249000</v>
      </c>
      <c r="C48" s="1">
        <v>1707</v>
      </c>
      <c r="D48" s="1">
        <v>3</v>
      </c>
      <c r="H48" s="2">
        <v>470000</v>
      </c>
    </row>
    <row r="49" spans="1:8" x14ac:dyDescent="0.25">
      <c r="A49" t="s">
        <v>49</v>
      </c>
      <c r="B49" s="8">
        <v>249000</v>
      </c>
      <c r="C49" s="1">
        <v>1719</v>
      </c>
      <c r="D49" s="1">
        <v>4</v>
      </c>
      <c r="H49" s="2">
        <v>480000</v>
      </c>
    </row>
    <row r="50" spans="1:8" x14ac:dyDescent="0.25">
      <c r="A50" t="s">
        <v>50</v>
      </c>
      <c r="B50" s="8">
        <v>500000</v>
      </c>
      <c r="C50" s="1">
        <v>3277</v>
      </c>
      <c r="D50" s="1">
        <v>4</v>
      </c>
      <c r="H50" s="2">
        <v>490000</v>
      </c>
    </row>
    <row r="51" spans="1:8" x14ac:dyDescent="0.25">
      <c r="A51" t="s">
        <v>51</v>
      </c>
      <c r="B51" s="8">
        <v>185000</v>
      </c>
      <c r="C51" s="1">
        <v>1450</v>
      </c>
      <c r="D51" s="1">
        <v>3</v>
      </c>
      <c r="H51" s="2">
        <v>500000</v>
      </c>
    </row>
    <row r="52" spans="1:8" x14ac:dyDescent="0.25">
      <c r="A52" t="s">
        <v>52</v>
      </c>
      <c r="B52" s="8">
        <v>272500</v>
      </c>
      <c r="C52" s="1">
        <v>2166</v>
      </c>
      <c r="D52" s="1">
        <v>3</v>
      </c>
      <c r="H52" s="2">
        <v>510000</v>
      </c>
    </row>
    <row r="53" spans="1:8" x14ac:dyDescent="0.25">
      <c r="A53" t="s">
        <v>53</v>
      </c>
      <c r="B53" s="8">
        <v>245000</v>
      </c>
      <c r="C53" s="1">
        <v>1936</v>
      </c>
      <c r="D53" s="1">
        <v>4</v>
      </c>
      <c r="H53" s="2">
        <v>520000</v>
      </c>
    </row>
    <row r="54" spans="1:8" x14ac:dyDescent="0.25">
      <c r="A54" t="s">
        <v>54</v>
      </c>
      <c r="B54" s="8">
        <v>175000</v>
      </c>
      <c r="C54" s="1">
        <v>1394</v>
      </c>
      <c r="D54" s="1">
        <v>3</v>
      </c>
      <c r="H54" s="2">
        <v>530000</v>
      </c>
    </row>
    <row r="55" spans="1:8" x14ac:dyDescent="0.25">
      <c r="A55" t="s">
        <v>55</v>
      </c>
      <c r="B55" s="8">
        <v>149000</v>
      </c>
      <c r="C55" s="1">
        <v>1210</v>
      </c>
      <c r="D55" s="1">
        <v>3</v>
      </c>
      <c r="H55" s="2">
        <v>540000</v>
      </c>
    </row>
    <row r="56" spans="1:8" x14ac:dyDescent="0.25">
      <c r="A56" t="s">
        <v>56</v>
      </c>
      <c r="B56" s="8">
        <v>275000</v>
      </c>
      <c r="C56" s="1">
        <v>2212</v>
      </c>
      <c r="D56" s="1">
        <v>3</v>
      </c>
      <c r="H56" s="2">
        <v>550000</v>
      </c>
    </row>
    <row r="57" spans="1:8" x14ac:dyDescent="0.25">
      <c r="A57" t="s">
        <v>57</v>
      </c>
      <c r="B57" s="8">
        <v>148500</v>
      </c>
      <c r="C57" s="1">
        <v>1387</v>
      </c>
      <c r="D57" s="1">
        <v>3</v>
      </c>
      <c r="H57" s="2">
        <v>560000</v>
      </c>
    </row>
    <row r="58" spans="1:8" x14ac:dyDescent="0.25">
      <c r="A58" t="s">
        <v>58</v>
      </c>
      <c r="B58" s="8">
        <v>268900</v>
      </c>
      <c r="C58" s="1">
        <v>1716</v>
      </c>
      <c r="D58" s="1">
        <v>3</v>
      </c>
      <c r="H58" s="2">
        <v>570000</v>
      </c>
    </row>
    <row r="59" spans="1:8" x14ac:dyDescent="0.25">
      <c r="A59" t="s">
        <v>59</v>
      </c>
      <c r="B59" s="8">
        <v>575000</v>
      </c>
      <c r="C59" s="1">
        <v>3310</v>
      </c>
      <c r="D59" s="1">
        <v>4</v>
      </c>
      <c r="H59" s="2">
        <v>580000</v>
      </c>
    </row>
    <row r="60" spans="1:8" x14ac:dyDescent="0.25">
      <c r="A60" t="s">
        <v>60</v>
      </c>
      <c r="B60" s="8">
        <v>165000</v>
      </c>
      <c r="C60" s="1">
        <v>1280</v>
      </c>
      <c r="D60" s="1">
        <v>3</v>
      </c>
      <c r="H60" s="2">
        <v>590000</v>
      </c>
    </row>
    <row r="61" spans="1:8" x14ac:dyDescent="0.25">
      <c r="A61" t="s">
        <v>61</v>
      </c>
      <c r="B61" s="8">
        <v>474900</v>
      </c>
      <c r="C61" s="1">
        <v>2895</v>
      </c>
      <c r="D61" s="1">
        <v>4</v>
      </c>
      <c r="H61" s="2">
        <v>600000</v>
      </c>
    </row>
    <row r="62" spans="1:8" x14ac:dyDescent="0.25">
      <c r="A62" t="s">
        <v>62</v>
      </c>
      <c r="B62" s="8">
        <v>275000</v>
      </c>
      <c r="C62" s="1">
        <v>2250</v>
      </c>
      <c r="D62" s="1">
        <v>3</v>
      </c>
      <c r="H62" s="2">
        <v>610000</v>
      </c>
    </row>
    <row r="63" spans="1:8" x14ac:dyDescent="0.25">
      <c r="A63" t="s">
        <v>63</v>
      </c>
      <c r="B63" s="8">
        <v>179900</v>
      </c>
      <c r="C63" s="1">
        <v>1916</v>
      </c>
      <c r="D63" s="1">
        <v>4</v>
      </c>
      <c r="H63" s="2">
        <v>620000</v>
      </c>
    </row>
    <row r="64" spans="1:8" x14ac:dyDescent="0.25">
      <c r="A64" t="s">
        <v>64</v>
      </c>
      <c r="B64" s="8">
        <v>50000</v>
      </c>
      <c r="C64" s="1">
        <v>874</v>
      </c>
      <c r="D64" s="1">
        <v>3</v>
      </c>
      <c r="H64" s="2">
        <v>630000</v>
      </c>
    </row>
    <row r="65" spans="1:8" x14ac:dyDescent="0.25">
      <c r="A65" t="s">
        <v>65</v>
      </c>
      <c r="B65" s="8">
        <v>270000</v>
      </c>
      <c r="C65" s="1">
        <v>2376</v>
      </c>
      <c r="D65" s="1">
        <v>4</v>
      </c>
      <c r="H65" s="2">
        <v>640000</v>
      </c>
    </row>
    <row r="66" spans="1:8" x14ac:dyDescent="0.25">
      <c r="A66" t="s">
        <v>66</v>
      </c>
      <c r="B66" s="8">
        <v>199900</v>
      </c>
      <c r="C66" s="1">
        <v>1675</v>
      </c>
      <c r="D66" s="1">
        <v>3</v>
      </c>
      <c r="H66" s="2">
        <v>650000</v>
      </c>
    </row>
    <row r="67" spans="1:8" x14ac:dyDescent="0.25">
      <c r="A67" t="s">
        <v>67</v>
      </c>
      <c r="B67" s="8">
        <v>155000</v>
      </c>
      <c r="C67" s="1">
        <v>1248</v>
      </c>
      <c r="D67" s="1">
        <v>3</v>
      </c>
      <c r="H67" s="2"/>
    </row>
    <row r="68" spans="1:8" x14ac:dyDescent="0.25">
      <c r="A68" t="s">
        <v>68</v>
      </c>
      <c r="B68" s="8">
        <v>129900</v>
      </c>
      <c r="C68" s="1">
        <v>1512</v>
      </c>
      <c r="D68" s="1">
        <v>3</v>
      </c>
      <c r="H68" s="2"/>
    </row>
    <row r="69" spans="1:8" x14ac:dyDescent="0.25">
      <c r="A69" t="s">
        <v>69</v>
      </c>
      <c r="B69" s="8">
        <v>299000</v>
      </c>
      <c r="C69" s="1">
        <v>2114</v>
      </c>
      <c r="D69" s="1">
        <v>3</v>
      </c>
      <c r="H69" s="2"/>
    </row>
    <row r="70" spans="1:8" x14ac:dyDescent="0.25">
      <c r="A70" t="s">
        <v>70</v>
      </c>
      <c r="B70" s="8">
        <v>240000</v>
      </c>
      <c r="C70" s="1">
        <v>1600</v>
      </c>
      <c r="D70" s="1">
        <v>3</v>
      </c>
      <c r="H70" s="2"/>
    </row>
    <row r="71" spans="1:8" x14ac:dyDescent="0.25">
      <c r="A71" t="s">
        <v>71</v>
      </c>
      <c r="B71" s="8">
        <v>195000</v>
      </c>
      <c r="C71" s="1">
        <v>1471</v>
      </c>
      <c r="D71" s="1">
        <v>3</v>
      </c>
      <c r="H71" s="2"/>
    </row>
    <row r="72" spans="1:8" x14ac:dyDescent="0.25">
      <c r="A72" t="s">
        <v>72</v>
      </c>
      <c r="B72" s="8">
        <v>289900</v>
      </c>
      <c r="C72" s="1">
        <v>1822</v>
      </c>
      <c r="D72" s="1">
        <v>4</v>
      </c>
      <c r="H72" s="2"/>
    </row>
    <row r="73" spans="1:8" x14ac:dyDescent="0.25">
      <c r="A73" t="s">
        <v>73</v>
      </c>
      <c r="B73" s="8">
        <v>279000</v>
      </c>
      <c r="C73" s="1">
        <v>1917</v>
      </c>
      <c r="D73" s="1">
        <v>3</v>
      </c>
      <c r="H73" s="2"/>
    </row>
    <row r="74" spans="1:8" x14ac:dyDescent="0.25">
      <c r="A74" t="s">
        <v>74</v>
      </c>
      <c r="B74" s="8">
        <v>137000</v>
      </c>
      <c r="C74" s="1">
        <v>1254</v>
      </c>
      <c r="D74" s="1">
        <v>3</v>
      </c>
      <c r="H74" s="2"/>
    </row>
    <row r="75" spans="1:8" x14ac:dyDescent="0.25">
      <c r="A75" t="s">
        <v>75</v>
      </c>
      <c r="B75" s="8">
        <v>137900</v>
      </c>
      <c r="C75" s="1">
        <v>1512</v>
      </c>
      <c r="D75" s="1">
        <v>3</v>
      </c>
      <c r="H75" s="2"/>
    </row>
    <row r="76" spans="1:8" x14ac:dyDescent="0.25">
      <c r="A76" t="s">
        <v>76</v>
      </c>
      <c r="B76" s="8">
        <v>429000</v>
      </c>
      <c r="C76" s="1">
        <v>2555</v>
      </c>
      <c r="D76" s="1">
        <v>4</v>
      </c>
      <c r="H76" s="2"/>
    </row>
    <row r="77" spans="1:8" x14ac:dyDescent="0.25">
      <c r="A77" t="s">
        <v>77</v>
      </c>
      <c r="B77" s="8">
        <v>254700</v>
      </c>
      <c r="C77" s="1">
        <v>1700</v>
      </c>
      <c r="D77" s="1">
        <v>3</v>
      </c>
      <c r="H77" s="2"/>
    </row>
    <row r="78" spans="1:8" x14ac:dyDescent="0.25">
      <c r="A78" t="s">
        <v>78</v>
      </c>
      <c r="B78" s="8">
        <v>253700</v>
      </c>
      <c r="C78" s="1">
        <v>1700</v>
      </c>
      <c r="D78" s="1">
        <v>3</v>
      </c>
      <c r="H78" s="2"/>
    </row>
    <row r="79" spans="1:8" x14ac:dyDescent="0.25">
      <c r="A79" t="s">
        <v>79</v>
      </c>
      <c r="B79" s="8">
        <v>200000</v>
      </c>
      <c r="C79" s="1">
        <v>1609</v>
      </c>
      <c r="D79" s="1">
        <v>3</v>
      </c>
      <c r="H79" s="2"/>
    </row>
    <row r="80" spans="1:8" x14ac:dyDescent="0.25">
      <c r="A80" t="s">
        <v>80</v>
      </c>
      <c r="B80" s="8">
        <v>150000</v>
      </c>
      <c r="C80" s="1">
        <v>1963</v>
      </c>
      <c r="D80" s="1">
        <v>3</v>
      </c>
      <c r="H80" s="2"/>
    </row>
    <row r="81" spans="1:8" x14ac:dyDescent="0.25">
      <c r="A81" t="s">
        <v>81</v>
      </c>
      <c r="B81" s="8">
        <v>99500</v>
      </c>
      <c r="C81" s="1">
        <v>1673</v>
      </c>
      <c r="D81" s="1">
        <v>5</v>
      </c>
      <c r="H81" s="2"/>
    </row>
    <row r="82" spans="1:8" x14ac:dyDescent="0.25">
      <c r="A82" t="s">
        <v>82</v>
      </c>
      <c r="B82" s="8">
        <v>379900</v>
      </c>
      <c r="C82" s="1">
        <v>2764</v>
      </c>
      <c r="D82" s="1">
        <v>4</v>
      </c>
      <c r="H82" s="2"/>
    </row>
    <row r="83" spans="1:8" x14ac:dyDescent="0.25">
      <c r="A83" t="s">
        <v>83</v>
      </c>
      <c r="B83" s="8">
        <v>200000</v>
      </c>
      <c r="C83" s="1">
        <v>2031</v>
      </c>
      <c r="D83" s="1">
        <v>4</v>
      </c>
      <c r="H83" s="2"/>
    </row>
    <row r="84" spans="1:8" x14ac:dyDescent="0.25">
      <c r="A84" t="s">
        <v>84</v>
      </c>
      <c r="B84" s="8">
        <v>195900</v>
      </c>
      <c r="C84" s="1">
        <v>1667</v>
      </c>
      <c r="D84" s="1">
        <v>3</v>
      </c>
      <c r="H84" s="2"/>
    </row>
    <row r="85" spans="1:8" x14ac:dyDescent="0.25">
      <c r="A85" t="s">
        <v>85</v>
      </c>
      <c r="B85" s="8">
        <v>268000</v>
      </c>
      <c r="C85" s="1">
        <v>2158</v>
      </c>
      <c r="D85" s="1">
        <v>3</v>
      </c>
    </row>
    <row r="86" spans="1:8" x14ac:dyDescent="0.25">
      <c r="A86" t="s">
        <v>86</v>
      </c>
      <c r="B86" s="8">
        <v>534900</v>
      </c>
      <c r="C86" s="1">
        <v>3238</v>
      </c>
      <c r="D86" s="1">
        <v>4</v>
      </c>
    </row>
    <row r="87" spans="1:8" x14ac:dyDescent="0.25">
      <c r="A87" t="s">
        <v>87</v>
      </c>
      <c r="B87" s="8">
        <v>159000</v>
      </c>
      <c r="C87" s="1">
        <v>1354</v>
      </c>
      <c r="D87" s="1">
        <v>3</v>
      </c>
    </row>
    <row r="88" spans="1:8" x14ac:dyDescent="0.25">
      <c r="A88" t="s">
        <v>88</v>
      </c>
      <c r="B88" s="8">
        <v>325000</v>
      </c>
      <c r="C88" s="1">
        <v>2590</v>
      </c>
      <c r="D88" s="1">
        <v>4</v>
      </c>
    </row>
    <row r="89" spans="1:8" x14ac:dyDescent="0.25">
      <c r="A89" t="s">
        <v>89</v>
      </c>
      <c r="B89" s="8">
        <v>137900</v>
      </c>
      <c r="C89" s="1">
        <v>1440</v>
      </c>
      <c r="D89" s="1">
        <v>3</v>
      </c>
    </row>
    <row r="90" spans="1:8" x14ac:dyDescent="0.25">
      <c r="A90" t="s">
        <v>90</v>
      </c>
      <c r="B90" s="8">
        <v>224700</v>
      </c>
      <c r="C90" s="1">
        <v>1784</v>
      </c>
      <c r="D90" s="1">
        <v>4</v>
      </c>
    </row>
    <row r="91" spans="1:8" x14ac:dyDescent="0.25">
      <c r="A91" t="s">
        <v>91</v>
      </c>
      <c r="B91" s="8">
        <v>239900</v>
      </c>
      <c r="C91" s="1">
        <v>2158</v>
      </c>
      <c r="D91" s="1">
        <v>4</v>
      </c>
    </row>
    <row r="92" spans="1:8" x14ac:dyDescent="0.25">
      <c r="A92" t="s">
        <v>92</v>
      </c>
      <c r="B92" s="8">
        <v>81500</v>
      </c>
      <c r="C92" s="1">
        <v>1007</v>
      </c>
      <c r="D92" s="1">
        <v>2</v>
      </c>
    </row>
    <row r="93" spans="1:8" x14ac:dyDescent="0.25">
      <c r="A93" t="s">
        <v>93</v>
      </c>
      <c r="B93" s="8">
        <v>139000</v>
      </c>
      <c r="C93" s="1">
        <v>3304</v>
      </c>
      <c r="D93" s="1">
        <v>4</v>
      </c>
    </row>
    <row r="94" spans="1:8" x14ac:dyDescent="0.25">
      <c r="A94" t="s">
        <v>94</v>
      </c>
      <c r="B94" s="8">
        <v>219900</v>
      </c>
      <c r="C94" s="1">
        <v>1490</v>
      </c>
      <c r="D94" s="1">
        <v>3</v>
      </c>
    </row>
    <row r="95" spans="1:8" x14ac:dyDescent="0.25">
      <c r="A95" t="s">
        <v>95</v>
      </c>
      <c r="B95" s="8">
        <v>500000</v>
      </c>
      <c r="C95" s="1">
        <v>4626</v>
      </c>
      <c r="D95" s="1">
        <v>5</v>
      </c>
    </row>
    <row r="96" spans="1:8" x14ac:dyDescent="0.25">
      <c r="A96" t="s">
        <v>96</v>
      </c>
      <c r="B96" s="8">
        <v>271000</v>
      </c>
      <c r="C96" s="1">
        <v>1962</v>
      </c>
      <c r="D96" s="1">
        <v>4</v>
      </c>
    </row>
    <row r="97" spans="1:4" x14ac:dyDescent="0.25">
      <c r="A97" t="s">
        <v>97</v>
      </c>
      <c r="B97" s="8">
        <v>257500</v>
      </c>
      <c r="C97" s="1">
        <v>1200</v>
      </c>
      <c r="D97" s="1">
        <v>2</v>
      </c>
    </row>
    <row r="98" spans="1:4" x14ac:dyDescent="0.25">
      <c r="A98" t="s">
        <v>98</v>
      </c>
      <c r="B98" s="8">
        <v>218900</v>
      </c>
      <c r="C98" s="1">
        <v>1663</v>
      </c>
      <c r="D98" s="1">
        <v>3</v>
      </c>
    </row>
    <row r="99" spans="1:4" x14ac:dyDescent="0.25">
      <c r="A99" t="s">
        <v>99</v>
      </c>
      <c r="B99" s="8">
        <v>215000</v>
      </c>
      <c r="C99" s="1">
        <v>1720</v>
      </c>
      <c r="D99" s="1">
        <v>3</v>
      </c>
    </row>
    <row r="100" spans="1:4" x14ac:dyDescent="0.25">
      <c r="A100" t="s">
        <v>100</v>
      </c>
      <c r="B100" s="8">
        <v>459000</v>
      </c>
      <c r="C100" s="1">
        <v>2860</v>
      </c>
      <c r="D100" s="1">
        <v>3</v>
      </c>
    </row>
    <row r="101" spans="1:4" x14ac:dyDescent="0.25">
      <c r="A101" t="s">
        <v>100</v>
      </c>
      <c r="B101" s="8">
        <v>549000</v>
      </c>
      <c r="C101" s="1">
        <v>3450</v>
      </c>
      <c r="D101" s="1">
        <v>4</v>
      </c>
    </row>
    <row r="102" spans="1:4" x14ac:dyDescent="0.25">
      <c r="A102" t="s">
        <v>101</v>
      </c>
      <c r="B102" s="8">
        <v>175000</v>
      </c>
      <c r="C102" s="1">
        <v>1454</v>
      </c>
      <c r="D102" s="1">
        <v>3</v>
      </c>
    </row>
    <row r="103" spans="1:4" x14ac:dyDescent="0.25">
      <c r="A103" t="s">
        <v>102</v>
      </c>
      <c r="B103" s="8">
        <v>175000</v>
      </c>
      <c r="C103" s="1">
        <v>1786</v>
      </c>
      <c r="D103" s="1">
        <v>3</v>
      </c>
    </row>
    <row r="104" spans="1:4" x14ac:dyDescent="0.25">
      <c r="A104" t="s">
        <v>103</v>
      </c>
      <c r="B104" s="8">
        <v>149500</v>
      </c>
      <c r="C104" s="1">
        <v>1902</v>
      </c>
      <c r="D104" s="1">
        <v>4</v>
      </c>
    </row>
  </sheetData>
  <mergeCells count="6">
    <mergeCell ref="A1:D1"/>
    <mergeCell ref="K4:Q4"/>
    <mergeCell ref="K9:Q9"/>
    <mergeCell ref="K17:Q17"/>
    <mergeCell ref="K18:L18"/>
    <mergeCell ref="O18:P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B63"/>
  <sheetViews>
    <sheetView workbookViewId="0">
      <selection activeCell="P26" sqref="P26"/>
    </sheetView>
  </sheetViews>
  <sheetFormatPr defaultRowHeight="15" x14ac:dyDescent="0.25"/>
  <sheetData>
    <row r="1" spans="1:2" x14ac:dyDescent="0.25">
      <c r="A1" s="6" t="s">
        <v>105</v>
      </c>
      <c r="B1" s="6" t="s">
        <v>107</v>
      </c>
    </row>
    <row r="2" spans="1:2" x14ac:dyDescent="0.25">
      <c r="A2" s="3">
        <v>50000</v>
      </c>
      <c r="B2" s="4">
        <v>1</v>
      </c>
    </row>
    <row r="3" spans="1:2" x14ac:dyDescent="0.25">
      <c r="A3" s="3">
        <v>60000</v>
      </c>
      <c r="B3" s="4">
        <v>1</v>
      </c>
    </row>
    <row r="4" spans="1:2" x14ac:dyDescent="0.25">
      <c r="A4" s="3">
        <v>70000</v>
      </c>
      <c r="B4" s="4">
        <v>0</v>
      </c>
    </row>
    <row r="5" spans="1:2" x14ac:dyDescent="0.25">
      <c r="A5" s="3">
        <v>80000</v>
      </c>
      <c r="B5" s="4">
        <v>0</v>
      </c>
    </row>
    <row r="6" spans="1:2" x14ac:dyDescent="0.25">
      <c r="A6" s="3">
        <v>90000</v>
      </c>
      <c r="B6" s="4">
        <v>1</v>
      </c>
    </row>
    <row r="7" spans="1:2" x14ac:dyDescent="0.25">
      <c r="A7" s="3">
        <v>100000</v>
      </c>
      <c r="B7" s="4">
        <v>2</v>
      </c>
    </row>
    <row r="8" spans="1:2" x14ac:dyDescent="0.25">
      <c r="A8" s="3">
        <v>110000</v>
      </c>
      <c r="B8" s="4">
        <v>1</v>
      </c>
    </row>
    <row r="9" spans="1:2" x14ac:dyDescent="0.25">
      <c r="A9" s="3">
        <v>120000</v>
      </c>
      <c r="B9" s="4">
        <v>2</v>
      </c>
    </row>
    <row r="10" spans="1:2" x14ac:dyDescent="0.25">
      <c r="A10" s="3">
        <v>130000</v>
      </c>
      <c r="B10" s="4">
        <v>2</v>
      </c>
    </row>
    <row r="11" spans="1:2" x14ac:dyDescent="0.25">
      <c r="A11" s="3">
        <v>140000</v>
      </c>
      <c r="B11" s="4">
        <v>5</v>
      </c>
    </row>
    <row r="12" spans="1:2" x14ac:dyDescent="0.25">
      <c r="A12" s="3">
        <v>150000</v>
      </c>
      <c r="B12" s="4">
        <v>8</v>
      </c>
    </row>
    <row r="13" spans="1:2" x14ac:dyDescent="0.25">
      <c r="A13" s="3">
        <v>160000</v>
      </c>
      <c r="B13" s="4">
        <v>3</v>
      </c>
    </row>
    <row r="14" spans="1:2" x14ac:dyDescent="0.25">
      <c r="A14" s="3">
        <v>170000</v>
      </c>
      <c r="B14" s="4">
        <v>2</v>
      </c>
    </row>
    <row r="15" spans="1:2" x14ac:dyDescent="0.25">
      <c r="A15" s="3">
        <v>180000</v>
      </c>
      <c r="B15" s="4">
        <v>5</v>
      </c>
    </row>
    <row r="16" spans="1:2" x14ac:dyDescent="0.25">
      <c r="A16" s="3">
        <v>190000</v>
      </c>
      <c r="B16" s="4">
        <v>4</v>
      </c>
    </row>
    <row r="17" spans="1:2" x14ac:dyDescent="0.25">
      <c r="A17" s="3">
        <v>200000</v>
      </c>
      <c r="B17" s="4">
        <v>5</v>
      </c>
    </row>
    <row r="18" spans="1:2" x14ac:dyDescent="0.25">
      <c r="A18" s="3">
        <v>210000</v>
      </c>
      <c r="B18" s="4">
        <v>1</v>
      </c>
    </row>
    <row r="19" spans="1:2" x14ac:dyDescent="0.25">
      <c r="A19" s="3">
        <v>220000</v>
      </c>
      <c r="B19" s="4">
        <v>6</v>
      </c>
    </row>
    <row r="20" spans="1:2" x14ac:dyDescent="0.25">
      <c r="A20" s="3">
        <v>230000</v>
      </c>
      <c r="B20" s="4">
        <v>2</v>
      </c>
    </row>
    <row r="21" spans="1:2" x14ac:dyDescent="0.25">
      <c r="A21" s="3">
        <v>240000</v>
      </c>
      <c r="B21" s="4">
        <v>2</v>
      </c>
    </row>
    <row r="22" spans="1:2" x14ac:dyDescent="0.25">
      <c r="A22" s="3">
        <v>250000</v>
      </c>
      <c r="B22" s="4">
        <v>5</v>
      </c>
    </row>
    <row r="23" spans="1:2" x14ac:dyDescent="0.25">
      <c r="A23" s="3">
        <v>260000</v>
      </c>
      <c r="B23" s="4">
        <v>4</v>
      </c>
    </row>
    <row r="24" spans="1:2" x14ac:dyDescent="0.25">
      <c r="A24" s="3">
        <v>270000</v>
      </c>
      <c r="B24" s="4">
        <v>4</v>
      </c>
    </row>
    <row r="25" spans="1:2" x14ac:dyDescent="0.25">
      <c r="A25" s="3">
        <v>280000</v>
      </c>
      <c r="B25" s="4">
        <v>6</v>
      </c>
    </row>
    <row r="26" spans="1:2" x14ac:dyDescent="0.25">
      <c r="A26" s="3">
        <v>290000</v>
      </c>
      <c r="B26" s="4">
        <v>2</v>
      </c>
    </row>
    <row r="27" spans="1:2" x14ac:dyDescent="0.25">
      <c r="A27" s="3">
        <v>300000</v>
      </c>
      <c r="B27" s="4">
        <v>4</v>
      </c>
    </row>
    <row r="28" spans="1:2" x14ac:dyDescent="0.25">
      <c r="A28" s="3">
        <v>310000</v>
      </c>
      <c r="B28" s="4">
        <v>1</v>
      </c>
    </row>
    <row r="29" spans="1:2" x14ac:dyDescent="0.25">
      <c r="A29" s="3">
        <v>320000</v>
      </c>
      <c r="B29" s="4">
        <v>1</v>
      </c>
    </row>
    <row r="30" spans="1:2" x14ac:dyDescent="0.25">
      <c r="A30" s="3">
        <v>330000</v>
      </c>
      <c r="B30" s="4">
        <v>1</v>
      </c>
    </row>
    <row r="31" spans="1:2" x14ac:dyDescent="0.25">
      <c r="A31" s="3">
        <v>340000</v>
      </c>
      <c r="B31" s="4">
        <v>1</v>
      </c>
    </row>
    <row r="32" spans="1:2" x14ac:dyDescent="0.25">
      <c r="A32" s="3">
        <v>350000</v>
      </c>
      <c r="B32" s="4">
        <v>1</v>
      </c>
    </row>
    <row r="33" spans="1:2" x14ac:dyDescent="0.25">
      <c r="A33" s="3">
        <v>360000</v>
      </c>
      <c r="B33" s="4">
        <v>1</v>
      </c>
    </row>
    <row r="34" spans="1:2" x14ac:dyDescent="0.25">
      <c r="A34" s="3">
        <v>370000</v>
      </c>
      <c r="B34" s="4">
        <v>1</v>
      </c>
    </row>
    <row r="35" spans="1:2" x14ac:dyDescent="0.25">
      <c r="A35" s="3">
        <v>380000</v>
      </c>
      <c r="B35" s="4">
        <v>1</v>
      </c>
    </row>
    <row r="36" spans="1:2" x14ac:dyDescent="0.25">
      <c r="A36" s="3">
        <v>390000</v>
      </c>
      <c r="B36" s="4">
        <v>0</v>
      </c>
    </row>
    <row r="37" spans="1:2" x14ac:dyDescent="0.25">
      <c r="A37" s="3">
        <v>400000</v>
      </c>
      <c r="B37" s="4">
        <v>1</v>
      </c>
    </row>
    <row r="38" spans="1:2" x14ac:dyDescent="0.25">
      <c r="A38" s="3">
        <v>410000</v>
      </c>
      <c r="B38" s="4">
        <v>0</v>
      </c>
    </row>
    <row r="39" spans="1:2" x14ac:dyDescent="0.25">
      <c r="A39" s="3">
        <v>420000</v>
      </c>
      <c r="B39" s="4">
        <v>0</v>
      </c>
    </row>
    <row r="40" spans="1:2" x14ac:dyDescent="0.25">
      <c r="A40" s="3">
        <v>430000</v>
      </c>
      <c r="B40" s="4">
        <v>2</v>
      </c>
    </row>
    <row r="41" spans="1:2" x14ac:dyDescent="0.25">
      <c r="A41" s="3">
        <v>440000</v>
      </c>
      <c r="B41" s="4">
        <v>0</v>
      </c>
    </row>
    <row r="42" spans="1:2" x14ac:dyDescent="0.25">
      <c r="A42" s="3">
        <v>450000</v>
      </c>
      <c r="B42" s="4">
        <v>0</v>
      </c>
    </row>
    <row r="43" spans="1:2" x14ac:dyDescent="0.25">
      <c r="A43" s="3">
        <v>460000</v>
      </c>
      <c r="B43" s="4">
        <v>2</v>
      </c>
    </row>
    <row r="44" spans="1:2" x14ac:dyDescent="0.25">
      <c r="A44" s="3">
        <v>470000</v>
      </c>
      <c r="B44" s="4">
        <v>0</v>
      </c>
    </row>
    <row r="45" spans="1:2" x14ac:dyDescent="0.25">
      <c r="A45" s="3">
        <v>480000</v>
      </c>
      <c r="B45" s="4">
        <v>1</v>
      </c>
    </row>
    <row r="46" spans="1:2" x14ac:dyDescent="0.25">
      <c r="A46" s="3">
        <v>490000</v>
      </c>
      <c r="B46" s="4">
        <v>1</v>
      </c>
    </row>
    <row r="47" spans="1:2" x14ac:dyDescent="0.25">
      <c r="A47" s="3">
        <v>500000</v>
      </c>
      <c r="B47" s="4">
        <v>2</v>
      </c>
    </row>
    <row r="48" spans="1:2" x14ac:dyDescent="0.25">
      <c r="A48" s="3">
        <v>510000</v>
      </c>
      <c r="B48" s="4">
        <v>0</v>
      </c>
    </row>
    <row r="49" spans="1:2" x14ac:dyDescent="0.25">
      <c r="A49" s="3">
        <v>520000</v>
      </c>
      <c r="B49" s="4">
        <v>0</v>
      </c>
    </row>
    <row r="50" spans="1:2" x14ac:dyDescent="0.25">
      <c r="A50" s="3">
        <v>530000</v>
      </c>
      <c r="B50" s="4">
        <v>0</v>
      </c>
    </row>
    <row r="51" spans="1:2" x14ac:dyDescent="0.25">
      <c r="A51" s="3">
        <v>540000</v>
      </c>
      <c r="B51" s="4">
        <v>1</v>
      </c>
    </row>
    <row r="52" spans="1:2" x14ac:dyDescent="0.25">
      <c r="A52" s="3">
        <v>550000</v>
      </c>
      <c r="B52" s="4">
        <v>1</v>
      </c>
    </row>
    <row r="53" spans="1:2" x14ac:dyDescent="0.25">
      <c r="A53" s="3">
        <v>560000</v>
      </c>
      <c r="B53" s="4">
        <v>0</v>
      </c>
    </row>
    <row r="54" spans="1:2" x14ac:dyDescent="0.25">
      <c r="A54" s="3">
        <v>570000</v>
      </c>
      <c r="B54" s="4">
        <v>0</v>
      </c>
    </row>
    <row r="55" spans="1:2" x14ac:dyDescent="0.25">
      <c r="A55" s="3">
        <v>580000</v>
      </c>
      <c r="B55" s="4">
        <v>1</v>
      </c>
    </row>
    <row r="56" spans="1:2" x14ac:dyDescent="0.25">
      <c r="A56" s="3">
        <v>590000</v>
      </c>
      <c r="B56" s="4">
        <v>1</v>
      </c>
    </row>
    <row r="57" spans="1:2" x14ac:dyDescent="0.25">
      <c r="A57" s="3">
        <v>600000</v>
      </c>
      <c r="B57" s="4">
        <v>0</v>
      </c>
    </row>
    <row r="58" spans="1:2" x14ac:dyDescent="0.25">
      <c r="A58" s="3">
        <v>610000</v>
      </c>
      <c r="B58" s="4">
        <v>0</v>
      </c>
    </row>
    <row r="59" spans="1:2" x14ac:dyDescent="0.25">
      <c r="A59" s="3">
        <v>620000</v>
      </c>
      <c r="B59" s="4">
        <v>0</v>
      </c>
    </row>
    <row r="60" spans="1:2" x14ac:dyDescent="0.25">
      <c r="A60" s="3">
        <v>630000</v>
      </c>
      <c r="B60" s="4">
        <v>0</v>
      </c>
    </row>
    <row r="61" spans="1:2" x14ac:dyDescent="0.25">
      <c r="A61" s="3">
        <v>640000</v>
      </c>
      <c r="B61" s="4">
        <v>1</v>
      </c>
    </row>
    <row r="62" spans="1:2" x14ac:dyDescent="0.25">
      <c r="A62" s="3">
        <v>650000</v>
      </c>
      <c r="B62" s="4">
        <v>0</v>
      </c>
    </row>
    <row r="63" spans="1:2" ht="15.75" thickBot="1" x14ac:dyDescent="0.3">
      <c r="A63" s="5" t="s">
        <v>106</v>
      </c>
      <c r="B63" s="5">
        <v>0</v>
      </c>
    </row>
  </sheetData>
  <sortState ref="A2:A62">
    <sortCondition ref="A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"/>
  <sheetViews>
    <sheetView workbookViewId="0">
      <selection activeCell="D9" sqref="D9"/>
    </sheetView>
  </sheetViews>
  <sheetFormatPr defaultRowHeight="15" x14ac:dyDescent="0.25"/>
  <cols>
    <col min="1" max="1" width="13.140625" bestFit="1" customWidth="1"/>
    <col min="2" max="2" width="45.42578125" bestFit="1" customWidth="1"/>
  </cols>
  <sheetData>
    <row r="4" spans="1:7" x14ac:dyDescent="0.25">
      <c r="A4" s="9"/>
      <c r="B4" s="10"/>
      <c r="F4" s="9">
        <v>2</v>
      </c>
      <c r="G4" s="10">
        <v>3</v>
      </c>
    </row>
    <row r="5" spans="1:7" x14ac:dyDescent="0.25">
      <c r="A5" s="9"/>
      <c r="B5" s="10"/>
      <c r="F5" s="9">
        <v>3</v>
      </c>
      <c r="G5" s="10">
        <v>62</v>
      </c>
    </row>
    <row r="6" spans="1:7" x14ac:dyDescent="0.25">
      <c r="A6" s="9"/>
      <c r="B6" s="10"/>
      <c r="F6" s="9">
        <v>4</v>
      </c>
      <c r="G6" s="10">
        <v>30</v>
      </c>
    </row>
    <row r="7" spans="1:7" x14ac:dyDescent="0.25">
      <c r="A7" s="9"/>
      <c r="B7" s="10"/>
      <c r="F7" s="9">
        <v>5</v>
      </c>
      <c r="G7" s="10">
        <v>3</v>
      </c>
    </row>
    <row r="8" spans="1:7" x14ac:dyDescent="0.25">
      <c r="A8" s="9"/>
      <c r="B8" s="10"/>
      <c r="F8" s="9">
        <v>6</v>
      </c>
      <c r="G8" s="10">
        <v>1</v>
      </c>
    </row>
    <row r="9" spans="1:7" x14ac:dyDescent="0.25">
      <c r="A9" s="9"/>
      <c r="B9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Listings</vt:lpstr>
      <vt:lpstr>Histogram</vt:lpstr>
      <vt:lpstr>Sheet1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