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zhang1\Desktop\"/>
    </mc:Choice>
  </mc:AlternateContent>
  <bookViews>
    <workbookView xWindow="0" yWindow="0" windowWidth="28800" windowHeight="12210" activeTab="5"/>
  </bookViews>
  <sheets>
    <sheet name="Returns and risk factors" sheetId="11" r:id="rId1"/>
    <sheet name="Variable Information" sheetId="15" r:id="rId2"/>
    <sheet name="CAPM Regression output" sheetId="12" r:id="rId3"/>
    <sheet name="FF3Factor Regression output" sheetId="13" r:id="rId4"/>
    <sheet name="FF5F Regression output" sheetId="14" r:id="rId5"/>
    <sheet name="Results Table" sheetId="16" r:id="rId6"/>
  </sheets>
  <calcPr calcId="171027"/>
</workbook>
</file>

<file path=xl/calcChain.xml><?xml version="1.0" encoding="utf-8"?>
<calcChain xmlns="http://schemas.openxmlformats.org/spreadsheetml/2006/main">
  <c r="D13" i="16" l="1"/>
  <c r="D11" i="16"/>
  <c r="D10" i="16"/>
  <c r="D9" i="16"/>
  <c r="D8" i="16"/>
  <c r="D7" i="16"/>
  <c r="D6" i="16"/>
  <c r="D5" i="16"/>
  <c r="D4" i="16"/>
  <c r="C11" i="16" l="1"/>
  <c r="C13" i="16"/>
  <c r="C10" i="16"/>
  <c r="C7" i="16"/>
  <c r="C6" i="16"/>
  <c r="C5" i="16"/>
  <c r="C4" i="16"/>
  <c r="B13" i="16" l="1"/>
  <c r="B11" i="16"/>
  <c r="B10" i="16"/>
  <c r="C80" i="11" l="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</calcChain>
</file>

<file path=xl/sharedStrings.xml><?xml version="1.0" encoding="utf-8"?>
<sst xmlns="http://schemas.openxmlformats.org/spreadsheetml/2006/main" count="164" uniqueCount="96">
  <si>
    <t>TSLA</t>
  </si>
  <si>
    <t>SMB</t>
  </si>
  <si>
    <t>HML</t>
  </si>
  <si>
    <t>TSLA-Rf</t>
  </si>
  <si>
    <t>This file was created by CMPT_ME_BEME_OP_INV_RETS using the 201610 CRSP database.</t>
  </si>
  <si>
    <t>The 1-month TBill return is from Ibbotson and Associates Inc.</t>
  </si>
  <si>
    <t>Mkt-RF</t>
  </si>
  <si>
    <t>RMW</t>
  </si>
  <si>
    <t>CMA</t>
  </si>
  <si>
    <t>RF</t>
  </si>
  <si>
    <t>Regression parameters for Tesla returns</t>
  </si>
  <si>
    <t>Fama-French Three Factor</t>
  </si>
  <si>
    <t>Fama-French Five Factor</t>
  </si>
  <si>
    <t>Alpha</t>
  </si>
  <si>
    <t>Market Beta</t>
  </si>
  <si>
    <t>n.a.</t>
  </si>
  <si>
    <t>Idiosyncratic Risk*</t>
  </si>
  <si>
    <t>Treynor information ratio**</t>
  </si>
  <si>
    <t>The 1-month TBill return is from Ibbotson and Associates, Inc.</t>
  </si>
  <si>
    <t>Description of Fama/French 5 Factors (2x3)</t>
  </si>
  <si>
    <t>Monthly Returns:</t>
  </si>
  <si>
    <t>Annual Returns:</t>
  </si>
  <si>
    <t>Construction:</t>
  </si>
  <si>
    <t xml:space="preserve">The Fama/French 5 factors (2x3) are constructed using the 6 value-weight portfolios formed on size and book-to-market, the 6 value-weight portfolios formed on size and operating profitability, and the 6 value-weight portfolios formed on size and investment. (See the description of the 6 size/book-to-market, size/operating profitability, size/investment portfolios.) </t>
  </si>
  <si>
    <t>SMB (Small Minus Big) is the average return on the nine small stock portfolios minus the average return on the nine big stock portfolios,</t>
  </si>
  <si>
    <r>
      <t>SMB</t>
    </r>
    <r>
      <rPr>
        <i/>
        <vertAlign val="subscript"/>
        <sz val="10"/>
        <color theme="1"/>
        <rFont val="Times New Roman"/>
        <family val="1"/>
      </rPr>
      <t>(B/M)</t>
    </r>
    <r>
      <rPr>
        <i/>
        <sz val="10"/>
        <color theme="1"/>
        <rFont val="Times New Roman"/>
        <family val="1"/>
      </rPr>
      <t xml:space="preserve"> =</t>
    </r>
  </si>
  <si>
    <t>1/3 (Small Value + Small Neutral + Small Growth)</t>
  </si>
  <si>
    <t>  - 1/3 (Big Value + Big Neutral + Big Growth).</t>
  </si>
  <si>
    <r>
      <t>SMB</t>
    </r>
    <r>
      <rPr>
        <i/>
        <vertAlign val="subscript"/>
        <sz val="10"/>
        <color theme="1"/>
        <rFont val="Times New Roman"/>
        <family val="1"/>
      </rPr>
      <t>(OP)</t>
    </r>
    <r>
      <rPr>
        <i/>
        <sz val="10"/>
        <color theme="1"/>
        <rFont val="Times New Roman"/>
        <family val="1"/>
      </rPr>
      <t xml:space="preserve"> =</t>
    </r>
  </si>
  <si>
    <t>1/3 (Small Robust + Small Neutral + Small Weak)</t>
  </si>
  <si>
    <t>  - 1/3 (Big Robust + Big Neutral + Big Weak).</t>
  </si>
  <si>
    <r>
      <t>SMB</t>
    </r>
    <r>
      <rPr>
        <i/>
        <vertAlign val="subscript"/>
        <sz val="10"/>
        <color theme="1"/>
        <rFont val="Times New Roman"/>
        <family val="1"/>
      </rPr>
      <t>(INV)</t>
    </r>
    <r>
      <rPr>
        <i/>
        <sz val="10"/>
        <color theme="1"/>
        <rFont val="Times New Roman"/>
        <family val="1"/>
      </rPr>
      <t xml:space="preserve"> =</t>
    </r>
  </si>
  <si>
    <t>1/3 (Small Conservative + Small Neutral + Small Aggressive)</t>
  </si>
  <si>
    <t>  - 1/3 (Big Conservative + Big Neutral + Big Aggressive).</t>
  </si>
  <si>
    <t xml:space="preserve">SMB = </t>
  </si>
  <si>
    <r>
      <t>1/3 ( SMB</t>
    </r>
    <r>
      <rPr>
        <i/>
        <vertAlign val="subscript"/>
        <sz val="10"/>
        <color theme="1"/>
        <rFont val="Times New Roman"/>
        <family val="1"/>
      </rPr>
      <t>(B/M)</t>
    </r>
    <r>
      <rPr>
        <i/>
        <sz val="10"/>
        <color theme="1"/>
        <rFont val="Times New Roman"/>
        <family val="1"/>
      </rPr>
      <t xml:space="preserve"> + SMB</t>
    </r>
    <r>
      <rPr>
        <i/>
        <vertAlign val="subscript"/>
        <sz val="10"/>
        <color theme="1"/>
        <rFont val="Times New Roman"/>
        <family val="1"/>
      </rPr>
      <t>(OP)</t>
    </r>
    <r>
      <rPr>
        <i/>
        <sz val="10"/>
        <color theme="1"/>
        <rFont val="Times New Roman"/>
        <family val="1"/>
      </rPr>
      <t xml:space="preserve"> + SMB</t>
    </r>
    <r>
      <rPr>
        <i/>
        <vertAlign val="subscript"/>
        <sz val="10"/>
        <color theme="1"/>
        <rFont val="Times New Roman"/>
        <family val="1"/>
      </rPr>
      <t>(INV)</t>
    </r>
    <r>
      <rPr>
        <i/>
        <sz val="10"/>
        <color theme="1"/>
        <rFont val="Times New Roman"/>
        <family val="1"/>
      </rPr>
      <t xml:space="preserve"> ).</t>
    </r>
  </si>
  <si>
    <t xml:space="preserve">HML (High Minus Low) is the average return on the two value portfolios minus the average return on the two growth portfolios, </t>
  </si>
  <si>
    <t>HML =</t>
  </si>
  <si>
    <t>1/2 (Small Value + Big Value)</t>
  </si>
  <si>
    <t> - 1/2 (Small Growth + Big Growth).</t>
  </si>
  <si>
    <t xml:space="preserve">RMW (Robust Minus Weak) is the average return on the two robust operating profitability portfolios minus the average return on the two weak operating profitability portfolios, </t>
  </si>
  <si>
    <t>RMW =</t>
  </si>
  <si>
    <t>1/2 (Small Robust + Big Robust)</t>
  </si>
  <si>
    <t>  - 1/2 (Small Weak + Big Weak).</t>
  </si>
  <si>
    <t xml:space="preserve">CMA (Conservative Minus Aggressive) is the average return on the two conservative investment portfolios minus the average return on the two aggressive investment portfolios, </t>
  </si>
  <si>
    <t>CMA =</t>
  </si>
  <si>
    <t>1/2 (Small Conservative + Big Conservative)</t>
  </si>
  <si>
    <t>  - 1/2 (Small Aggressive + Big Aggressive).</t>
  </si>
  <si>
    <r>
      <t>R</t>
    </r>
    <r>
      <rPr>
        <sz val="7.5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-R</t>
    </r>
    <r>
      <rPr>
        <sz val="7.5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, the excess return on the market, value-weight return of all CRSP firms incorporated in the US and listed on the NYSE, AMEX, or NASDAQ that have a CRSP share code of 10 or 11 at the beginning of month t, good shares and price data at the beginning of t, and good return data for t minus the one-month Treasury bill rate (from Ibbotson Associates).</t>
    </r>
  </si>
  <si>
    <r>
      <t>See Fama and French, 1993, "Common Risk Factors in the Returns on Stocks and Bonds,"</t>
    </r>
    <r>
      <rPr>
        <i/>
        <sz val="10"/>
        <color theme="1"/>
        <rFont val="Times New Roman"/>
        <family val="1"/>
      </rPr>
      <t xml:space="preserve"> Journal of Financial Economics</t>
    </r>
    <r>
      <rPr>
        <sz val="10"/>
        <color theme="1"/>
        <rFont val="Times New Roman"/>
        <family val="1"/>
      </rPr>
      <t>, and Fama and French, 2014, "A Five-Factor Asset Pricing Model" for a complete description of the factor returns.</t>
    </r>
  </si>
  <si>
    <t>Stocks:</t>
  </si>
  <si>
    <t>Rm-Rf includes all NYSE, AMEX, and NASDAQ firms. SMB, HML, RMW, and CMA for July of year t to June of t+1 include all NYSE, AMEX, and NASDAQ stocks for which we have market equity data for December of t-1 and June of t, (positive) book equity data for t-1 (for SMB, HML, and RMW), non-missing revenues and at least one of the following: cost of goods sold, selling, general and administrative expenses, or interest expense for t-1 (for SMB and RMW), and total assets data for t-2 and t-1 (for SMB and CMA).</t>
  </si>
  <si>
    <t>This file was created by CMPT_ME_BEME_OP_INV_RETS_DAILY using the 201610 CRSP database.</t>
  </si>
  <si>
    <t>November 1995-October 2016</t>
  </si>
  <si>
    <t>1964-2015</t>
  </si>
  <si>
    <t>Size Beta (SMB)</t>
  </si>
  <si>
    <t>Value vs. Growth Beta (HML)</t>
  </si>
  <si>
    <t>Profitability Beta (RMW)</t>
  </si>
  <si>
    <t>Conservativeness Beta (CMA)</t>
  </si>
  <si>
    <t>* Idiosyncratic risk is the standard deviation of the market model regression residuals</t>
  </si>
  <si>
    <t>** Information ratio is calculated as the square of the ratio of alpha divided by the standard deviation of market model residuals</t>
  </si>
  <si>
    <r>
      <t>Goodness of Fit (adjusted R</t>
    </r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>)</t>
    </r>
  </si>
  <si>
    <t>CAPM (Excel assignment 3)</t>
    <phoneticPr fontId="14" type="noConversion"/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</si>
  <si>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</si>
  <si>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</si>
  <si>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</si>
  <si>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</si>
  <si>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</si>
  <si>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</si>
  <si>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</si>
  <si>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</si>
  <si>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</si>
  <si>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</si>
  <si>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</si>
  <si>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</si>
  <si>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</si>
  <si>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</si>
  <si>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</si>
  <si>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</si>
  <si>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</si>
  <si>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</si>
  <si>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</si>
  <si>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</si>
  <si>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</si>
  <si>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</si>
  <si>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</si>
  <si>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</si>
  <si>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</si>
  <si>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</si>
  <si>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</si>
  <si>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</si>
  <si>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</si>
  <si>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X Variable 2</t>
  </si>
  <si>
    <t>X Variable 3</t>
  </si>
  <si>
    <t>X Variable 4</t>
  </si>
  <si>
    <t>X Variable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</si>
</sst>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15">
    <font>
      <sz val="10"/>
      <name val="Verdana"/>
    </font>
    <font>
      <sz val="11"/>
      <color theme="1"/>
      <name val="宋体"/>
      <family val="2"/>
      <scheme val="minor"/>
    </font>
    <font>
      <sz val="10"/>
      <name val="Verdana"/>
      <family val="2"/>
    </font>
    <font>
      <b/>
      <sz val="10"/>
      <color indexed="28"/>
      <name val="Arial"/>
      <family val="2"/>
    </font>
    <font>
      <sz val="10"/>
      <name val="Arial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sz val="10"/>
      <color rgb="FF336699"/>
      <name val="Courier New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vertAlign val="subscript"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Times New Roman"/>
      <family val="1"/>
    </font>
    <font>
      <sz val="9"/>
      <name val="DengXi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76" fontId="3" fillId="2" borderId="1" applyFont="0" applyFill="0" applyBorder="0" applyAlignment="0">
      <alignment horizontal="center"/>
    </xf>
    <xf numFmtId="0" fontId="4" fillId="0" borderId="0"/>
  </cellStyleXfs>
  <cellXfs count="30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Continuous"/>
    </xf>
    <xf numFmtId="0" fontId="0" fillId="3" borderId="0" xfId="0" applyFill="1" applyBorder="1" applyAlignment="1"/>
    <xf numFmtId="0" fontId="0" fillId="3" borderId="1" xfId="0" applyFill="1" applyBorder="1" applyAlignment="1"/>
    <xf numFmtId="0" fontId="0" fillId="0" borderId="0" xfId="0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</cellXfs>
  <cellStyles count="4">
    <cellStyle name="0.00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theme" Target="theme/theme1.xml"/>
  <Relationship Id="rId8" Type="http://schemas.openxmlformats.org/officeDocument/2006/relationships/styles" Target="styles.xml"/>
  <Relationship Id="rId9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37" workbookViewId="0">
      <selection activeCell="K14" sqref="K14"/>
    </sheetView>
  </sheetViews>
  <sheetFormatPr defaultRowHeight="12.75"/>
  <cols>
    <col min="1" max="1" width="9" customWidth="1"/>
  </cols>
  <sheetData>
    <row r="1" spans="1:9">
      <c r="A1" t="s">
        <v>4</v>
      </c>
    </row>
    <row r="2" spans="1:9">
      <c r="A2" t="s">
        <v>5</v>
      </c>
    </row>
    <row r="4" spans="1:9">
      <c r="B4" s="1" t="s">
        <v>0</v>
      </c>
      <c r="C4" s="1" t="s">
        <v>3</v>
      </c>
      <c r="D4" t="s">
        <v>6</v>
      </c>
      <c r="E4" t="s">
        <v>1</v>
      </c>
      <c r="F4" t="s">
        <v>2</v>
      </c>
      <c r="G4" t="s">
        <v>7</v>
      </c>
      <c r="H4" t="s">
        <v>8</v>
      </c>
      <c r="I4" t="s">
        <v>9</v>
      </c>
    </row>
    <row r="5" spans="1:9">
      <c r="A5">
        <v>201007</v>
      </c>
      <c r="B5">
        <v>-16.323957196810742</v>
      </c>
      <c r="C5">
        <f>B5-I5</f>
        <v>-16.333957196810744</v>
      </c>
      <c r="D5">
        <v>6.93</v>
      </c>
      <c r="E5">
        <v>0.11</v>
      </c>
      <c r="F5">
        <v>-0.21</v>
      </c>
      <c r="G5">
        <v>0.13</v>
      </c>
      <c r="H5">
        <v>1.97</v>
      </c>
      <c r="I5">
        <v>0.01</v>
      </c>
    </row>
    <row r="6" spans="1:9">
      <c r="A6">
        <v>201008</v>
      </c>
      <c r="B6">
        <v>-2.3069256616386249</v>
      </c>
      <c r="C6">
        <f t="shared" ref="C6:C69" si="0">B6-I6</f>
        <v>-2.3169256616386247</v>
      </c>
      <c r="D6">
        <v>-4.7699999999999996</v>
      </c>
      <c r="E6">
        <v>-3.12</v>
      </c>
      <c r="F6">
        <v>-1.96</v>
      </c>
      <c r="G6">
        <v>0.49</v>
      </c>
      <c r="H6">
        <v>-1.74</v>
      </c>
      <c r="I6">
        <v>0.01</v>
      </c>
    </row>
    <row r="7" spans="1:9">
      <c r="A7">
        <v>201009</v>
      </c>
      <c r="B7">
        <v>4.7741273100616004</v>
      </c>
      <c r="C7">
        <f t="shared" si="0"/>
        <v>4.7641273100616006</v>
      </c>
      <c r="D7">
        <v>9.5399999999999991</v>
      </c>
      <c r="E7">
        <v>3.73</v>
      </c>
      <c r="F7">
        <v>-3.12</v>
      </c>
      <c r="G7">
        <v>-0.06</v>
      </c>
      <c r="H7">
        <v>0.45</v>
      </c>
      <c r="I7">
        <v>0.01</v>
      </c>
    </row>
    <row r="8" spans="1:9">
      <c r="A8">
        <v>201010</v>
      </c>
      <c r="B8">
        <v>7.0063694267515908</v>
      </c>
      <c r="C8">
        <f t="shared" si="0"/>
        <v>6.996369426751591</v>
      </c>
      <c r="D8">
        <v>3.88</v>
      </c>
      <c r="E8">
        <v>0.78</v>
      </c>
      <c r="F8">
        <v>-2.52</v>
      </c>
      <c r="G8">
        <v>1.27</v>
      </c>
      <c r="H8">
        <v>-0.17</v>
      </c>
      <c r="I8">
        <v>0.01</v>
      </c>
    </row>
    <row r="9" spans="1:9">
      <c r="A9">
        <v>201011</v>
      </c>
      <c r="B9">
        <v>61.767408424908432</v>
      </c>
      <c r="C9">
        <f t="shared" si="0"/>
        <v>61.757408424908434</v>
      </c>
      <c r="D9">
        <v>0.6</v>
      </c>
      <c r="E9">
        <v>3.58</v>
      </c>
      <c r="F9">
        <v>-0.91</v>
      </c>
      <c r="G9">
        <v>0.31</v>
      </c>
      <c r="H9">
        <v>1.63</v>
      </c>
      <c r="I9">
        <v>0.01</v>
      </c>
    </row>
    <row r="10" spans="1:9">
      <c r="A10">
        <v>201012</v>
      </c>
      <c r="B10">
        <v>-24.624971716672981</v>
      </c>
      <c r="C10">
        <f t="shared" si="0"/>
        <v>-24.634971716672982</v>
      </c>
      <c r="D10">
        <v>6.82</v>
      </c>
      <c r="E10">
        <v>0.98</v>
      </c>
      <c r="F10">
        <v>3.78</v>
      </c>
      <c r="G10">
        <v>-3.5</v>
      </c>
      <c r="H10">
        <v>3.23</v>
      </c>
      <c r="I10">
        <v>0.01</v>
      </c>
    </row>
    <row r="11" spans="1:9">
      <c r="A11">
        <v>201101</v>
      </c>
      <c r="B11">
        <v>-9.5005598761006347</v>
      </c>
      <c r="C11">
        <f t="shared" si="0"/>
        <v>-9.5105598761006345</v>
      </c>
      <c r="D11">
        <v>1.99</v>
      </c>
      <c r="E11">
        <v>-2.42</v>
      </c>
      <c r="F11">
        <v>0.82</v>
      </c>
      <c r="G11">
        <v>-0.73</v>
      </c>
      <c r="H11">
        <v>0.72</v>
      </c>
      <c r="I11">
        <v>0.01</v>
      </c>
    </row>
    <row r="12" spans="1:9">
      <c r="A12">
        <v>201102</v>
      </c>
      <c r="B12">
        <v>-0.87137344398341021</v>
      </c>
      <c r="C12">
        <f t="shared" si="0"/>
        <v>-0.88137344398341022</v>
      </c>
      <c r="D12">
        <v>3.49</v>
      </c>
      <c r="E12">
        <v>1.66</v>
      </c>
      <c r="F12">
        <v>1.1000000000000001</v>
      </c>
      <c r="G12">
        <v>-1.9</v>
      </c>
      <c r="H12">
        <v>0.89</v>
      </c>
      <c r="I12">
        <v>0.01</v>
      </c>
    </row>
    <row r="13" spans="1:9">
      <c r="A13">
        <v>201103</v>
      </c>
      <c r="B13">
        <v>16.157392890640139</v>
      </c>
      <c r="C13">
        <f t="shared" si="0"/>
        <v>16.147392890640138</v>
      </c>
      <c r="D13">
        <v>0.45</v>
      </c>
      <c r="E13">
        <v>2.63</v>
      </c>
      <c r="F13">
        <v>-1.57</v>
      </c>
      <c r="G13">
        <v>1.42</v>
      </c>
      <c r="H13">
        <v>0.04</v>
      </c>
      <c r="I13">
        <v>0.01</v>
      </c>
    </row>
    <row r="14" spans="1:9">
      <c r="A14">
        <v>201104</v>
      </c>
      <c r="B14">
        <v>-0.54054054054053546</v>
      </c>
      <c r="C14">
        <f t="shared" si="0"/>
        <v>-0.54054054054053546</v>
      </c>
      <c r="D14">
        <v>2.9</v>
      </c>
      <c r="E14">
        <v>-0.48</v>
      </c>
      <c r="F14">
        <v>-2.5299999999999998</v>
      </c>
      <c r="G14">
        <v>1.03</v>
      </c>
      <c r="H14">
        <v>-0.86</v>
      </c>
      <c r="I14">
        <v>0</v>
      </c>
    </row>
    <row r="15" spans="1:9">
      <c r="A15">
        <v>201105</v>
      </c>
      <c r="B15">
        <v>9.2028949275362244</v>
      </c>
      <c r="C15">
        <f t="shared" si="0"/>
        <v>9.2028949275362244</v>
      </c>
      <c r="D15">
        <v>-1.27</v>
      </c>
      <c r="E15">
        <v>-0.72</v>
      </c>
      <c r="F15">
        <v>-2.09</v>
      </c>
      <c r="G15">
        <v>1.98</v>
      </c>
      <c r="H15">
        <v>-1.44</v>
      </c>
      <c r="I15">
        <v>0</v>
      </c>
    </row>
    <row r="16" spans="1:9">
      <c r="A16">
        <v>201106</v>
      </c>
      <c r="B16">
        <v>-3.3510286446923838</v>
      </c>
      <c r="C16">
        <f t="shared" si="0"/>
        <v>-3.3510286446923838</v>
      </c>
      <c r="D16">
        <v>-1.75</v>
      </c>
      <c r="E16">
        <v>7.0000000000000007E-2</v>
      </c>
      <c r="F16">
        <v>-0.33</v>
      </c>
      <c r="G16">
        <v>2.25</v>
      </c>
      <c r="H16">
        <v>-1.45</v>
      </c>
      <c r="I16">
        <v>0</v>
      </c>
    </row>
    <row r="17" spans="1:9">
      <c r="A17">
        <v>201107</v>
      </c>
      <c r="B17">
        <v>-3.2955682559412369</v>
      </c>
      <c r="C17">
        <f t="shared" si="0"/>
        <v>-3.2955682559412369</v>
      </c>
      <c r="D17">
        <v>-2.36</v>
      </c>
      <c r="E17">
        <v>-1.33</v>
      </c>
      <c r="F17">
        <v>-1.1599999999999999</v>
      </c>
      <c r="G17">
        <v>2.5499999999999998</v>
      </c>
      <c r="H17">
        <v>-1.76</v>
      </c>
      <c r="I17">
        <v>0</v>
      </c>
    </row>
    <row r="18" spans="1:9">
      <c r="A18">
        <v>201108</v>
      </c>
      <c r="B18">
        <v>-12.176073837415702</v>
      </c>
      <c r="C18">
        <f t="shared" si="0"/>
        <v>-12.186073837415702</v>
      </c>
      <c r="D18">
        <v>-5.99</v>
      </c>
      <c r="E18">
        <v>-3.2</v>
      </c>
      <c r="F18">
        <v>-2.4</v>
      </c>
      <c r="G18">
        <v>3.08</v>
      </c>
      <c r="H18">
        <v>-0.26</v>
      </c>
      <c r="I18">
        <v>0.01</v>
      </c>
    </row>
    <row r="19" spans="1:9">
      <c r="A19">
        <v>201109</v>
      </c>
      <c r="B19">
        <v>-1.4147170573969237</v>
      </c>
      <c r="C19">
        <f t="shared" si="0"/>
        <v>-1.4147170573969237</v>
      </c>
      <c r="D19">
        <v>-7.59</v>
      </c>
      <c r="E19">
        <v>-3.78</v>
      </c>
      <c r="F19">
        <v>-1.37</v>
      </c>
      <c r="G19">
        <v>1.96</v>
      </c>
      <c r="H19">
        <v>0.23</v>
      </c>
      <c r="I19">
        <v>0</v>
      </c>
    </row>
    <row r="20" spans="1:9">
      <c r="A20">
        <v>201110</v>
      </c>
      <c r="B20">
        <v>20.418213219278929</v>
      </c>
      <c r="C20">
        <f t="shared" si="0"/>
        <v>20.418213219278929</v>
      </c>
      <c r="D20">
        <v>11.35</v>
      </c>
      <c r="E20">
        <v>3.59</v>
      </c>
      <c r="F20">
        <v>-0.22</v>
      </c>
      <c r="G20">
        <v>-1.84</v>
      </c>
      <c r="H20">
        <v>-0.84</v>
      </c>
      <c r="I20">
        <v>0</v>
      </c>
    </row>
    <row r="21" spans="1:9">
      <c r="A21">
        <v>201111</v>
      </c>
      <c r="B21">
        <v>11.474296510919419</v>
      </c>
      <c r="C21">
        <f t="shared" si="0"/>
        <v>11.474296510919419</v>
      </c>
      <c r="D21">
        <v>-0.28000000000000003</v>
      </c>
      <c r="E21">
        <v>-0.28000000000000003</v>
      </c>
      <c r="F21">
        <v>-0.42</v>
      </c>
      <c r="G21">
        <v>1.72</v>
      </c>
      <c r="H21">
        <v>1.52</v>
      </c>
      <c r="I21">
        <v>0</v>
      </c>
    </row>
    <row r="22" spans="1:9">
      <c r="A22">
        <v>201112</v>
      </c>
      <c r="B22">
        <v>-12.767265560948946</v>
      </c>
      <c r="C22">
        <f t="shared" si="0"/>
        <v>-12.767265560948946</v>
      </c>
      <c r="D22">
        <v>0.74</v>
      </c>
      <c r="E22">
        <v>-0.41</v>
      </c>
      <c r="F22">
        <v>1.71</v>
      </c>
      <c r="G22">
        <v>0.92</v>
      </c>
      <c r="H22">
        <v>2.46</v>
      </c>
      <c r="I22">
        <v>0</v>
      </c>
    </row>
    <row r="23" spans="1:9">
      <c r="A23">
        <v>201201</v>
      </c>
      <c r="B23">
        <v>1.7857178496399773</v>
      </c>
      <c r="C23">
        <f t="shared" si="0"/>
        <v>1.7857178496399773</v>
      </c>
      <c r="D23">
        <v>5.05</v>
      </c>
      <c r="E23">
        <v>2.14</v>
      </c>
      <c r="F23">
        <v>-1.1100000000000001</v>
      </c>
      <c r="G23">
        <v>-1.85</v>
      </c>
      <c r="H23">
        <v>-1.4</v>
      </c>
      <c r="I23">
        <v>0</v>
      </c>
    </row>
    <row r="24" spans="1:9">
      <c r="A24">
        <v>201202</v>
      </c>
      <c r="B24">
        <v>14.929480564155472</v>
      </c>
      <c r="C24">
        <f t="shared" si="0"/>
        <v>14.929480564155472</v>
      </c>
      <c r="D24">
        <v>4.42</v>
      </c>
      <c r="E24">
        <v>-1.58</v>
      </c>
      <c r="F24">
        <v>0.11</v>
      </c>
      <c r="G24">
        <v>-0.18</v>
      </c>
      <c r="H24">
        <v>-0.01</v>
      </c>
      <c r="I24">
        <v>0</v>
      </c>
    </row>
    <row r="25" spans="1:9">
      <c r="A25">
        <v>201203</v>
      </c>
      <c r="B25">
        <v>11.463639628853638</v>
      </c>
      <c r="C25">
        <f t="shared" si="0"/>
        <v>11.463639628853638</v>
      </c>
      <c r="D25">
        <v>3.11</v>
      </c>
      <c r="E25">
        <v>-0.48</v>
      </c>
      <c r="F25">
        <v>0.89</v>
      </c>
      <c r="G25">
        <v>-0.51</v>
      </c>
      <c r="H25">
        <v>0.8</v>
      </c>
      <c r="I25">
        <v>0</v>
      </c>
    </row>
    <row r="26" spans="1:9">
      <c r="A26">
        <v>201204</v>
      </c>
      <c r="B26">
        <v>-11.036521963666912</v>
      </c>
      <c r="C26">
        <f t="shared" si="0"/>
        <v>-11.036521963666912</v>
      </c>
      <c r="D26">
        <v>-0.85</v>
      </c>
      <c r="E26">
        <v>-0.61</v>
      </c>
      <c r="F26">
        <v>-0.46</v>
      </c>
      <c r="G26">
        <v>1.1599999999999999</v>
      </c>
      <c r="H26">
        <v>0.68</v>
      </c>
      <c r="I26">
        <v>0</v>
      </c>
    </row>
    <row r="27" spans="1:9">
      <c r="A27">
        <v>201205</v>
      </c>
      <c r="B27">
        <v>-10.956839391583477</v>
      </c>
      <c r="C27">
        <f t="shared" si="0"/>
        <v>-10.966839391583477</v>
      </c>
      <c r="D27">
        <v>-6.19</v>
      </c>
      <c r="E27">
        <v>-0.11</v>
      </c>
      <c r="F27">
        <v>-0.52</v>
      </c>
      <c r="G27">
        <v>2.1</v>
      </c>
      <c r="H27">
        <v>2.36</v>
      </c>
      <c r="I27">
        <v>0.01</v>
      </c>
    </row>
    <row r="28" spans="1:9">
      <c r="A28">
        <v>201206</v>
      </c>
      <c r="B28">
        <v>6.0678000000000001</v>
      </c>
      <c r="C28">
        <f t="shared" si="0"/>
        <v>6.0678000000000001</v>
      </c>
      <c r="D28">
        <v>3.89</v>
      </c>
      <c r="E28">
        <v>0.96</v>
      </c>
      <c r="F28">
        <v>0.41</v>
      </c>
      <c r="G28">
        <v>-1.3</v>
      </c>
      <c r="H28">
        <v>0.36</v>
      </c>
      <c r="I28">
        <v>0</v>
      </c>
    </row>
    <row r="29" spans="1:9">
      <c r="A29">
        <v>201207</v>
      </c>
      <c r="B29">
        <v>-12.368171544641363</v>
      </c>
      <c r="C29">
        <f t="shared" si="0"/>
        <v>-12.368171544641363</v>
      </c>
      <c r="D29">
        <v>0.79</v>
      </c>
      <c r="E29">
        <v>-2.71</v>
      </c>
      <c r="F29">
        <v>-0.25</v>
      </c>
      <c r="G29">
        <v>0.74</v>
      </c>
      <c r="H29">
        <v>0.17</v>
      </c>
      <c r="I29">
        <v>0</v>
      </c>
    </row>
    <row r="30" spans="1:9">
      <c r="A30">
        <v>201208</v>
      </c>
      <c r="B30">
        <v>4.0116703136396712</v>
      </c>
      <c r="C30">
        <f t="shared" si="0"/>
        <v>4.0016703136396714</v>
      </c>
      <c r="D30">
        <v>2.5499999999999998</v>
      </c>
      <c r="E30">
        <v>0.42</v>
      </c>
      <c r="F30">
        <v>1.34</v>
      </c>
      <c r="G30">
        <v>-1.45</v>
      </c>
      <c r="H30">
        <v>-0.68</v>
      </c>
      <c r="I30">
        <v>0.01</v>
      </c>
    </row>
    <row r="31" spans="1:9">
      <c r="A31">
        <v>201209</v>
      </c>
      <c r="B31">
        <v>2.664800140252451</v>
      </c>
      <c r="C31">
        <f t="shared" si="0"/>
        <v>2.6548001402524513</v>
      </c>
      <c r="D31">
        <v>2.73</v>
      </c>
      <c r="E31">
        <v>0.68</v>
      </c>
      <c r="F31">
        <v>1.57</v>
      </c>
      <c r="G31">
        <v>-1.08</v>
      </c>
      <c r="H31">
        <v>1.61</v>
      </c>
      <c r="I31">
        <v>0.01</v>
      </c>
    </row>
    <row r="32" spans="1:9">
      <c r="A32">
        <v>201210</v>
      </c>
      <c r="B32">
        <v>-3.9276023248769603</v>
      </c>
      <c r="C32">
        <f t="shared" si="0"/>
        <v>-3.93760232487696</v>
      </c>
      <c r="D32">
        <v>-1.76</v>
      </c>
      <c r="E32">
        <v>-0.78</v>
      </c>
      <c r="F32">
        <v>3.64</v>
      </c>
      <c r="G32">
        <v>-1.45</v>
      </c>
      <c r="H32">
        <v>2.25</v>
      </c>
      <c r="I32">
        <v>0.01</v>
      </c>
    </row>
    <row r="33" spans="1:9">
      <c r="A33">
        <v>201211</v>
      </c>
      <c r="B33">
        <v>20.227519382421587</v>
      </c>
      <c r="C33">
        <f t="shared" si="0"/>
        <v>20.217519382421585</v>
      </c>
      <c r="D33">
        <v>0.78</v>
      </c>
      <c r="E33">
        <v>0.3</v>
      </c>
      <c r="F33">
        <v>-0.81</v>
      </c>
      <c r="G33">
        <v>0.4</v>
      </c>
      <c r="H33">
        <v>0.91</v>
      </c>
      <c r="I33">
        <v>0.01</v>
      </c>
    </row>
    <row r="34" spans="1:9">
      <c r="A34">
        <v>201212</v>
      </c>
      <c r="B34">
        <v>0.14783855706682342</v>
      </c>
      <c r="C34">
        <f t="shared" si="0"/>
        <v>0.13783855706682341</v>
      </c>
      <c r="D34">
        <v>1.18</v>
      </c>
      <c r="E34">
        <v>1.89</v>
      </c>
      <c r="F34">
        <v>3.52</v>
      </c>
      <c r="G34">
        <v>-1.73</v>
      </c>
      <c r="H34">
        <v>0.87</v>
      </c>
      <c r="I34">
        <v>0.01</v>
      </c>
    </row>
    <row r="35" spans="1:9">
      <c r="A35">
        <v>201301</v>
      </c>
      <c r="B35">
        <v>10.746971087894048</v>
      </c>
      <c r="C35">
        <f t="shared" si="0"/>
        <v>10.746971087894048</v>
      </c>
      <c r="D35">
        <v>5.57</v>
      </c>
      <c r="E35">
        <v>0.56999999999999995</v>
      </c>
      <c r="F35">
        <v>0.95</v>
      </c>
      <c r="G35">
        <v>-1.93</v>
      </c>
      <c r="H35">
        <v>1.44</v>
      </c>
      <c r="I35">
        <v>0</v>
      </c>
    </row>
    <row r="36" spans="1:9">
      <c r="A36">
        <v>201302</v>
      </c>
      <c r="B36">
        <v>-7.144751114089642</v>
      </c>
      <c r="C36">
        <f t="shared" si="0"/>
        <v>-7.144751114089642</v>
      </c>
      <c r="D36">
        <v>1.29</v>
      </c>
      <c r="E36">
        <v>-0.35</v>
      </c>
      <c r="F36">
        <v>0.11</v>
      </c>
      <c r="G36">
        <v>-0.64</v>
      </c>
      <c r="H36">
        <v>0.47</v>
      </c>
      <c r="I36">
        <v>0</v>
      </c>
    </row>
    <row r="37" spans="1:9">
      <c r="A37">
        <v>201303</v>
      </c>
      <c r="B37">
        <v>8.785520598017774</v>
      </c>
      <c r="C37">
        <f t="shared" si="0"/>
        <v>8.785520598017774</v>
      </c>
      <c r="D37">
        <v>4.03</v>
      </c>
      <c r="E37">
        <v>0.91</v>
      </c>
      <c r="F37">
        <v>-0.26</v>
      </c>
      <c r="G37">
        <v>0.43</v>
      </c>
      <c r="H37">
        <v>1.23</v>
      </c>
      <c r="I37">
        <v>0</v>
      </c>
    </row>
    <row r="38" spans="1:9">
      <c r="A38">
        <v>201304</v>
      </c>
      <c r="B38">
        <v>42.491431578026678</v>
      </c>
      <c r="C38">
        <f t="shared" si="0"/>
        <v>42.491431578026678</v>
      </c>
      <c r="D38">
        <v>1.56</v>
      </c>
      <c r="E38">
        <v>-2.2999999999999998</v>
      </c>
      <c r="F38">
        <v>0.56999999999999995</v>
      </c>
      <c r="G38">
        <v>0.22</v>
      </c>
      <c r="H38">
        <v>0.42</v>
      </c>
      <c r="I38">
        <v>0</v>
      </c>
    </row>
    <row r="39" spans="1:9">
      <c r="A39">
        <v>201305</v>
      </c>
      <c r="B39">
        <v>81.070565620649546</v>
      </c>
      <c r="C39">
        <f t="shared" si="0"/>
        <v>81.070565620649546</v>
      </c>
      <c r="D39">
        <v>2.8</v>
      </c>
      <c r="E39">
        <v>2.09</v>
      </c>
      <c r="F39">
        <v>2.4900000000000002</v>
      </c>
      <c r="G39">
        <v>-1.62</v>
      </c>
      <c r="H39">
        <v>-0.79</v>
      </c>
      <c r="I39">
        <v>0</v>
      </c>
    </row>
    <row r="40" spans="1:9">
      <c r="A40">
        <v>201306</v>
      </c>
      <c r="B40">
        <v>9.8199660429630473</v>
      </c>
      <c r="C40">
        <f t="shared" si="0"/>
        <v>9.8199660429630473</v>
      </c>
      <c r="D40">
        <v>-1.2</v>
      </c>
      <c r="E40">
        <v>1.35</v>
      </c>
      <c r="F40">
        <v>-0.13</v>
      </c>
      <c r="G40">
        <v>-0.39</v>
      </c>
      <c r="H40">
        <v>0.03</v>
      </c>
      <c r="I40">
        <v>0</v>
      </c>
    </row>
    <row r="41" spans="1:9">
      <c r="A41">
        <v>201307</v>
      </c>
      <c r="B41">
        <v>25.074513551839484</v>
      </c>
      <c r="C41">
        <f t="shared" si="0"/>
        <v>25.074513551839484</v>
      </c>
      <c r="D41">
        <v>5.65</v>
      </c>
      <c r="E41">
        <v>1.8</v>
      </c>
      <c r="F41">
        <v>0.61</v>
      </c>
      <c r="G41">
        <v>-1.54</v>
      </c>
      <c r="H41">
        <v>0.55000000000000004</v>
      </c>
      <c r="I41">
        <v>0</v>
      </c>
    </row>
    <row r="42" spans="1:9">
      <c r="A42">
        <v>201308</v>
      </c>
      <c r="B42">
        <v>25.856420359371612</v>
      </c>
      <c r="C42">
        <f t="shared" si="0"/>
        <v>25.856420359371612</v>
      </c>
      <c r="D42">
        <v>-2.71</v>
      </c>
      <c r="E42">
        <v>-0.04</v>
      </c>
      <c r="F42">
        <v>-2.77</v>
      </c>
      <c r="G42">
        <v>0.75</v>
      </c>
      <c r="H42">
        <v>-2.13</v>
      </c>
      <c r="I42">
        <v>0</v>
      </c>
    </row>
    <row r="43" spans="1:9">
      <c r="A43">
        <v>201309</v>
      </c>
      <c r="B43">
        <v>14.420115384615379</v>
      </c>
      <c r="C43">
        <f t="shared" si="0"/>
        <v>14.420115384615379</v>
      </c>
      <c r="D43">
        <v>3.77</v>
      </c>
      <c r="E43">
        <v>2.71</v>
      </c>
      <c r="F43">
        <v>-1.2</v>
      </c>
      <c r="G43">
        <v>-0.54</v>
      </c>
      <c r="H43">
        <v>-1.31</v>
      </c>
      <c r="I43">
        <v>0</v>
      </c>
    </row>
    <row r="44" spans="1:9">
      <c r="A44">
        <v>201310</v>
      </c>
      <c r="B44">
        <v>-17.288097359675682</v>
      </c>
      <c r="C44">
        <f t="shared" si="0"/>
        <v>-17.288097359675682</v>
      </c>
      <c r="D44">
        <v>4.18</v>
      </c>
      <c r="E44">
        <v>-1.51</v>
      </c>
      <c r="F44">
        <v>1.1000000000000001</v>
      </c>
      <c r="G44">
        <v>2.89</v>
      </c>
      <c r="H44">
        <v>0.87</v>
      </c>
      <c r="I44">
        <v>0</v>
      </c>
    </row>
    <row r="45" spans="1:9">
      <c r="A45">
        <v>201311</v>
      </c>
      <c r="B45">
        <v>-20.420159179440294</v>
      </c>
      <c r="C45">
        <f t="shared" si="0"/>
        <v>-20.420159179440294</v>
      </c>
      <c r="D45">
        <v>3.12</v>
      </c>
      <c r="E45">
        <v>1.38</v>
      </c>
      <c r="F45">
        <v>0.26</v>
      </c>
      <c r="G45">
        <v>0.32</v>
      </c>
      <c r="H45">
        <v>0.1</v>
      </c>
      <c r="I45">
        <v>0</v>
      </c>
    </row>
    <row r="46" spans="1:9">
      <c r="A46">
        <v>201312</v>
      </c>
      <c r="B46">
        <v>18.188241814803906</v>
      </c>
      <c r="C46">
        <f t="shared" si="0"/>
        <v>18.188241814803906</v>
      </c>
      <c r="D46">
        <v>2.81</v>
      </c>
      <c r="E46">
        <v>-0.5</v>
      </c>
      <c r="F46">
        <v>-0.31</v>
      </c>
      <c r="G46">
        <v>-0.47</v>
      </c>
      <c r="H46">
        <v>0.08</v>
      </c>
      <c r="I46">
        <v>0</v>
      </c>
    </row>
    <row r="47" spans="1:9">
      <c r="A47">
        <v>201401</v>
      </c>
      <c r="B47">
        <v>20.594304621153569</v>
      </c>
      <c r="C47">
        <f t="shared" si="0"/>
        <v>20.594304621153569</v>
      </c>
      <c r="D47">
        <v>-3.32</v>
      </c>
      <c r="E47">
        <v>0.61</v>
      </c>
      <c r="F47">
        <v>-2.13</v>
      </c>
      <c r="G47">
        <v>-3.64</v>
      </c>
      <c r="H47">
        <v>-1.43</v>
      </c>
      <c r="I47">
        <v>0</v>
      </c>
    </row>
    <row r="48" spans="1:9">
      <c r="A48">
        <v>201402</v>
      </c>
      <c r="B48">
        <v>34.948455213087385</v>
      </c>
      <c r="C48">
        <f t="shared" si="0"/>
        <v>34.948455213087385</v>
      </c>
      <c r="D48">
        <v>4.6500000000000004</v>
      </c>
      <c r="E48">
        <v>0.13</v>
      </c>
      <c r="F48">
        <v>-0.37</v>
      </c>
      <c r="G48">
        <v>-0.47</v>
      </c>
      <c r="H48">
        <v>-0.38</v>
      </c>
      <c r="I48">
        <v>0</v>
      </c>
    </row>
    <row r="49" spans="1:9">
      <c r="A49">
        <v>201403</v>
      </c>
      <c r="B49">
        <v>-14.852334993279159</v>
      </c>
      <c r="C49">
        <f t="shared" si="0"/>
        <v>-14.852334993279159</v>
      </c>
      <c r="D49">
        <v>0.43</v>
      </c>
      <c r="E49">
        <v>-1.1499999999999999</v>
      </c>
      <c r="F49">
        <v>5.03</v>
      </c>
      <c r="G49">
        <v>1.99</v>
      </c>
      <c r="H49">
        <v>1.93</v>
      </c>
      <c r="I49">
        <v>0</v>
      </c>
    </row>
    <row r="50" spans="1:9">
      <c r="A50">
        <v>201404</v>
      </c>
      <c r="B50">
        <v>-0.26864860065217816</v>
      </c>
      <c r="C50">
        <f t="shared" si="0"/>
        <v>-0.26864860065217816</v>
      </c>
      <c r="D50">
        <v>-0.19</v>
      </c>
      <c r="E50">
        <v>-4.0999999999999996</v>
      </c>
      <c r="F50">
        <v>1.1000000000000001</v>
      </c>
      <c r="G50">
        <v>3.51</v>
      </c>
      <c r="H50">
        <v>1.1000000000000001</v>
      </c>
      <c r="I50">
        <v>0</v>
      </c>
    </row>
    <row r="51" spans="1:9">
      <c r="A51">
        <v>201405</v>
      </c>
      <c r="B51">
        <v>-5.7720429350710978E-2</v>
      </c>
      <c r="C51">
        <f t="shared" si="0"/>
        <v>-5.7720429350710978E-2</v>
      </c>
      <c r="D51">
        <v>2.06</v>
      </c>
      <c r="E51">
        <v>-1.87</v>
      </c>
      <c r="F51">
        <v>-0.36</v>
      </c>
      <c r="G51">
        <v>0.35</v>
      </c>
      <c r="H51">
        <v>-1.1100000000000001</v>
      </c>
      <c r="I51">
        <v>0</v>
      </c>
    </row>
    <row r="52" spans="1:9">
      <c r="A52">
        <v>201406</v>
      </c>
      <c r="B52">
        <v>15.541220281249071</v>
      </c>
      <c r="C52">
        <f t="shared" si="0"/>
        <v>15.541220281249071</v>
      </c>
      <c r="D52">
        <v>2.61</v>
      </c>
      <c r="E52">
        <v>3.03</v>
      </c>
      <c r="F52">
        <v>-0.66</v>
      </c>
      <c r="G52">
        <v>-1.98</v>
      </c>
      <c r="H52">
        <v>-1.88</v>
      </c>
      <c r="I52">
        <v>0</v>
      </c>
    </row>
    <row r="53" spans="1:9">
      <c r="A53">
        <v>201407</v>
      </c>
      <c r="B53">
        <v>-6.9815859117019583</v>
      </c>
      <c r="C53">
        <f t="shared" si="0"/>
        <v>-6.9815859117019583</v>
      </c>
      <c r="D53">
        <v>-2.04</v>
      </c>
      <c r="E53">
        <v>-4.2300000000000004</v>
      </c>
      <c r="F53">
        <v>-0.02</v>
      </c>
      <c r="G53">
        <v>1.08</v>
      </c>
      <c r="H53">
        <v>0.45</v>
      </c>
      <c r="I53">
        <v>0</v>
      </c>
    </row>
    <row r="54" spans="1:9">
      <c r="A54">
        <v>201408</v>
      </c>
      <c r="B54">
        <v>20.779224530507513</v>
      </c>
      <c r="C54">
        <f t="shared" si="0"/>
        <v>20.779224530507513</v>
      </c>
      <c r="D54">
        <v>4.24</v>
      </c>
      <c r="E54">
        <v>0.32</v>
      </c>
      <c r="F54">
        <v>-0.55000000000000004</v>
      </c>
      <c r="G54">
        <v>-0.54</v>
      </c>
      <c r="H54">
        <v>-0.68</v>
      </c>
      <c r="I54">
        <v>0</v>
      </c>
    </row>
    <row r="55" spans="1:9">
      <c r="A55">
        <v>201409</v>
      </c>
      <c r="B55">
        <v>-10.018545716638684</v>
      </c>
      <c r="C55">
        <f t="shared" si="0"/>
        <v>-10.018545716638684</v>
      </c>
      <c r="D55">
        <v>-1.97</v>
      </c>
      <c r="E55">
        <v>-3.75</v>
      </c>
      <c r="F55">
        <v>-1.19</v>
      </c>
      <c r="G55">
        <v>1.02</v>
      </c>
      <c r="H55">
        <v>-0.49</v>
      </c>
      <c r="I55">
        <v>0</v>
      </c>
    </row>
    <row r="56" spans="1:9">
      <c r="A56">
        <v>201410</v>
      </c>
      <c r="B56">
        <v>-0.40382232910316584</v>
      </c>
      <c r="C56">
        <f t="shared" si="0"/>
        <v>-0.40382232910316584</v>
      </c>
      <c r="D56">
        <v>2.52</v>
      </c>
      <c r="E56">
        <v>3.84</v>
      </c>
      <c r="F56">
        <v>-1.68</v>
      </c>
      <c r="G56">
        <v>-0.63</v>
      </c>
      <c r="H56">
        <v>-0.21</v>
      </c>
      <c r="I56">
        <v>0</v>
      </c>
    </row>
    <row r="57" spans="1:9">
      <c r="A57">
        <v>201411</v>
      </c>
      <c r="B57">
        <v>1.1667385333066447</v>
      </c>
      <c r="C57">
        <f t="shared" si="0"/>
        <v>1.1667385333066447</v>
      </c>
      <c r="D57">
        <v>2.5499999999999998</v>
      </c>
      <c r="E57">
        <v>-2.2599999999999998</v>
      </c>
      <c r="F57">
        <v>-2.98</v>
      </c>
      <c r="G57">
        <v>1.41</v>
      </c>
      <c r="H57">
        <v>0.18</v>
      </c>
      <c r="I57">
        <v>0</v>
      </c>
    </row>
    <row r="58" spans="1:9">
      <c r="A58">
        <v>201412</v>
      </c>
      <c r="B58">
        <v>-9.0422049886765148</v>
      </c>
      <c r="C58">
        <f t="shared" si="0"/>
        <v>-9.0422049886765148</v>
      </c>
      <c r="D58">
        <v>-0.06</v>
      </c>
      <c r="E58">
        <v>2.9</v>
      </c>
      <c r="F58">
        <v>2.12</v>
      </c>
      <c r="G58">
        <v>-1.35</v>
      </c>
      <c r="H58">
        <v>0.9</v>
      </c>
      <c r="I58">
        <v>0</v>
      </c>
    </row>
    <row r="59" spans="1:9">
      <c r="A59">
        <v>201501</v>
      </c>
      <c r="B59">
        <v>-8.4573524849178909</v>
      </c>
      <c r="C59">
        <f t="shared" si="0"/>
        <v>-8.4573524849178909</v>
      </c>
      <c r="D59">
        <v>-3.11</v>
      </c>
      <c r="E59">
        <v>-0.83</v>
      </c>
      <c r="F59">
        <v>-3.47</v>
      </c>
      <c r="G59">
        <v>1.39</v>
      </c>
      <c r="H59">
        <v>-1.7</v>
      </c>
      <c r="I59">
        <v>0</v>
      </c>
    </row>
    <row r="60" spans="1:9">
      <c r="A60">
        <v>201502</v>
      </c>
      <c r="B60">
        <v>-0.12770628307348578</v>
      </c>
      <c r="C60">
        <f t="shared" si="0"/>
        <v>-0.12770628307348578</v>
      </c>
      <c r="D60">
        <v>6.13</v>
      </c>
      <c r="E60">
        <v>0.23</v>
      </c>
      <c r="F60">
        <v>-1.73</v>
      </c>
      <c r="G60">
        <v>-1.05</v>
      </c>
      <c r="H60">
        <v>-1.6</v>
      </c>
      <c r="I60">
        <v>0</v>
      </c>
    </row>
    <row r="61" spans="1:9">
      <c r="A61">
        <v>201503</v>
      </c>
      <c r="B61">
        <v>-7.1653350480050229</v>
      </c>
      <c r="C61">
        <f t="shared" si="0"/>
        <v>-7.1653350480050229</v>
      </c>
      <c r="D61">
        <v>-1.1200000000000001</v>
      </c>
      <c r="E61">
        <v>3.1</v>
      </c>
      <c r="F61">
        <v>-0.45</v>
      </c>
      <c r="G61">
        <v>0.11</v>
      </c>
      <c r="H61">
        <v>-0.55000000000000004</v>
      </c>
      <c r="I61">
        <v>0</v>
      </c>
    </row>
    <row r="62" spans="1:9">
      <c r="A62">
        <v>201504</v>
      </c>
      <c r="B62">
        <v>19.74889983050485</v>
      </c>
      <c r="C62">
        <f t="shared" si="0"/>
        <v>19.74889983050485</v>
      </c>
      <c r="D62">
        <v>0.59</v>
      </c>
      <c r="E62">
        <v>-3.04</v>
      </c>
      <c r="F62">
        <v>1.84</v>
      </c>
      <c r="G62">
        <v>0.1</v>
      </c>
      <c r="H62">
        <v>-0.52</v>
      </c>
      <c r="I62">
        <v>0</v>
      </c>
    </row>
    <row r="63" spans="1:9">
      <c r="A63">
        <v>201505</v>
      </c>
      <c r="B63">
        <v>10.948904964181752</v>
      </c>
      <c r="C63">
        <f t="shared" si="0"/>
        <v>10.948904964181752</v>
      </c>
      <c r="D63">
        <v>1.36</v>
      </c>
      <c r="E63">
        <v>0.8</v>
      </c>
      <c r="F63">
        <v>-1.32</v>
      </c>
      <c r="G63">
        <v>-1.74</v>
      </c>
      <c r="H63">
        <v>-0.71</v>
      </c>
      <c r="I63">
        <v>0</v>
      </c>
    </row>
    <row r="64" spans="1:9">
      <c r="A64">
        <v>201506</v>
      </c>
      <c r="B64">
        <v>6.9617251958326412</v>
      </c>
      <c r="C64">
        <f t="shared" si="0"/>
        <v>6.9617251958326412</v>
      </c>
      <c r="D64">
        <v>-1.53</v>
      </c>
      <c r="E64">
        <v>2.87</v>
      </c>
      <c r="F64">
        <v>-0.8</v>
      </c>
      <c r="G64">
        <v>0.43</v>
      </c>
      <c r="H64">
        <v>-1.54</v>
      </c>
      <c r="I64">
        <v>0</v>
      </c>
    </row>
    <row r="65" spans="1:9">
      <c r="A65">
        <v>201507</v>
      </c>
      <c r="B65">
        <v>-0.78655629663177529</v>
      </c>
      <c r="C65">
        <f t="shared" si="0"/>
        <v>-0.78655629663177529</v>
      </c>
      <c r="D65">
        <v>1.54</v>
      </c>
      <c r="E65">
        <v>-4.49</v>
      </c>
      <c r="F65">
        <v>-4.21</v>
      </c>
      <c r="G65">
        <v>-0.31</v>
      </c>
      <c r="H65">
        <v>-2.62</v>
      </c>
      <c r="I65">
        <v>0</v>
      </c>
    </row>
    <row r="66" spans="1:9">
      <c r="A66">
        <v>201508</v>
      </c>
      <c r="B66">
        <v>-6.4211896995195819</v>
      </c>
      <c r="C66">
        <f t="shared" si="0"/>
        <v>-6.4211896995195819</v>
      </c>
      <c r="D66">
        <v>-6.04</v>
      </c>
      <c r="E66">
        <v>0.41</v>
      </c>
      <c r="F66">
        <v>2.71</v>
      </c>
      <c r="G66">
        <v>0.62</v>
      </c>
      <c r="H66">
        <v>1.1499999999999999</v>
      </c>
      <c r="I66">
        <v>0</v>
      </c>
    </row>
    <row r="67" spans="1:9">
      <c r="A67">
        <v>201509</v>
      </c>
      <c r="B67">
        <v>-0.26499799457960921</v>
      </c>
      <c r="C67">
        <f t="shared" si="0"/>
        <v>-0.26499799457960921</v>
      </c>
      <c r="D67">
        <v>-3.07</v>
      </c>
      <c r="E67">
        <v>-2.8</v>
      </c>
      <c r="F67">
        <v>0.57999999999999996</v>
      </c>
      <c r="G67">
        <v>1.36</v>
      </c>
      <c r="H67">
        <v>-0.51</v>
      </c>
      <c r="I67">
        <v>0</v>
      </c>
    </row>
    <row r="68" spans="1:9">
      <c r="A68">
        <v>201510</v>
      </c>
      <c r="B68">
        <v>-16.69484782676766</v>
      </c>
      <c r="C68">
        <f t="shared" si="0"/>
        <v>-16.69484782676766</v>
      </c>
      <c r="D68">
        <v>7.75</v>
      </c>
      <c r="E68">
        <v>-2.1</v>
      </c>
      <c r="F68">
        <v>-0.11</v>
      </c>
      <c r="G68">
        <v>0.91</v>
      </c>
      <c r="H68">
        <v>0.45</v>
      </c>
      <c r="I68">
        <v>0</v>
      </c>
    </row>
    <row r="69" spans="1:9">
      <c r="A69">
        <v>201511</v>
      </c>
      <c r="B69">
        <v>11.27434532895384</v>
      </c>
      <c r="C69">
        <f t="shared" si="0"/>
        <v>11.27434532895384</v>
      </c>
      <c r="D69">
        <v>0.56000000000000005</v>
      </c>
      <c r="E69">
        <v>3.34</v>
      </c>
      <c r="F69">
        <v>-0.56999999999999995</v>
      </c>
      <c r="G69">
        <v>-2.76</v>
      </c>
      <c r="H69">
        <v>-1</v>
      </c>
      <c r="I69">
        <v>0</v>
      </c>
    </row>
    <row r="70" spans="1:9">
      <c r="A70">
        <v>201512</v>
      </c>
      <c r="B70">
        <v>4.2343438772332123</v>
      </c>
      <c r="C70">
        <f t="shared" ref="C70:C80" si="1">B70-I70</f>
        <v>4.2243438772332125</v>
      </c>
      <c r="D70">
        <v>-2.17</v>
      </c>
      <c r="E70">
        <v>-2.96</v>
      </c>
      <c r="F70">
        <v>-2.46</v>
      </c>
      <c r="G70">
        <v>-0.03</v>
      </c>
      <c r="H70">
        <v>0.17</v>
      </c>
      <c r="I70">
        <v>0.01</v>
      </c>
    </row>
    <row r="71" spans="1:9">
      <c r="A71">
        <v>201601</v>
      </c>
      <c r="B71">
        <v>-20.336652229837348</v>
      </c>
      <c r="C71">
        <f t="shared" si="1"/>
        <v>-20.34665222983735</v>
      </c>
      <c r="D71">
        <v>-5.77</v>
      </c>
      <c r="E71">
        <v>-3.46</v>
      </c>
      <c r="F71">
        <v>2.2599999999999998</v>
      </c>
      <c r="G71">
        <v>2.25</v>
      </c>
      <c r="H71">
        <v>2.97</v>
      </c>
      <c r="I71">
        <v>0.01</v>
      </c>
    </row>
    <row r="72" spans="1:9">
      <c r="A72">
        <v>201602</v>
      </c>
      <c r="B72">
        <v>0.38179707712024696</v>
      </c>
      <c r="C72">
        <f t="shared" si="1"/>
        <v>0.36179707712024695</v>
      </c>
      <c r="D72">
        <v>-7.0000000000000007E-2</v>
      </c>
      <c r="E72">
        <v>0.97</v>
      </c>
      <c r="F72">
        <v>-0.48</v>
      </c>
      <c r="G72">
        <v>3.21</v>
      </c>
      <c r="H72">
        <v>2.0699999999999998</v>
      </c>
      <c r="I72">
        <v>0.02</v>
      </c>
    </row>
    <row r="73" spans="1:9">
      <c r="A73">
        <v>201603</v>
      </c>
      <c r="B73">
        <v>19.715527734115014</v>
      </c>
      <c r="C73">
        <f t="shared" si="1"/>
        <v>19.695527734115014</v>
      </c>
      <c r="D73">
        <v>6.96</v>
      </c>
      <c r="E73">
        <v>1.1000000000000001</v>
      </c>
      <c r="F73">
        <v>1.1100000000000001</v>
      </c>
      <c r="G73">
        <v>1.0900000000000001</v>
      </c>
      <c r="H73">
        <v>0.03</v>
      </c>
      <c r="I73">
        <v>0.02</v>
      </c>
    </row>
    <row r="74" spans="1:9">
      <c r="A74">
        <v>201604</v>
      </c>
      <c r="B74">
        <v>4.7830399132516899</v>
      </c>
      <c r="C74">
        <f t="shared" si="1"/>
        <v>4.7730399132516901</v>
      </c>
      <c r="D74">
        <v>0.91</v>
      </c>
      <c r="E74">
        <v>1.1599999999999999</v>
      </c>
      <c r="F74">
        <v>3.25</v>
      </c>
      <c r="G74">
        <v>-2.98</v>
      </c>
      <c r="H74">
        <v>1.91</v>
      </c>
      <c r="I74">
        <v>0.01</v>
      </c>
    </row>
    <row r="75" spans="1:9">
      <c r="A75">
        <v>201605</v>
      </c>
      <c r="B75">
        <v>-7.2811095547663571</v>
      </c>
      <c r="C75">
        <f t="shared" si="1"/>
        <v>-7.2911095547663569</v>
      </c>
      <c r="D75">
        <v>1.78</v>
      </c>
      <c r="E75">
        <v>-0.74</v>
      </c>
      <c r="F75">
        <v>-1.79</v>
      </c>
      <c r="G75">
        <v>-1.22</v>
      </c>
      <c r="H75">
        <v>-2.65</v>
      </c>
      <c r="I75">
        <v>0.01</v>
      </c>
    </row>
    <row r="76" spans="1:9">
      <c r="A76">
        <v>201606</v>
      </c>
      <c r="B76">
        <v>-4.9052534140617894</v>
      </c>
      <c r="C76">
        <f t="shared" si="1"/>
        <v>-4.925253414061789</v>
      </c>
      <c r="D76">
        <v>-0.04</v>
      </c>
      <c r="E76">
        <v>0.44</v>
      </c>
      <c r="F76">
        <v>-1.49</v>
      </c>
      <c r="G76">
        <v>1.1599999999999999</v>
      </c>
      <c r="H76">
        <v>1.91</v>
      </c>
      <c r="I76">
        <v>0.02</v>
      </c>
    </row>
    <row r="77" spans="1:9">
      <c r="A77">
        <v>201607</v>
      </c>
      <c r="B77">
        <v>10.603916575296388</v>
      </c>
      <c r="C77">
        <f t="shared" si="1"/>
        <v>10.583916575296389</v>
      </c>
      <c r="D77">
        <v>3.95</v>
      </c>
      <c r="E77">
        <v>2.91</v>
      </c>
      <c r="F77">
        <v>-0.98</v>
      </c>
      <c r="G77">
        <v>1.43</v>
      </c>
      <c r="H77">
        <v>-1.02</v>
      </c>
      <c r="I77">
        <v>0.02</v>
      </c>
    </row>
    <row r="78" spans="1:9">
      <c r="A78">
        <v>201608</v>
      </c>
      <c r="B78">
        <v>-9.702286587657083</v>
      </c>
      <c r="C78">
        <f t="shared" si="1"/>
        <v>-9.7222865876570825</v>
      </c>
      <c r="D78">
        <v>0.49</v>
      </c>
      <c r="E78">
        <v>1.52</v>
      </c>
      <c r="F78">
        <v>3.18</v>
      </c>
      <c r="G78">
        <v>-1.24</v>
      </c>
      <c r="H78">
        <v>-0.56000000000000005</v>
      </c>
      <c r="I78">
        <v>0.02</v>
      </c>
    </row>
    <row r="79" spans="1:9">
      <c r="A79">
        <v>201609</v>
      </c>
      <c r="B79">
        <v>-3.7639715995465215</v>
      </c>
      <c r="C79">
        <f t="shared" si="1"/>
        <v>-3.7839715995465215</v>
      </c>
      <c r="D79">
        <v>0.25</v>
      </c>
      <c r="E79">
        <v>1.72</v>
      </c>
      <c r="F79">
        <v>-1.34</v>
      </c>
      <c r="G79">
        <v>-1.85</v>
      </c>
      <c r="H79">
        <v>-0.05</v>
      </c>
      <c r="I79">
        <v>0.02</v>
      </c>
    </row>
    <row r="80" spans="1:9">
      <c r="A80">
        <v>201610</v>
      </c>
      <c r="B80">
        <v>-3.0877826941517572</v>
      </c>
      <c r="C80">
        <f t="shared" si="1"/>
        <v>-3.1077826941517572</v>
      </c>
      <c r="D80">
        <v>-2.02</v>
      </c>
      <c r="E80">
        <v>-3.99</v>
      </c>
      <c r="F80">
        <v>4.2</v>
      </c>
      <c r="G80">
        <v>1.39</v>
      </c>
      <c r="H80">
        <v>0.24</v>
      </c>
      <c r="I80">
        <v>0.02</v>
      </c>
    </row>
  </sheetData>
  <phoneticPr fontId="14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7" workbookViewId="0">
      <selection activeCell="B32" sqref="B32"/>
    </sheetView>
  </sheetViews>
  <sheetFormatPr defaultRowHeight="12.75"/>
  <cols>
    <col min="1" max="1" width="9" customWidth="1"/>
  </cols>
  <sheetData>
    <row r="1" spans="1:13">
      <c r="A1" s="1" t="s">
        <v>52</v>
      </c>
    </row>
    <row r="2" spans="1:13">
      <c r="A2" t="s">
        <v>18</v>
      </c>
    </row>
    <row r="3" spans="1:13" ht="13.5">
      <c r="A3" s="5" t="s">
        <v>19</v>
      </c>
    </row>
    <row r="5" spans="1:13">
      <c r="A5" s="23" t="s">
        <v>20</v>
      </c>
      <c r="B5" s="23"/>
      <c r="C5" s="24" t="s">
        <v>53</v>
      </c>
      <c r="D5" s="24"/>
      <c r="E5" s="24"/>
      <c r="F5" s="24"/>
    </row>
    <row r="6" spans="1:13">
      <c r="A6" s="23" t="s">
        <v>21</v>
      </c>
      <c r="B6" s="23"/>
      <c r="C6" s="24" t="s">
        <v>54</v>
      </c>
      <c r="D6" s="24"/>
      <c r="E6" s="24"/>
      <c r="F6" s="24"/>
    </row>
    <row r="7" spans="1:13">
      <c r="A7" s="25" t="s">
        <v>22</v>
      </c>
      <c r="B7" s="25"/>
      <c r="C7" s="18" t="s">
        <v>23</v>
      </c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>
      <c r="A8" s="6"/>
      <c r="B8" s="6"/>
      <c r="C8" s="22"/>
      <c r="D8" s="22"/>
      <c r="E8" s="22"/>
      <c r="F8" s="22"/>
    </row>
    <row r="9" spans="1:13">
      <c r="A9" s="18" t="s">
        <v>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27">
      <c r="A10" s="7" t="s">
        <v>25</v>
      </c>
      <c r="B10" s="20" t="s">
        <v>26</v>
      </c>
      <c r="C10" s="20"/>
      <c r="D10" s="20" t="s">
        <v>27</v>
      </c>
      <c r="E10" s="20"/>
    </row>
    <row r="11" spans="1:13" ht="14.25">
      <c r="A11" s="7" t="s">
        <v>28</v>
      </c>
      <c r="B11" s="20" t="s">
        <v>29</v>
      </c>
      <c r="C11" s="20"/>
      <c r="D11" s="20" t="s">
        <v>30</v>
      </c>
      <c r="E11" s="20"/>
    </row>
    <row r="12" spans="1:13" ht="14.25">
      <c r="A12" s="7" t="s">
        <v>31</v>
      </c>
      <c r="B12" s="20" t="s">
        <v>32</v>
      </c>
      <c r="C12" s="20"/>
      <c r="D12" s="20" t="s">
        <v>33</v>
      </c>
      <c r="E12" s="20"/>
    </row>
    <row r="13" spans="1:13">
      <c r="A13" s="7" t="s">
        <v>34</v>
      </c>
      <c r="B13" s="20" t="s">
        <v>35</v>
      </c>
      <c r="C13" s="20"/>
      <c r="D13" s="20"/>
      <c r="E13" s="20"/>
    </row>
    <row r="14" spans="1:13">
      <c r="A14" s="7"/>
      <c r="B14" s="8"/>
    </row>
    <row r="15" spans="1:13">
      <c r="A15" s="18" t="s">
        <v>36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>
      <c r="A16" s="7" t="s">
        <v>37</v>
      </c>
      <c r="B16" s="20" t="s">
        <v>38</v>
      </c>
      <c r="C16" s="20"/>
      <c r="D16" s="20" t="s">
        <v>39</v>
      </c>
      <c r="E16" s="20"/>
    </row>
    <row r="17" spans="1:13">
      <c r="A17" s="17"/>
      <c r="B17" s="17"/>
      <c r="C17" s="17"/>
      <c r="D17" s="17"/>
    </row>
    <row r="18" spans="1:13">
      <c r="A18" s="18" t="s">
        <v>40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>
      <c r="A19" s="7" t="s">
        <v>41</v>
      </c>
      <c r="B19" s="20" t="s">
        <v>42</v>
      </c>
      <c r="C19" s="20"/>
      <c r="D19" s="20" t="s">
        <v>43</v>
      </c>
      <c r="E19" s="20"/>
    </row>
    <row r="20" spans="1:13">
      <c r="A20" s="17"/>
      <c r="B20" s="17"/>
      <c r="C20" s="17"/>
      <c r="D20" s="17"/>
    </row>
    <row r="21" spans="1:13">
      <c r="A21" s="18" t="s">
        <v>44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>
      <c r="A22" s="7" t="s">
        <v>45</v>
      </c>
      <c r="B22" s="19" t="s">
        <v>46</v>
      </c>
      <c r="C22" s="19"/>
      <c r="D22" s="20" t="s">
        <v>47</v>
      </c>
      <c r="E22" s="20"/>
    </row>
    <row r="23" spans="1:13">
      <c r="A23" s="17"/>
      <c r="B23" s="17"/>
      <c r="C23" s="17"/>
      <c r="D23" s="17"/>
    </row>
    <row r="24" spans="1:13">
      <c r="A24" s="21" t="s">
        <v>48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>
      <c r="A25" s="17"/>
      <c r="B25" s="17"/>
      <c r="C25" s="17"/>
      <c r="D25" s="17"/>
    </row>
    <row r="26" spans="1:13">
      <c r="A26" s="18" t="s">
        <v>49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>
      <c r="A27" s="6"/>
      <c r="B27" s="6"/>
      <c r="C27" s="17"/>
      <c r="D27" s="17"/>
      <c r="E27" s="17"/>
      <c r="F27" s="17"/>
    </row>
    <row r="28" spans="1:13">
      <c r="A28" s="9" t="s">
        <v>50</v>
      </c>
      <c r="B28" s="6"/>
      <c r="C28" s="18" t="s">
        <v>51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</row>
  </sheetData>
  <mergeCells count="32">
    <mergeCell ref="A5:B5"/>
    <mergeCell ref="C5:F5"/>
    <mergeCell ref="A6:B6"/>
    <mergeCell ref="C6:F6"/>
    <mergeCell ref="A7:B7"/>
    <mergeCell ref="C7:M7"/>
    <mergeCell ref="C8:F8"/>
    <mergeCell ref="A9:M9"/>
    <mergeCell ref="B10:C10"/>
    <mergeCell ref="D10:E10"/>
    <mergeCell ref="B11:C11"/>
    <mergeCell ref="D11:E11"/>
    <mergeCell ref="A21:M21"/>
    <mergeCell ref="B12:C12"/>
    <mergeCell ref="D12:E12"/>
    <mergeCell ref="B13:E13"/>
    <mergeCell ref="A15:M15"/>
    <mergeCell ref="B16:C16"/>
    <mergeCell ref="D16:E16"/>
    <mergeCell ref="A17:D17"/>
    <mergeCell ref="A18:M18"/>
    <mergeCell ref="B19:C19"/>
    <mergeCell ref="D19:E19"/>
    <mergeCell ref="A20:D20"/>
    <mergeCell ref="C27:F27"/>
    <mergeCell ref="C28:M28"/>
    <mergeCell ref="B22:C22"/>
    <mergeCell ref="D22:E22"/>
    <mergeCell ref="A23:D23"/>
    <mergeCell ref="A24:M24"/>
    <mergeCell ref="A25:D25"/>
    <mergeCell ref="A26:M26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J30" sqref="J30:J31"/>
    </sheetView>
  </sheetViews>
  <sheetFormatPr defaultRowHeight="12.75"/>
  <cols>
    <col min="1" max="1" width="9" customWidth="1"/>
  </cols>
  <sheetData>
    <row r="1" spans="1:9">
      <c r="A1" t="s">
        <v>63</v>
      </c>
    </row>
    <row r="2" spans="1:9" ht="13.5" thickBot="1"/>
    <row r="3" spans="1:9">
      <c r="A3" s="14" t="s">
        <v>64</v>
      </c>
      <c r="B3" s="14"/>
    </row>
    <row r="4" spans="1:9">
      <c r="A4" s="11" t="s">
        <v>65</v>
      </c>
      <c r="B4" s="11">
        <v>0.19146126697138313</v>
      </c>
    </row>
    <row r="5" spans="1:9">
      <c r="A5" s="11" t="s">
        <v>66</v>
      </c>
      <c r="B5" s="11">
        <v>3.6657416750287247E-2</v>
      </c>
    </row>
    <row r="6" spans="1:9">
      <c r="A6" s="11" t="s">
        <v>67</v>
      </c>
      <c r="B6" s="15">
        <v>2.3639273733399236E-2</v>
      </c>
    </row>
    <row r="7" spans="1:9">
      <c r="A7" s="11" t="s">
        <v>68</v>
      </c>
      <c r="B7" s="11">
        <v>17.071901469931884</v>
      </c>
    </row>
    <row r="8" spans="1:9" ht="13.5" thickBot="1">
      <c r="A8" s="12" t="s">
        <v>69</v>
      </c>
      <c r="B8" s="12">
        <v>76</v>
      </c>
    </row>
    <row r="10" spans="1:9" ht="13.5" thickBot="1">
      <c r="A10" t="s">
        <v>70</v>
      </c>
    </row>
    <row r="11" spans="1:9">
      <c r="A11" s="13"/>
      <c r="B11" s="13" t="s">
        <v>75</v>
      </c>
      <c r="C11" s="13" t="s">
        <v>76</v>
      </c>
      <c r="D11" s="13" t="s">
        <v>77</v>
      </c>
      <c r="E11" s="13" t="s">
        <v>78</v>
      </c>
      <c r="F11" s="13" t="s">
        <v>79</v>
      </c>
    </row>
    <row r="12" spans="1:9">
      <c r="A12" s="11" t="s">
        <v>71</v>
      </c>
      <c r="B12" s="11">
        <v>1</v>
      </c>
      <c r="C12" s="11">
        <v>820.6852154190201</v>
      </c>
      <c r="D12" s="11">
        <v>820.6852154190201</v>
      </c>
      <c r="E12" s="11">
        <v>2.8158714113628021</v>
      </c>
      <c r="F12" s="11">
        <v>9.7555037933121522E-2</v>
      </c>
    </row>
    <row r="13" spans="1:9">
      <c r="A13" s="11" t="s">
        <v>72</v>
      </c>
      <c r="B13" s="11">
        <v>74</v>
      </c>
      <c r="C13" s="11">
        <v>21567.286665130614</v>
      </c>
      <c r="D13" s="11">
        <v>291.44981979906237</v>
      </c>
      <c r="E13" s="11"/>
      <c r="F13" s="11"/>
    </row>
    <row r="14" spans="1:9" ht="13.5" thickBot="1">
      <c r="A14" s="12" t="s">
        <v>73</v>
      </c>
      <c r="B14" s="12">
        <v>75</v>
      </c>
      <c r="C14" s="12">
        <v>22387.971880549634</v>
      </c>
      <c r="D14" s="12"/>
      <c r="E14" s="12"/>
      <c r="F14" s="12"/>
    </row>
    <row r="15" spans="1:9" ht="13.5" thickBot="1"/>
    <row r="16" spans="1:9">
      <c r="A16" s="13"/>
      <c r="B16" s="13" t="s">
        <v>80</v>
      </c>
      <c r="C16" s="13" t="s">
        <v>68</v>
      </c>
      <c r="D16" s="13" t="s">
        <v>81</v>
      </c>
      <c r="E16" s="13" t="s">
        <v>82</v>
      </c>
      <c r="F16" s="13" t="s">
        <v>83</v>
      </c>
      <c r="G16" s="13" t="s">
        <v>84</v>
      </c>
      <c r="H16" s="13" t="s">
        <v>85</v>
      </c>
      <c r="I16" s="13" t="s">
        <v>86</v>
      </c>
    </row>
    <row r="17" spans="1:9">
      <c r="A17" s="11" t="s">
        <v>74</v>
      </c>
      <c r="B17" s="15">
        <v>2.9958342614685201</v>
      </c>
      <c r="C17" s="11">
        <v>2.0593745656137092</v>
      </c>
      <c r="D17" s="15">
        <v>1.4547301454972279</v>
      </c>
      <c r="E17" s="11">
        <v>0.14997280212832423</v>
      </c>
      <c r="F17" s="11">
        <v>-1.1075591333861361</v>
      </c>
      <c r="G17" s="11">
        <v>7.0992276563231798</v>
      </c>
      <c r="H17" s="11">
        <v>-1.1075591333861361</v>
      </c>
      <c r="I17" s="11">
        <v>7.0992276563231798</v>
      </c>
    </row>
    <row r="18" spans="1:9" ht="13.5" thickBot="1">
      <c r="A18" s="12" t="s">
        <v>87</v>
      </c>
      <c r="B18" s="16">
        <v>0.90247530130422804</v>
      </c>
      <c r="C18" s="12">
        <v>0.53781005275079918</v>
      </c>
      <c r="D18" s="16">
        <v>1.6780558427426806</v>
      </c>
      <c r="E18" s="12">
        <v>9.7555037933118441E-2</v>
      </c>
      <c r="F18" s="12">
        <v>-0.16913462094729204</v>
      </c>
      <c r="G18" s="12">
        <v>1.9740852235557478</v>
      </c>
      <c r="H18" s="12">
        <v>-0.16913462094729204</v>
      </c>
      <c r="I18" s="12">
        <v>1.9740852235557478</v>
      </c>
    </row>
    <row r="22" spans="1:9">
      <c r="A22" t="s">
        <v>88</v>
      </c>
    </row>
    <row r="23" spans="1:9" ht="13.5" thickBot="1"/>
    <row r="24" spans="1:9">
      <c r="A24" s="13" t="s">
        <v>89</v>
      </c>
      <c r="B24" s="13" t="s">
        <v>90</v>
      </c>
      <c r="C24" s="13" t="s">
        <v>91</v>
      </c>
    </row>
    <row r="25" spans="1:9">
      <c r="A25" s="11">
        <v>1</v>
      </c>
      <c r="B25" s="11">
        <v>9.2499880995068207</v>
      </c>
      <c r="C25" s="11">
        <v>-25.583945296317566</v>
      </c>
    </row>
    <row r="26" spans="1:9">
      <c r="A26" s="11">
        <v>2</v>
      </c>
      <c r="B26" s="11">
        <v>-1.3089729257526441</v>
      </c>
      <c r="C26" s="11">
        <v>-1.0079527358859806</v>
      </c>
    </row>
    <row r="27" spans="1:9">
      <c r="A27" s="11">
        <v>3</v>
      </c>
      <c r="B27" s="11">
        <v>11.605448635910854</v>
      </c>
      <c r="C27" s="11">
        <v>-6.8413213258492531</v>
      </c>
    </row>
    <row r="28" spans="1:9">
      <c r="A28" s="11">
        <v>4</v>
      </c>
      <c r="B28" s="11">
        <v>6.4974384305289252</v>
      </c>
      <c r="C28" s="11">
        <v>0.49893099622266579</v>
      </c>
    </row>
    <row r="29" spans="1:9">
      <c r="A29" s="11">
        <v>5</v>
      </c>
      <c r="B29" s="11">
        <v>3.5373194422510585</v>
      </c>
      <c r="C29" s="11">
        <v>58.220088982657373</v>
      </c>
    </row>
    <row r="30" spans="1:9">
      <c r="A30" s="11">
        <v>6</v>
      </c>
      <c r="B30" s="11">
        <v>9.1507158163633555</v>
      </c>
      <c r="C30" s="11">
        <v>-33.785687533036338</v>
      </c>
    </row>
    <row r="31" spans="1:9">
      <c r="A31" s="11">
        <v>7</v>
      </c>
      <c r="B31" s="11">
        <v>4.791760111063935</v>
      </c>
      <c r="C31" s="11">
        <v>-14.302319987164569</v>
      </c>
    </row>
    <row r="32" spans="1:9">
      <c r="A32" s="11">
        <v>8</v>
      </c>
      <c r="B32" s="11">
        <v>6.145473063020277</v>
      </c>
      <c r="C32" s="11">
        <v>-7.026846507003687</v>
      </c>
    </row>
    <row r="33" spans="1:3">
      <c r="A33" s="11">
        <v>9</v>
      </c>
      <c r="B33" s="11">
        <v>3.4019481470554243</v>
      </c>
      <c r="C33" s="11">
        <v>12.745444743584713</v>
      </c>
    </row>
    <row r="34" spans="1:3">
      <c r="A34" s="11">
        <v>10</v>
      </c>
      <c r="B34" s="11">
        <v>5.613012635250783</v>
      </c>
      <c r="C34" s="11">
        <v>-6.153553175791318</v>
      </c>
    </row>
    <row r="35" spans="1:3">
      <c r="A35" s="11">
        <v>11</v>
      </c>
      <c r="B35" s="11">
        <v>1.8496906288121524</v>
      </c>
      <c r="C35" s="11">
        <v>7.353204298724072</v>
      </c>
    </row>
    <row r="36" spans="1:3">
      <c r="A36" s="11">
        <v>12</v>
      </c>
      <c r="B36" s="11">
        <v>1.4165024841861231</v>
      </c>
      <c r="C36" s="11">
        <v>-4.7675311288785069</v>
      </c>
    </row>
    <row r="37" spans="1:3">
      <c r="A37" s="11">
        <v>13</v>
      </c>
      <c r="B37" s="11">
        <v>0.86599255039054412</v>
      </c>
      <c r="C37" s="11">
        <v>-4.1615608063317815</v>
      </c>
    </row>
    <row r="38" spans="1:3">
      <c r="A38" s="11">
        <v>14</v>
      </c>
      <c r="B38" s="11">
        <v>-2.409992793343803</v>
      </c>
      <c r="C38" s="11">
        <v>-9.7760810440718977</v>
      </c>
    </row>
    <row r="39" spans="1:3">
      <c r="A39" s="11">
        <v>15</v>
      </c>
      <c r="B39" s="11">
        <v>-3.853953275430567</v>
      </c>
      <c r="C39" s="11">
        <v>2.4392362180336433</v>
      </c>
    </row>
    <row r="40" spans="1:3">
      <c r="A40" s="11">
        <v>16</v>
      </c>
      <c r="B40" s="11">
        <v>13.238928931271507</v>
      </c>
      <c r="C40" s="11">
        <v>7.1792842880074215</v>
      </c>
    </row>
    <row r="41" spans="1:3">
      <c r="A41" s="11">
        <v>17</v>
      </c>
      <c r="B41" s="11">
        <v>2.7431411771033378</v>
      </c>
      <c r="C41" s="11">
        <v>8.7311553338160817</v>
      </c>
    </row>
    <row r="42" spans="1:3">
      <c r="A42" s="11">
        <v>18</v>
      </c>
      <c r="B42" s="11">
        <v>3.6636659844336505</v>
      </c>
      <c r="C42" s="11">
        <v>-16.430931545382595</v>
      </c>
    </row>
    <row r="43" spans="1:3">
      <c r="A43" s="11">
        <v>19</v>
      </c>
      <c r="B43" s="11">
        <v>7.5533345330548718</v>
      </c>
      <c r="C43" s="11">
        <v>-5.7676166834148948</v>
      </c>
    </row>
    <row r="44" spans="1:3">
      <c r="A44" s="11">
        <v>20</v>
      </c>
      <c r="B44" s="11">
        <v>6.9847750932332087</v>
      </c>
      <c r="C44" s="11">
        <v>7.9447054709222638</v>
      </c>
    </row>
    <row r="45" spans="1:3">
      <c r="A45" s="11">
        <v>21</v>
      </c>
      <c r="B45" s="11">
        <v>5.8025324485246701</v>
      </c>
      <c r="C45" s="11">
        <v>5.6611071803289681</v>
      </c>
    </row>
    <row r="46" spans="1:3">
      <c r="A46" s="11">
        <v>22</v>
      </c>
      <c r="B46" s="11">
        <v>2.2287302553599284</v>
      </c>
      <c r="C46" s="11">
        <v>-13.265252219026841</v>
      </c>
    </row>
    <row r="47" spans="1:3">
      <c r="A47" s="11">
        <v>23</v>
      </c>
      <c r="B47" s="11">
        <v>-2.5904878536046487</v>
      </c>
      <c r="C47" s="11">
        <v>-8.3763515379788274</v>
      </c>
    </row>
    <row r="48" spans="1:3">
      <c r="A48" s="11">
        <v>24</v>
      </c>
      <c r="B48" s="11">
        <v>6.5064631835419675</v>
      </c>
      <c r="C48" s="11">
        <v>-0.43866318354196743</v>
      </c>
    </row>
    <row r="49" spans="1:3">
      <c r="A49" s="11">
        <v>25</v>
      </c>
      <c r="B49" s="11">
        <v>3.708789749498862</v>
      </c>
      <c r="C49" s="11">
        <v>-16.076961294140226</v>
      </c>
    </row>
    <row r="50" spans="1:3">
      <c r="A50" s="11">
        <v>26</v>
      </c>
      <c r="B50" s="11">
        <v>5.297146279794303</v>
      </c>
      <c r="C50" s="11">
        <v>-1.2954759661546316</v>
      </c>
    </row>
    <row r="51" spans="1:3">
      <c r="A51" s="11">
        <v>27</v>
      </c>
      <c r="B51" s="11">
        <v>5.4595918340290641</v>
      </c>
      <c r="C51" s="11">
        <v>-2.8047916937766129</v>
      </c>
    </row>
    <row r="52" spans="1:3">
      <c r="A52" s="11">
        <v>28</v>
      </c>
      <c r="B52" s="11">
        <v>1.4074777311730808</v>
      </c>
      <c r="C52" s="11">
        <v>-5.3450800560500404</v>
      </c>
    </row>
    <row r="53" spans="1:3">
      <c r="A53" s="11">
        <v>29</v>
      </c>
      <c r="B53" s="11">
        <v>3.6997649964858197</v>
      </c>
      <c r="C53" s="11">
        <v>16.517754385935767</v>
      </c>
    </row>
    <row r="54" spans="1:3">
      <c r="A54" s="11">
        <v>30</v>
      </c>
      <c r="B54" s="11">
        <v>4.0607551170075107</v>
      </c>
      <c r="C54" s="11">
        <v>-3.9229165599406874</v>
      </c>
    </row>
    <row r="55" spans="1:3">
      <c r="A55" s="11">
        <v>31</v>
      </c>
      <c r="B55" s="11">
        <v>8.0226216897330715</v>
      </c>
      <c r="C55" s="11">
        <v>2.7243493981609763</v>
      </c>
    </row>
    <row r="56" spans="1:3">
      <c r="A56" s="11">
        <v>32</v>
      </c>
      <c r="B56" s="11">
        <v>4.1600274001509758</v>
      </c>
      <c r="C56" s="11">
        <v>-11.304778514240617</v>
      </c>
    </row>
    <row r="57" spans="1:3">
      <c r="A57" s="11">
        <v>33</v>
      </c>
      <c r="B57" s="11">
        <v>6.6328097257245595</v>
      </c>
      <c r="C57" s="11">
        <v>2.1527108722932145</v>
      </c>
    </row>
    <row r="58" spans="1:3">
      <c r="A58" s="11">
        <v>34</v>
      </c>
      <c r="B58" s="11">
        <v>4.4036957315031175</v>
      </c>
      <c r="C58" s="11">
        <v>38.087735846523557</v>
      </c>
    </row>
    <row r="59" spans="1:3">
      <c r="A59" s="11">
        <v>35</v>
      </c>
      <c r="B59" s="11">
        <v>5.5227651051203601</v>
      </c>
      <c r="C59" s="11">
        <v>75.54780051552919</v>
      </c>
    </row>
    <row r="60" spans="1:3">
      <c r="A60" s="11">
        <v>36</v>
      </c>
      <c r="B60" s="11">
        <v>1.9128638999034484</v>
      </c>
      <c r="C60" s="11">
        <v>7.9071021430595989</v>
      </c>
    </row>
    <row r="61" spans="1:3">
      <c r="A61" s="11">
        <v>37</v>
      </c>
      <c r="B61" s="11">
        <v>8.0948197138374098</v>
      </c>
      <c r="C61" s="11">
        <v>16.979693838002074</v>
      </c>
    </row>
    <row r="62" spans="1:3">
      <c r="A62" s="11">
        <v>38</v>
      </c>
      <c r="B62" s="11">
        <v>0.55012619493406456</v>
      </c>
      <c r="C62" s="11">
        <v>25.306294164437546</v>
      </c>
    </row>
    <row r="63" spans="1:3">
      <c r="A63" s="11">
        <v>39</v>
      </c>
      <c r="B63" s="11">
        <v>6.3981661473854601</v>
      </c>
      <c r="C63" s="11">
        <v>8.0219492372299186</v>
      </c>
    </row>
    <row r="64" spans="1:3">
      <c r="A64" s="11">
        <v>40</v>
      </c>
      <c r="B64" s="11">
        <v>6.7681810209201938</v>
      </c>
      <c r="C64" s="11">
        <v>-24.056278380595877</v>
      </c>
    </row>
    <row r="65" spans="1:3">
      <c r="A65" s="11">
        <v>41</v>
      </c>
      <c r="B65" s="11">
        <v>5.8115572015377133</v>
      </c>
      <c r="C65" s="11">
        <v>-26.231716380978007</v>
      </c>
    </row>
    <row r="66" spans="1:3">
      <c r="A66" s="11">
        <v>42</v>
      </c>
      <c r="B66" s="11">
        <v>5.5317898581334024</v>
      </c>
      <c r="C66" s="11">
        <v>12.656451956670503</v>
      </c>
    </row>
    <row r="67" spans="1:3">
      <c r="A67" s="11">
        <v>43</v>
      </c>
      <c r="B67" s="11">
        <v>-3.837388615144377E-4</v>
      </c>
      <c r="C67" s="11">
        <v>20.594688360015084</v>
      </c>
    </row>
    <row r="68" spans="1:3">
      <c r="A68" s="11">
        <v>44</v>
      </c>
      <c r="B68" s="11">
        <v>7.1923444125331812</v>
      </c>
      <c r="C68" s="11">
        <v>27.756110800554204</v>
      </c>
    </row>
    <row r="69" spans="1:3">
      <c r="A69" s="11">
        <v>45</v>
      </c>
      <c r="B69" s="11">
        <v>3.3838986410293397</v>
      </c>
      <c r="C69" s="11">
        <v>-18.236233634308498</v>
      </c>
    </row>
    <row r="70" spans="1:3">
      <c r="A70" s="11">
        <v>46</v>
      </c>
      <c r="B70" s="11">
        <v>2.8243639542207184</v>
      </c>
      <c r="C70" s="11">
        <v>-3.0930125548728964</v>
      </c>
    </row>
    <row r="71" spans="1:3">
      <c r="A71" s="11">
        <v>47</v>
      </c>
      <c r="B71" s="11">
        <v>4.854933382155231</v>
      </c>
      <c r="C71" s="11">
        <v>-4.9126538115059422</v>
      </c>
    </row>
    <row r="72" spans="1:3">
      <c r="A72" s="11">
        <v>48</v>
      </c>
      <c r="B72" s="11">
        <v>5.3512947978725567</v>
      </c>
      <c r="C72" s="11">
        <v>10.189925483376514</v>
      </c>
    </row>
    <row r="73" spans="1:3">
      <c r="A73" s="11">
        <v>49</v>
      </c>
      <c r="B73" s="11">
        <v>1.1547846468078971</v>
      </c>
      <c r="C73" s="11">
        <v>-8.1363705585098547</v>
      </c>
    </row>
    <row r="74" spans="1:3">
      <c r="A74" s="11">
        <v>50</v>
      </c>
      <c r="B74" s="11">
        <v>6.8223295389984475</v>
      </c>
      <c r="C74" s="11">
        <v>13.956894991509065</v>
      </c>
    </row>
    <row r="75" spans="1:3">
      <c r="A75" s="11">
        <v>51</v>
      </c>
      <c r="B75" s="11">
        <v>1.2179579178991931</v>
      </c>
      <c r="C75" s="11">
        <v>-11.236503634537877</v>
      </c>
    </row>
    <row r="76" spans="1:3">
      <c r="A76" s="11">
        <v>52</v>
      </c>
      <c r="B76" s="11">
        <v>5.2700720207551761</v>
      </c>
      <c r="C76" s="11">
        <v>-5.6738943498583421</v>
      </c>
    </row>
    <row r="77" spans="1:3">
      <c r="A77" s="11">
        <v>53</v>
      </c>
      <c r="B77" s="11">
        <v>5.297146279794303</v>
      </c>
      <c r="C77" s="11">
        <v>-4.1304077464876583</v>
      </c>
    </row>
    <row r="78" spans="1:3">
      <c r="A78" s="11">
        <v>54</v>
      </c>
      <c r="B78" s="11">
        <v>2.9416857433902681</v>
      </c>
      <c r="C78" s="11">
        <v>-11.983890732066783</v>
      </c>
    </row>
    <row r="79" spans="1:3">
      <c r="A79" s="11">
        <v>55</v>
      </c>
      <c r="B79" s="11">
        <v>0.18913607441237357</v>
      </c>
      <c r="C79" s="11">
        <v>-8.6464885593302654</v>
      </c>
    </row>
    <row r="80" spans="1:3">
      <c r="A80" s="11">
        <v>56</v>
      </c>
      <c r="B80" s="11">
        <v>8.5280078584634396</v>
      </c>
      <c r="C80" s="11">
        <v>-8.6557141415369259</v>
      </c>
    </row>
    <row r="81" spans="1:3">
      <c r="A81" s="11">
        <v>57</v>
      </c>
      <c r="B81" s="11">
        <v>1.9850619240077865</v>
      </c>
      <c r="C81" s="11">
        <v>-9.1503969720128087</v>
      </c>
    </row>
    <row r="82" spans="1:3">
      <c r="A82" s="11">
        <v>58</v>
      </c>
      <c r="B82" s="11">
        <v>3.5282946892380163</v>
      </c>
      <c r="C82" s="11">
        <v>16.220605141266834</v>
      </c>
    </row>
    <row r="83" spans="1:3">
      <c r="A83" s="11">
        <v>59</v>
      </c>
      <c r="B83" s="11">
        <v>4.2232006712422718</v>
      </c>
      <c r="C83" s="11">
        <v>6.7257042929394801</v>
      </c>
    </row>
    <row r="84" spans="1:3">
      <c r="A84" s="11">
        <v>60</v>
      </c>
      <c r="B84" s="11">
        <v>1.6150470504730532</v>
      </c>
      <c r="C84" s="11">
        <v>5.3466781453595882</v>
      </c>
    </row>
    <row r="85" spans="1:3">
      <c r="A85" s="11">
        <v>61</v>
      </c>
      <c r="B85" s="11">
        <v>4.385646225477033</v>
      </c>
      <c r="C85" s="11">
        <v>-5.1722025221088082</v>
      </c>
    </row>
    <row r="86" spans="1:3">
      <c r="A86" s="11">
        <v>62</v>
      </c>
      <c r="B86" s="11">
        <v>-2.4551165584090144</v>
      </c>
      <c r="C86" s="11">
        <v>-3.9660731411105674</v>
      </c>
    </row>
    <row r="87" spans="1:3">
      <c r="A87" s="11">
        <v>63</v>
      </c>
      <c r="B87" s="11">
        <v>0.22523508646454271</v>
      </c>
      <c r="C87" s="11">
        <v>-0.49023308104415192</v>
      </c>
    </row>
    <row r="88" spans="1:3">
      <c r="A88" s="11">
        <v>64</v>
      </c>
      <c r="B88" s="11">
        <v>9.9900178465762863</v>
      </c>
      <c r="C88" s="11">
        <v>-26.684865673343946</v>
      </c>
    </row>
    <row r="89" spans="1:3">
      <c r="A89" s="11">
        <v>65</v>
      </c>
      <c r="B89" s="11">
        <v>3.5012204301988894</v>
      </c>
      <c r="C89" s="11">
        <v>7.7731248987549506</v>
      </c>
    </row>
    <row r="90" spans="1:3">
      <c r="A90" s="11">
        <v>66</v>
      </c>
      <c r="B90" s="11">
        <v>1.0374628576383476</v>
      </c>
      <c r="C90" s="11">
        <v>3.1868810195948649</v>
      </c>
    </row>
    <row r="91" spans="1:3">
      <c r="A91" s="11">
        <v>67</v>
      </c>
      <c r="B91" s="11">
        <v>-2.2114482270568727</v>
      </c>
      <c r="C91" s="11">
        <v>-18.135204002780476</v>
      </c>
    </row>
    <row r="92" spans="1:3">
      <c r="A92" s="11">
        <v>68</v>
      </c>
      <c r="B92" s="11">
        <v>2.9326609903772258</v>
      </c>
      <c r="C92" s="11">
        <v>-2.570863913256979</v>
      </c>
    </row>
    <row r="93" spans="1:3">
      <c r="A93" s="11">
        <v>69</v>
      </c>
      <c r="B93" s="11">
        <v>9.2770623585459475</v>
      </c>
      <c r="C93" s="11">
        <v>10.418465375569067</v>
      </c>
    </row>
    <row r="94" spans="1:3">
      <c r="A94" s="11">
        <v>70</v>
      </c>
      <c r="B94" s="11">
        <v>3.817086785655369</v>
      </c>
      <c r="C94" s="11">
        <v>0.95595312759632112</v>
      </c>
    </row>
    <row r="95" spans="1:3">
      <c r="A95" s="11">
        <v>71</v>
      </c>
      <c r="B95" s="11">
        <v>4.602240297790047</v>
      </c>
      <c r="C95" s="11">
        <v>-11.893349852556405</v>
      </c>
    </row>
    <row r="96" spans="1:3">
      <c r="A96" s="11">
        <v>72</v>
      </c>
      <c r="B96" s="11">
        <v>2.9597352494163527</v>
      </c>
      <c r="C96" s="11">
        <v>-7.8849886634781416</v>
      </c>
    </row>
    <row r="97" spans="1:3">
      <c r="A97" s="11">
        <v>73</v>
      </c>
      <c r="B97" s="11">
        <v>6.5606117016202212</v>
      </c>
      <c r="C97" s="11">
        <v>4.0233048736761674</v>
      </c>
    </row>
    <row r="98" spans="1:3">
      <c r="A98" s="11">
        <v>74</v>
      </c>
      <c r="B98" s="11">
        <v>3.4380471591075934</v>
      </c>
      <c r="C98" s="11">
        <v>-13.160333746764676</v>
      </c>
    </row>
    <row r="99" spans="1:3">
      <c r="A99" s="11">
        <v>75</v>
      </c>
      <c r="B99" s="11">
        <v>3.221453086794579</v>
      </c>
      <c r="C99" s="11">
        <v>-7.0054246863411009</v>
      </c>
    </row>
    <row r="100" spans="1:3" ht="13.5" thickBot="1">
      <c r="A100" s="12">
        <v>76</v>
      </c>
      <c r="B100" s="12">
        <v>1.1728341528339816</v>
      </c>
      <c r="C100" s="12">
        <v>-4.2806168469857386</v>
      </c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B6" sqref="B6"/>
    </sheetView>
  </sheetViews>
  <sheetFormatPr defaultRowHeight="12.75"/>
  <cols>
    <col min="1" max="1" width="9" customWidth="1"/>
  </cols>
  <sheetData>
    <row r="1" spans="1:9">
      <c r="A1" t="s">
        <v>63</v>
      </c>
    </row>
    <row r="2" spans="1:9" ht="13.5" thickBot="1"/>
    <row r="3" spans="1:9">
      <c r="A3" s="14" t="s">
        <v>64</v>
      </c>
      <c r="B3" s="14"/>
    </row>
    <row r="4" spans="1:9">
      <c r="A4" s="11" t="s">
        <v>65</v>
      </c>
      <c r="B4" s="11">
        <v>0.33615555670540526</v>
      </c>
    </row>
    <row r="5" spans="1:9">
      <c r="A5" s="11" t="s">
        <v>66</v>
      </c>
      <c r="B5" s="11">
        <v>0.11300055830392094</v>
      </c>
    </row>
    <row r="6" spans="1:9">
      <c r="A6" s="11" t="s">
        <v>67</v>
      </c>
      <c r="B6" s="15">
        <v>7.6042248233250981E-2</v>
      </c>
    </row>
    <row r="7" spans="1:9">
      <c r="A7" s="11" t="s">
        <v>68</v>
      </c>
      <c r="B7" s="11">
        <v>16.607444180394861</v>
      </c>
    </row>
    <row r="8" spans="1:9" ht="13.5" thickBot="1">
      <c r="A8" s="12" t="s">
        <v>69</v>
      </c>
      <c r="B8" s="12">
        <v>76</v>
      </c>
    </row>
    <row r="10" spans="1:9" ht="13.5" thickBot="1">
      <c r="A10" t="s">
        <v>70</v>
      </c>
    </row>
    <row r="11" spans="1:9">
      <c r="A11" s="13"/>
      <c r="B11" s="13" t="s">
        <v>75</v>
      </c>
      <c r="C11" s="13" t="s">
        <v>76</v>
      </c>
      <c r="D11" s="13" t="s">
        <v>77</v>
      </c>
      <c r="E11" s="13" t="s">
        <v>78</v>
      </c>
      <c r="F11" s="13" t="s">
        <v>79</v>
      </c>
    </row>
    <row r="12" spans="1:9">
      <c r="A12" s="11" t="s">
        <v>71</v>
      </c>
      <c r="B12" s="11">
        <v>3</v>
      </c>
      <c r="C12" s="11">
        <v>2529.8533217945915</v>
      </c>
      <c r="D12" s="11">
        <v>843.28444059819719</v>
      </c>
      <c r="E12" s="11">
        <v>3.0575142123069621</v>
      </c>
      <c r="F12" s="11">
        <v>3.3669861548870181E-2</v>
      </c>
    </row>
    <row r="13" spans="1:9">
      <c r="A13" s="11" t="s">
        <v>72</v>
      </c>
      <c r="B13" s="11">
        <v>72</v>
      </c>
      <c r="C13" s="11">
        <v>19858.118558755043</v>
      </c>
      <c r="D13" s="11">
        <v>275.80720220493117</v>
      </c>
      <c r="E13" s="11"/>
      <c r="F13" s="11"/>
    </row>
    <row r="14" spans="1:9" ht="13.5" thickBot="1">
      <c r="A14" s="12" t="s">
        <v>73</v>
      </c>
      <c r="B14" s="12">
        <v>75</v>
      </c>
      <c r="C14" s="12">
        <v>22387.971880549634</v>
      </c>
      <c r="D14" s="12"/>
      <c r="E14" s="12"/>
      <c r="F14" s="12"/>
    </row>
    <row r="15" spans="1:9" ht="13.5" thickBot="1"/>
    <row r="16" spans="1:9">
      <c r="A16" s="13"/>
      <c r="B16" s="13" t="s">
        <v>80</v>
      </c>
      <c r="C16" s="13" t="s">
        <v>68</v>
      </c>
      <c r="D16" s="13" t="s">
        <v>81</v>
      </c>
      <c r="E16" s="13" t="s">
        <v>82</v>
      </c>
      <c r="F16" s="13" t="s">
        <v>83</v>
      </c>
      <c r="G16" s="13" t="s">
        <v>84</v>
      </c>
      <c r="H16" s="13" t="s">
        <v>85</v>
      </c>
      <c r="I16" s="13" t="s">
        <v>86</v>
      </c>
    </row>
    <row r="17" spans="1:9">
      <c r="A17" s="11" t="s">
        <v>74</v>
      </c>
      <c r="B17" s="15">
        <v>3.6318346770712617</v>
      </c>
      <c r="C17" s="11">
        <v>2.0328537104383742</v>
      </c>
      <c r="D17" s="15">
        <v>1.78656961808043</v>
      </c>
      <c r="E17" s="11">
        <v>7.82167220155882E-2</v>
      </c>
      <c r="F17" s="11">
        <v>-0.42058513104103934</v>
      </c>
      <c r="G17" s="11">
        <v>7.6842544851835628</v>
      </c>
      <c r="H17" s="11">
        <v>-0.42058513104103934</v>
      </c>
      <c r="I17" s="11">
        <v>7.6842544851835628</v>
      </c>
    </row>
    <row r="18" spans="1:9">
      <c r="A18" s="11" t="s">
        <v>87</v>
      </c>
      <c r="B18" s="15">
        <v>0.35712260366891635</v>
      </c>
      <c r="C18" s="11">
        <v>0.57724782806840969</v>
      </c>
      <c r="D18" s="15">
        <v>0.61866426568276967</v>
      </c>
      <c r="E18" s="11">
        <v>0.53808997561849203</v>
      </c>
      <c r="F18" s="11">
        <v>-0.79359991052015455</v>
      </c>
      <c r="G18" s="11">
        <v>1.5078451178579872</v>
      </c>
      <c r="H18" s="11">
        <v>-0.79359991052015455</v>
      </c>
      <c r="I18" s="11">
        <v>1.5078451178579872</v>
      </c>
    </row>
    <row r="19" spans="1:9">
      <c r="A19" s="11" t="s">
        <v>92</v>
      </c>
      <c r="B19" s="15">
        <v>2.226112981333777</v>
      </c>
      <c r="C19" s="11">
        <v>0.96437510846718177</v>
      </c>
      <c r="D19" s="15">
        <v>2.30834761472852</v>
      </c>
      <c r="E19" s="11">
        <v>2.3854843963966997E-2</v>
      </c>
      <c r="F19" s="11">
        <v>0.30366633800885934</v>
      </c>
      <c r="G19" s="11">
        <v>4.1485596246586951</v>
      </c>
      <c r="H19" s="11">
        <v>0.30366633800885934</v>
      </c>
      <c r="I19" s="11">
        <v>4.1485596246586951</v>
      </c>
    </row>
    <row r="20" spans="1:9" ht="13.5" thickBot="1">
      <c r="A20" s="12" t="s">
        <v>93</v>
      </c>
      <c r="B20" s="16">
        <v>-0.93120689094410147</v>
      </c>
      <c r="C20" s="12">
        <v>1.0132693644675519</v>
      </c>
      <c r="D20" s="16">
        <v>-0.9190121833333309</v>
      </c>
      <c r="E20" s="12">
        <v>0.36115781841554029</v>
      </c>
      <c r="F20" s="12">
        <v>-2.9511224522247956</v>
      </c>
      <c r="G20" s="12">
        <v>1.0887086703365925</v>
      </c>
      <c r="H20" s="12">
        <v>-2.9511224522247956</v>
      </c>
      <c r="I20" s="12">
        <v>1.0887086703365925</v>
      </c>
    </row>
    <row r="24" spans="1:9">
      <c r="A24" t="s">
        <v>88</v>
      </c>
    </row>
    <row r="25" spans="1:9" ht="13.5" thickBot="1"/>
    <row r="26" spans="1:9">
      <c r="A26" s="13" t="s">
        <v>89</v>
      </c>
      <c r="B26" s="13" t="s">
        <v>90</v>
      </c>
      <c r="C26" s="13" t="s">
        <v>91</v>
      </c>
    </row>
    <row r="27" spans="1:9">
      <c r="A27" s="11">
        <v>1</v>
      </c>
      <c r="B27" s="11">
        <v>6.5471201955418277</v>
      </c>
      <c r="C27" s="11">
        <v>-22.881077392352573</v>
      </c>
    </row>
    <row r="28" spans="1:9">
      <c r="A28" s="11">
        <v>2</v>
      </c>
      <c r="B28" s="11">
        <v>-3.1919471379404136</v>
      </c>
      <c r="C28" s="11">
        <v>0.87502147630178895</v>
      </c>
    </row>
    <row r="29" spans="1:9">
      <c r="A29" s="11">
        <v>3</v>
      </c>
      <c r="B29" s="11">
        <v>18.247551236193306</v>
      </c>
      <c r="C29" s="11">
        <v>-13.483423926131707</v>
      </c>
    </row>
    <row r="30" spans="1:9">
      <c r="A30" s="11">
        <v>4</v>
      </c>
      <c r="B30" s="11">
        <v>9.1004798699261382</v>
      </c>
      <c r="C30" s="11">
        <v>-2.1041104431745472</v>
      </c>
    </row>
    <row r="31" spans="1:9">
      <c r="A31" s="11">
        <v>5</v>
      </c>
      <c r="B31" s="11">
        <v>12.662990983206665</v>
      </c>
      <c r="C31" s="11">
        <v>49.094417441701765</v>
      </c>
    </row>
    <row r="32" spans="1:9">
      <c r="A32" s="11">
        <v>6</v>
      </c>
      <c r="B32" s="11">
        <v>4.7290395080316694</v>
      </c>
      <c r="C32" s="11">
        <v>-29.364011224704651</v>
      </c>
    </row>
    <row r="33" spans="1:3">
      <c r="A33" s="11">
        <v>7</v>
      </c>
      <c r="B33" s="11">
        <v>-1.808274407029498</v>
      </c>
      <c r="C33" s="11">
        <v>-7.7022854690711364</v>
      </c>
    </row>
    <row r="34" spans="1:3">
      <c r="A34" s="11">
        <v>8</v>
      </c>
      <c r="B34" s="11">
        <v>7.549212532851338</v>
      </c>
      <c r="C34" s="11">
        <v>-8.4305859768347489</v>
      </c>
    </row>
    <row r="35" spans="1:3">
      <c r="A35" s="11">
        <v>9</v>
      </c>
      <c r="B35" s="11">
        <v>11.109211808412347</v>
      </c>
      <c r="C35" s="11">
        <v>5.0381810822277906</v>
      </c>
    </row>
    <row r="36" spans="1:3">
      <c r="A36" s="11">
        <v>10</v>
      </c>
      <c r="B36" s="11">
        <v>5.954909430759483</v>
      </c>
      <c r="C36" s="11">
        <v>-6.4954499713000189</v>
      </c>
    </row>
    <row r="37" spans="1:3">
      <c r="A37" s="11">
        <v>11</v>
      </c>
      <c r="B37" s="11">
        <v>3.5217100259245901</v>
      </c>
      <c r="C37" s="11">
        <v>5.6811849016116343</v>
      </c>
    </row>
    <row r="38" spans="1:3">
      <c r="A38" s="11">
        <v>12</v>
      </c>
      <c r="B38" s="11">
        <v>3.4699963033555763</v>
      </c>
      <c r="C38" s="11">
        <v>-6.8210249480479597</v>
      </c>
    </row>
    <row r="39" spans="1:3">
      <c r="A39" s="11">
        <v>13</v>
      </c>
      <c r="B39" s="11">
        <v>0.90849506073385333</v>
      </c>
      <c r="C39" s="11">
        <v>-4.2040633166750903</v>
      </c>
    </row>
    <row r="40" spans="1:3">
      <c r="A40" s="11">
        <v>14</v>
      </c>
      <c r="B40" s="11">
        <v>-3.3959947209077903</v>
      </c>
      <c r="C40" s="11">
        <v>-8.7900791165079113</v>
      </c>
    </row>
    <row r="41" spans="1:3">
      <c r="A41" s="11">
        <v>15</v>
      </c>
      <c r="B41" s="11">
        <v>-6.2176795136240717</v>
      </c>
      <c r="C41" s="11">
        <v>4.8029624562271476</v>
      </c>
    </row>
    <row r="42" spans="1:3">
      <c r="A42" s="11">
        <v>16</v>
      </c>
      <c r="B42" s="11">
        <v>15.881787347709423</v>
      </c>
      <c r="C42" s="11">
        <v>4.5364258715695058</v>
      </c>
    </row>
    <row r="43" spans="1:3">
      <c r="A43" s="11">
        <v>17</v>
      </c>
      <c r="B43" s="11">
        <v>3.2996356074670303</v>
      </c>
      <c r="C43" s="11">
        <v>8.1746609034523896</v>
      </c>
    </row>
    <row r="44" spans="1:3">
      <c r="A44" s="11">
        <v>18</v>
      </c>
      <c r="B44" s="11">
        <v>1.3910352979249976</v>
      </c>
      <c r="C44" s="11">
        <v>-14.158300858873943</v>
      </c>
    </row>
    <row r="45" spans="1:3">
      <c r="A45" s="11">
        <v>19</v>
      </c>
      <c r="B45" s="11">
        <v>11.232825254601524</v>
      </c>
      <c r="C45" s="11">
        <v>-9.447107404961546</v>
      </c>
    </row>
    <row r="46" spans="1:3">
      <c r="A46" s="11">
        <v>20</v>
      </c>
      <c r="B46" s="11">
        <v>1.5906253167766531</v>
      </c>
      <c r="C46" s="11">
        <v>13.33885524737882</v>
      </c>
    </row>
    <row r="47" spans="1:3">
      <c r="A47" s="11">
        <v>21</v>
      </c>
      <c r="B47" s="11">
        <v>2.8451776105011284</v>
      </c>
      <c r="C47" s="11">
        <v>8.6184620183525098</v>
      </c>
    </row>
    <row r="48" spans="1:3">
      <c r="A48" s="11">
        <v>22</v>
      </c>
      <c r="B48" s="11">
        <v>2.3987067151733656</v>
      </c>
      <c r="C48" s="11">
        <v>-13.435228678840279</v>
      </c>
    </row>
    <row r="49" spans="1:3">
      <c r="A49" s="11">
        <v>23</v>
      </c>
      <c r="B49" s="11">
        <v>1.6606009157048869</v>
      </c>
      <c r="C49" s="11">
        <v>-12.627440307288364</v>
      </c>
    </row>
    <row r="50" spans="1:3">
      <c r="A50" s="11">
        <v>24</v>
      </c>
      <c r="B50" s="11">
        <v>6.7763152421366906</v>
      </c>
      <c r="C50" s="11">
        <v>-0.70851524213669048</v>
      </c>
    </row>
    <row r="51" spans="1:3">
      <c r="A51" s="11">
        <v>25</v>
      </c>
      <c r="B51" s="11">
        <v>-1.8860029227088042</v>
      </c>
      <c r="C51" s="11">
        <v>-10.482168621932558</v>
      </c>
    </row>
    <row r="52" spans="1:3">
      <c r="A52" s="11">
        <v>26</v>
      </c>
      <c r="B52" s="11">
        <v>4.2296475347220888</v>
      </c>
      <c r="C52" s="11">
        <v>-0.22797722108241736</v>
      </c>
    </row>
    <row r="53" spans="1:3">
      <c r="A53" s="11">
        <v>27</v>
      </c>
      <c r="B53" s="11">
        <v>4.6585413936121327</v>
      </c>
      <c r="C53" s="11">
        <v>-2.0037412533596815</v>
      </c>
    </row>
    <row r="54" spans="1:3">
      <c r="A54" s="11">
        <v>28</v>
      </c>
      <c r="B54" s="11">
        <v>-2.1226623138629064</v>
      </c>
      <c r="C54" s="11">
        <v>-1.8149400110140537</v>
      </c>
    </row>
    <row r="55" spans="1:3">
      <c r="A55" s="11">
        <v>29</v>
      </c>
      <c r="B55" s="11">
        <v>5.3325017839978717</v>
      </c>
      <c r="C55" s="11">
        <v>14.885017598423714</v>
      </c>
    </row>
    <row r="56" spans="1:3">
      <c r="A56" s="11">
        <v>30</v>
      </c>
      <c r="B56" s="11">
        <v>4.9827446279981853</v>
      </c>
      <c r="C56" s="11">
        <v>-4.8449060709313621</v>
      </c>
    </row>
    <row r="57" spans="1:3">
      <c r="A57" s="11">
        <v>31</v>
      </c>
      <c r="B57" s="11">
        <v>6.005245432470482</v>
      </c>
      <c r="C57" s="11">
        <v>4.7417256554235658</v>
      </c>
    </row>
    <row r="58" spans="1:3">
      <c r="A58" s="11">
        <v>32</v>
      </c>
      <c r="B58" s="11">
        <v>3.2109505343334903</v>
      </c>
      <c r="C58" s="11">
        <v>-10.355701648423132</v>
      </c>
    </row>
    <row r="59" spans="1:3">
      <c r="A59" s="11">
        <v>33</v>
      </c>
      <c r="B59" s="11">
        <v>7.3389153745161986</v>
      </c>
      <c r="C59" s="11">
        <v>1.4466052235015754</v>
      </c>
    </row>
    <row r="60" spans="1:3">
      <c r="A60" s="11">
        <v>34</v>
      </c>
      <c r="B60" s="11">
        <v>-1.4619018461110531</v>
      </c>
      <c r="C60" s="11">
        <v>43.953333424137732</v>
      </c>
    </row>
    <row r="61" spans="1:3">
      <c r="A61" s="11">
        <v>35</v>
      </c>
      <c r="B61" s="11">
        <v>6.9656489398810084</v>
      </c>
      <c r="C61" s="11">
        <v>74.10491668076854</v>
      </c>
    </row>
    <row r="62" spans="1:3">
      <c r="A62" s="11">
        <v>36</v>
      </c>
      <c r="B62" s="11">
        <v>6.3295969732918946</v>
      </c>
      <c r="C62" s="11">
        <v>3.4903690696711527</v>
      </c>
    </row>
    <row r="63" spans="1:3">
      <c r="A63" s="11">
        <v>37</v>
      </c>
      <c r="B63" s="11">
        <v>9.0885445507255369</v>
      </c>
      <c r="C63" s="11">
        <v>15.985969001113947</v>
      </c>
    </row>
    <row r="64" spans="1:3">
      <c r="A64" s="11">
        <v>38</v>
      </c>
      <c r="B64" s="11">
        <v>5.1544309897903089</v>
      </c>
      <c r="C64" s="11">
        <v>20.701989369581302</v>
      </c>
    </row>
    <row r="65" spans="1:3">
      <c r="A65" s="11">
        <v>39</v>
      </c>
      <c r="B65" s="11">
        <v>12.128401341450534</v>
      </c>
      <c r="C65" s="11">
        <v>2.2917140431648448</v>
      </c>
    </row>
    <row r="66" spans="1:3">
      <c r="A66" s="11">
        <v>40</v>
      </c>
      <c r="B66" s="11">
        <v>0.7388489785548169</v>
      </c>
      <c r="C66" s="11">
        <v>-18.026946338230498</v>
      </c>
    </row>
    <row r="67" spans="1:3">
      <c r="A67" s="11">
        <v>41</v>
      </c>
      <c r="B67" s="11">
        <v>7.5759793231134269</v>
      </c>
      <c r="C67" s="11">
        <v>-27.99613850255372</v>
      </c>
    </row>
    <row r="68" spans="1:3">
      <c r="A68" s="11">
        <v>42</v>
      </c>
      <c r="B68" s="11">
        <v>3.8109668389066993</v>
      </c>
      <c r="C68" s="11">
        <v>14.377274975897206</v>
      </c>
    </row>
    <row r="69" spans="1:3">
      <c r="A69" s="11">
        <v>43</v>
      </c>
      <c r="B69" s="11">
        <v>5.7875872292149992</v>
      </c>
      <c r="C69" s="11">
        <v>14.80671739193857</v>
      </c>
    </row>
    <row r="70" spans="1:3">
      <c r="A70" s="11">
        <v>44</v>
      </c>
      <c r="B70" s="11">
        <v>5.9263960213544307</v>
      </c>
      <c r="C70" s="11">
        <v>29.022059191732954</v>
      </c>
    </row>
    <row r="71" spans="1:3">
      <c r="A71" s="11">
        <v>45</v>
      </c>
      <c r="B71" s="11">
        <v>-3.458603193333778</v>
      </c>
      <c r="C71" s="11">
        <v>-11.393731799945382</v>
      </c>
    </row>
    <row r="72" spans="1:3">
      <c r="A72" s="11">
        <v>46</v>
      </c>
      <c r="B72" s="11">
        <v>-6.5874094211328282</v>
      </c>
      <c r="C72" s="11">
        <v>6.3187608204806498</v>
      </c>
    </row>
    <row r="73" spans="1:3">
      <c r="A73" s="11">
        <v>47</v>
      </c>
      <c r="B73" s="11">
        <v>0.53991044627494256</v>
      </c>
      <c r="C73" s="11">
        <v>-0.59763087562565353</v>
      </c>
    </row>
    <row r="74" spans="1:3">
      <c r="A74" s="11">
        <v>48</v>
      </c>
      <c r="B74" s="11">
        <v>11.923643554111583</v>
      </c>
      <c r="C74" s="11">
        <v>3.6175767271374877</v>
      </c>
    </row>
    <row r="75" spans="1:3">
      <c r="A75" s="11">
        <v>49</v>
      </c>
      <c r="B75" s="11">
        <v>-6.4945292076363232</v>
      </c>
      <c r="C75" s="11">
        <v>-0.48705670406563506</v>
      </c>
    </row>
    <row r="76" spans="1:3">
      <c r="A76" s="11">
        <v>50</v>
      </c>
      <c r="B76" s="11">
        <v>6.3705544606735316</v>
      </c>
      <c r="C76" s="11">
        <v>14.408670069833981</v>
      </c>
    </row>
    <row r="77" spans="1:3">
      <c r="A77" s="11">
        <v>51</v>
      </c>
      <c r="B77" s="11">
        <v>-4.3114843319346861</v>
      </c>
      <c r="C77" s="11">
        <v>-5.7070613847039979</v>
      </c>
    </row>
    <row r="78" spans="1:3">
      <c r="A78" s="11">
        <v>52</v>
      </c>
      <c r="B78" s="11">
        <v>14.644485063424725</v>
      </c>
      <c r="C78" s="11">
        <v>-15.048307392527891</v>
      </c>
    </row>
    <row r="79" spans="1:3">
      <c r="A79" s="11">
        <v>53</v>
      </c>
      <c r="B79" s="11">
        <v>2.286478513626085</v>
      </c>
      <c r="C79" s="11">
        <v>-1.1197399803194403</v>
      </c>
    </row>
    <row r="80" spans="1:3">
      <c r="A80" s="11">
        <v>54</v>
      </c>
      <c r="B80" s="11">
        <v>8.0919763579175843</v>
      </c>
      <c r="C80" s="11">
        <v>-17.134181346594097</v>
      </c>
    </row>
    <row r="81" spans="1:3">
      <c r="A81" s="11">
        <v>55</v>
      </c>
      <c r="B81" s="11">
        <v>3.9047975167299294</v>
      </c>
      <c r="C81" s="11">
        <v>-12.362150001647819</v>
      </c>
    </row>
    <row r="82" spans="1:3">
      <c r="A82" s="11">
        <v>56</v>
      </c>
      <c r="B82" s="11">
        <v>7.9439901446017833</v>
      </c>
      <c r="C82" s="11">
        <v>-8.0716964276752687</v>
      </c>
    </row>
    <row r="83" spans="1:3">
      <c r="A83" s="11">
        <v>57</v>
      </c>
      <c r="B83" s="11">
        <v>10.55185070402163</v>
      </c>
      <c r="C83" s="11">
        <v>-17.717185752026651</v>
      </c>
    </row>
    <row r="84" spans="1:3">
      <c r="A84" s="11">
        <v>58</v>
      </c>
      <c r="B84" s="11">
        <v>-4.6382671293559063</v>
      </c>
      <c r="C84" s="11">
        <v>24.387166959860757</v>
      </c>
    </row>
    <row r="85" spans="1:3">
      <c r="A85" s="11">
        <v>59</v>
      </c>
      <c r="B85" s="11">
        <v>7.1276048991742238</v>
      </c>
      <c r="C85" s="11">
        <v>3.8213000650075282</v>
      </c>
    </row>
    <row r="86" spans="1:3">
      <c r="A86" s="11">
        <v>60</v>
      </c>
      <c r="B86" s="11">
        <v>10.219346862641041</v>
      </c>
      <c r="C86" s="11">
        <v>-3.2576216668083999</v>
      </c>
    </row>
    <row r="87" spans="1:3">
      <c r="A87" s="11">
        <v>61</v>
      </c>
      <c r="B87" s="11">
        <v>-1.8930627885925997</v>
      </c>
      <c r="C87" s="11">
        <v>1.1065064919608245</v>
      </c>
    </row>
    <row r="88" spans="1:3">
      <c r="A88" s="11">
        <v>62</v>
      </c>
      <c r="B88" s="11">
        <v>-0.13605020120065969</v>
      </c>
      <c r="C88" s="11">
        <v>-6.2851394983189222</v>
      </c>
    </row>
    <row r="89" spans="1:3">
      <c r="A89" s="11">
        <v>63</v>
      </c>
      <c r="B89" s="11">
        <v>-4.2377480606744662</v>
      </c>
      <c r="C89" s="11">
        <v>3.9727500660948571</v>
      </c>
    </row>
    <row r="90" spans="1:3">
      <c r="A90" s="11">
        <v>64</v>
      </c>
      <c r="B90" s="11">
        <v>1.8271303527082825</v>
      </c>
      <c r="C90" s="11">
        <v>-18.521978179475944</v>
      </c>
    </row>
    <row r="91" spans="1:3">
      <c r="A91" s="11">
        <v>65</v>
      </c>
      <c r="B91" s="11">
        <v>11.797828620618807</v>
      </c>
      <c r="C91" s="11">
        <v>-0.52348329166496654</v>
      </c>
    </row>
    <row r="92" spans="1:3">
      <c r="A92" s="11">
        <v>66</v>
      </c>
      <c r="B92" s="11">
        <v>-1.4416468459157765</v>
      </c>
      <c r="C92" s="11">
        <v>5.6659907231489886</v>
      </c>
    </row>
    <row r="93" spans="1:3">
      <c r="A93" s="11">
        <v>67</v>
      </c>
      <c r="B93" s="11">
        <v>-8.2356412350469235</v>
      </c>
      <c r="C93" s="11">
        <v>-12.111010994790426</v>
      </c>
    </row>
    <row r="94" spans="1:3">
      <c r="A94" s="11">
        <v>68</v>
      </c>
      <c r="B94" s="11">
        <v>6.2131449943613699</v>
      </c>
      <c r="C94" s="11">
        <v>-5.8513479172411227</v>
      </c>
    </row>
    <row r="95" spans="1:3">
      <c r="A95" s="11">
        <v>69</v>
      </c>
      <c r="B95" s="11">
        <v>7.5324926291261232</v>
      </c>
      <c r="C95" s="11">
        <v>12.163035104988891</v>
      </c>
    </row>
    <row r="96" spans="1:3">
      <c r="A96" s="11">
        <v>70</v>
      </c>
      <c r="B96" s="11">
        <v>3.512684909188827</v>
      </c>
      <c r="C96" s="11">
        <v>1.260355004062863</v>
      </c>
    </row>
    <row r="97" spans="1:3">
      <c r="A97" s="11">
        <v>71</v>
      </c>
      <c r="B97" s="11">
        <v>4.287049640204879</v>
      </c>
      <c r="C97" s="11">
        <v>-11.578159194971235</v>
      </c>
    </row>
    <row r="98" spans="1:3">
      <c r="A98" s="11">
        <v>72</v>
      </c>
      <c r="B98" s="11">
        <v>5.9845377522180776</v>
      </c>
      <c r="C98" s="11">
        <v>-10.909791166279867</v>
      </c>
    </row>
    <row r="99" spans="1:3">
      <c r="A99" s="11">
        <v>73</v>
      </c>
      <c r="B99" s="11">
        <v>12.433040490369992</v>
      </c>
      <c r="C99" s="11">
        <v>-1.8491239150736032</v>
      </c>
    </row>
    <row r="100" spans="1:3">
      <c r="A100" s="11">
        <v>74</v>
      </c>
      <c r="B100" s="11">
        <v>4.2292785712941292</v>
      </c>
      <c r="C100" s="11">
        <v>-13.951565158951212</v>
      </c>
    </row>
    <row r="101" spans="1:3">
      <c r="A101" s="11">
        <v>75</v>
      </c>
      <c r="B101" s="11">
        <v>8.7978468897476834</v>
      </c>
      <c r="C101" s="11">
        <v>-12.581818489294205</v>
      </c>
    </row>
    <row r="102" spans="1:3" ht="13.5" thickBot="1">
      <c r="A102" s="12">
        <v>76</v>
      </c>
      <c r="B102" s="12">
        <v>-9.882812719826946</v>
      </c>
      <c r="C102" s="12">
        <v>6.7750300256751892</v>
      </c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I26" sqref="I26"/>
    </sheetView>
  </sheetViews>
  <sheetFormatPr defaultRowHeight="12.75"/>
  <cols>
    <col min="1" max="1" width="9" customWidth="1"/>
  </cols>
  <sheetData>
    <row r="1" spans="1:9">
      <c r="A1" t="s">
        <v>63</v>
      </c>
    </row>
    <row r="2" spans="1:9" ht="13.5" thickBot="1"/>
    <row r="3" spans="1:9">
      <c r="A3" s="14" t="s">
        <v>64</v>
      </c>
      <c r="B3" s="14"/>
    </row>
    <row r="4" spans="1:9">
      <c r="A4" s="11" t="s">
        <v>65</v>
      </c>
      <c r="B4" s="11">
        <v>0.3953960385914454</v>
      </c>
    </row>
    <row r="5" spans="1:9">
      <c r="A5" s="11" t="s">
        <v>66</v>
      </c>
      <c r="B5" s="11">
        <v>0.15633802733380778</v>
      </c>
    </row>
    <row r="6" spans="1:9">
      <c r="A6" s="11" t="s">
        <v>67</v>
      </c>
      <c r="B6" s="15">
        <v>9.607645785765119E-2</v>
      </c>
    </row>
    <row r="7" spans="1:9">
      <c r="A7" s="11" t="s">
        <v>68</v>
      </c>
      <c r="B7" s="11">
        <v>16.426407537316134</v>
      </c>
    </row>
    <row r="8" spans="1:9" ht="13.5" thickBot="1">
      <c r="A8" s="12" t="s">
        <v>69</v>
      </c>
      <c r="B8" s="12">
        <v>76</v>
      </c>
    </row>
    <row r="10" spans="1:9" ht="13.5" thickBot="1">
      <c r="A10" t="s">
        <v>70</v>
      </c>
    </row>
    <row r="11" spans="1:9">
      <c r="A11" s="13"/>
      <c r="B11" s="13" t="s">
        <v>75</v>
      </c>
      <c r="C11" s="13" t="s">
        <v>76</v>
      </c>
      <c r="D11" s="13" t="s">
        <v>77</v>
      </c>
      <c r="E11" s="13" t="s">
        <v>78</v>
      </c>
      <c r="F11" s="13" t="s">
        <v>79</v>
      </c>
    </row>
    <row r="12" spans="1:9">
      <c r="A12" s="11" t="s">
        <v>71</v>
      </c>
      <c r="B12" s="11">
        <v>5</v>
      </c>
      <c r="C12" s="11">
        <v>3500.0913598098887</v>
      </c>
      <c r="D12" s="11">
        <v>700.01827196197769</v>
      </c>
      <c r="E12" s="11">
        <v>2.594323856693864</v>
      </c>
      <c r="F12" s="11">
        <v>3.2795085058603318E-2</v>
      </c>
    </row>
    <row r="13" spans="1:9">
      <c r="A13" s="11" t="s">
        <v>72</v>
      </c>
      <c r="B13" s="11">
        <v>70</v>
      </c>
      <c r="C13" s="11">
        <v>18887.880520739745</v>
      </c>
      <c r="D13" s="11">
        <v>269.82686458199635</v>
      </c>
      <c r="E13" s="11"/>
      <c r="F13" s="11"/>
    </row>
    <row r="14" spans="1:9" ht="13.5" thickBot="1">
      <c r="A14" s="12" t="s">
        <v>73</v>
      </c>
      <c r="B14" s="12">
        <v>75</v>
      </c>
      <c r="C14" s="12">
        <v>22387.971880549634</v>
      </c>
      <c r="D14" s="12"/>
      <c r="E14" s="12"/>
      <c r="F14" s="12"/>
    </row>
    <row r="15" spans="1:9" ht="13.5" thickBot="1"/>
    <row r="16" spans="1:9">
      <c r="A16" s="13"/>
      <c r="B16" s="13" t="s">
        <v>80</v>
      </c>
      <c r="C16" s="13" t="s">
        <v>68</v>
      </c>
      <c r="D16" s="13" t="s">
        <v>81</v>
      </c>
      <c r="E16" s="13" t="s">
        <v>82</v>
      </c>
      <c r="F16" s="13" t="s">
        <v>83</v>
      </c>
      <c r="G16" s="13" t="s">
        <v>84</v>
      </c>
      <c r="H16" s="13" t="s">
        <v>85</v>
      </c>
      <c r="I16" s="13" t="s">
        <v>86</v>
      </c>
    </row>
    <row r="17" spans="1:9">
      <c r="A17" s="11" t="s">
        <v>74</v>
      </c>
      <c r="B17" s="15">
        <v>4.1780086010385027</v>
      </c>
      <c r="C17" s="11">
        <v>2.0348769986854021</v>
      </c>
      <c r="D17" s="15">
        <v>2.053199580975968</v>
      </c>
      <c r="E17" s="11">
        <v>4.3791735080384295E-2</v>
      </c>
      <c r="F17" s="11">
        <v>0.11957439697077099</v>
      </c>
      <c r="G17" s="11">
        <v>8.2364428051062344</v>
      </c>
      <c r="H17" s="11">
        <v>0.11957439697077099</v>
      </c>
      <c r="I17" s="11">
        <v>8.2364428051062344</v>
      </c>
    </row>
    <row r="18" spans="1:9">
      <c r="A18" s="11" t="s">
        <v>87</v>
      </c>
      <c r="B18" s="15">
        <v>0.27799162249500153</v>
      </c>
      <c r="C18" s="11">
        <v>0.59045735502544583</v>
      </c>
      <c r="D18" s="15">
        <v>0.47080728206530925</v>
      </c>
      <c r="E18" s="11">
        <v>0.63924220828863854</v>
      </c>
      <c r="F18" s="11">
        <v>-0.89963843928600207</v>
      </c>
      <c r="G18" s="11">
        <v>1.455621684276005</v>
      </c>
      <c r="H18" s="11">
        <v>-0.89963843928600207</v>
      </c>
      <c r="I18" s="11">
        <v>1.455621684276005</v>
      </c>
    </row>
    <row r="19" spans="1:9">
      <c r="A19" s="11" t="s">
        <v>92</v>
      </c>
      <c r="B19" s="15">
        <v>1.9507258782598675</v>
      </c>
      <c r="C19" s="11">
        <v>1.0327617814012586</v>
      </c>
      <c r="D19" s="15">
        <v>1.8888439845373719</v>
      </c>
      <c r="E19" s="11">
        <v>6.3055974878849036E-2</v>
      </c>
      <c r="F19" s="11">
        <v>-0.10905254618572324</v>
      </c>
      <c r="G19" s="11">
        <v>4.0105043027054581</v>
      </c>
      <c r="H19" s="11">
        <v>-0.10905254618572324</v>
      </c>
      <c r="I19" s="11">
        <v>4.0105043027054581</v>
      </c>
    </row>
    <row r="20" spans="1:9">
      <c r="A20" s="11" t="s">
        <v>93</v>
      </c>
      <c r="B20" s="15">
        <v>7.5950504631012813E-2</v>
      </c>
      <c r="C20" s="11">
        <v>1.2782385946594739</v>
      </c>
      <c r="D20" s="15">
        <v>5.9418096862617599E-2</v>
      </c>
      <c r="E20" s="11">
        <v>0.95278840551352895</v>
      </c>
      <c r="F20" s="11">
        <v>-2.4734159862560872</v>
      </c>
      <c r="G20" s="11">
        <v>2.6253169955181126</v>
      </c>
      <c r="H20" s="11">
        <v>-2.4734159862560872</v>
      </c>
      <c r="I20" s="11">
        <v>2.6253169955181126</v>
      </c>
    </row>
    <row r="21" spans="1:9">
      <c r="A21" s="11" t="s">
        <v>94</v>
      </c>
      <c r="B21" s="15">
        <v>-0.80555888839788692</v>
      </c>
      <c r="C21" s="11">
        <v>1.4798808272364288</v>
      </c>
      <c r="D21" s="15">
        <v>-0.54434037766555188</v>
      </c>
      <c r="E21" s="11">
        <v>0.58793710472958138</v>
      </c>
      <c r="F21" s="11">
        <v>-3.7570881312368622</v>
      </c>
      <c r="G21" s="11">
        <v>2.1459703544410886</v>
      </c>
      <c r="H21" s="11">
        <v>-3.7570881312368622</v>
      </c>
      <c r="I21" s="11">
        <v>2.1459703544410886</v>
      </c>
    </row>
    <row r="22" spans="1:9" ht="13.5" thickBot="1">
      <c r="A22" s="12" t="s">
        <v>95</v>
      </c>
      <c r="B22" s="16">
        <v>-2.9028666628168671</v>
      </c>
      <c r="C22" s="12">
        <v>1.8102768971054435</v>
      </c>
      <c r="D22" s="16">
        <v>-1.603548422596802</v>
      </c>
      <c r="E22" s="12">
        <v>0.11331658462733921</v>
      </c>
      <c r="F22" s="12">
        <v>-6.5133500889859519</v>
      </c>
      <c r="G22" s="12">
        <v>0.70761676335221724</v>
      </c>
      <c r="H22" s="12">
        <v>-6.5133500889859519</v>
      </c>
      <c r="I22" s="12">
        <v>0.70761676335221724</v>
      </c>
    </row>
    <row r="26" spans="1:9">
      <c r="A26" t="s">
        <v>88</v>
      </c>
    </row>
    <row r="27" spans="1:9" ht="13.5" thickBot="1"/>
    <row r="28" spans="1:9">
      <c r="A28" s="13" t="s">
        <v>89</v>
      </c>
      <c r="B28" s="13" t="s">
        <v>90</v>
      </c>
      <c r="C28" s="13" t="s">
        <v>91</v>
      </c>
    </row>
    <row r="29" spans="1:9">
      <c r="A29" s="11">
        <v>1</v>
      </c>
      <c r="B29" s="11">
        <v>0.47975080432398176</v>
      </c>
      <c r="C29" s="11">
        <v>-16.813708001134724</v>
      </c>
    </row>
    <row r="30" spans="1:9">
      <c r="A30" s="11">
        <v>2</v>
      </c>
      <c r="B30" s="11">
        <v>1.2731249704761578</v>
      </c>
      <c r="C30" s="11">
        <v>-3.5900506321147825</v>
      </c>
    </row>
    <row r="31" spans="1:9">
      <c r="A31" s="11">
        <v>3</v>
      </c>
      <c r="B31" s="11">
        <v>12.611334166137645</v>
      </c>
      <c r="C31" s="11">
        <v>-7.8472068560760446</v>
      </c>
    </row>
    <row r="32" spans="1:9">
      <c r="A32" s="11">
        <v>4</v>
      </c>
      <c r="B32" s="11">
        <v>6.0572145541052045</v>
      </c>
      <c r="C32" s="11">
        <v>0.93915487264638653</v>
      </c>
    </row>
    <row r="33" spans="1:3">
      <c r="A33" s="11">
        <v>5</v>
      </c>
      <c r="B33" s="11">
        <v>6.27789134369677</v>
      </c>
      <c r="C33" s="11">
        <v>55.479517081211661</v>
      </c>
    </row>
    <row r="34" spans="1:3">
      <c r="A34" s="11">
        <v>6</v>
      </c>
      <c r="B34" s="11">
        <v>1.715912523148436</v>
      </c>
      <c r="C34" s="11">
        <v>-26.350884239821418</v>
      </c>
    </row>
    <row r="35" spans="1:3">
      <c r="A35" s="11">
        <v>7</v>
      </c>
      <c r="B35" s="11">
        <v>-1.4292712904855795</v>
      </c>
      <c r="C35" s="11">
        <v>-8.0812885856150558</v>
      </c>
    </row>
    <row r="36" spans="1:3">
      <c r="A36" s="11">
        <v>8</v>
      </c>
      <c r="B36" s="11">
        <v>7.416960434600524</v>
      </c>
      <c r="C36" s="11">
        <v>-8.298333878583934</v>
      </c>
    </row>
    <row r="37" spans="1:3">
      <c r="A37" s="11">
        <v>9</v>
      </c>
      <c r="B37" s="11">
        <v>8.0542633106763422</v>
      </c>
      <c r="C37" s="11">
        <v>8.0931295799637955</v>
      </c>
    </row>
    <row r="38" spans="1:3">
      <c r="A38" s="11">
        <v>10</v>
      </c>
      <c r="B38" s="11">
        <v>5.5224207829654901</v>
      </c>
      <c r="C38" s="11">
        <v>-6.0629613235060251</v>
      </c>
    </row>
    <row r="39" spans="1:3">
      <c r="A39" s="11">
        <v>11</v>
      </c>
      <c r="B39" s="11">
        <v>4.8468214488724017</v>
      </c>
      <c r="C39" s="11">
        <v>4.3560734786638227</v>
      </c>
    </row>
    <row r="40" spans="1:3">
      <c r="A40" s="11">
        <v>12</v>
      </c>
      <c r="B40" s="11">
        <v>6.199659568811418</v>
      </c>
      <c r="C40" s="11">
        <v>-9.5506882135038023</v>
      </c>
    </row>
    <row r="41" spans="1:3">
      <c r="A41" s="11">
        <v>13</v>
      </c>
      <c r="B41" s="11">
        <v>3.8942505296357748</v>
      </c>
      <c r="C41" s="11">
        <v>-7.1898187855770122</v>
      </c>
    </row>
    <row r="42" spans="1:3">
      <c r="A42" s="11">
        <v>14</v>
      </c>
      <c r="B42" s="11">
        <v>-5.6381412831856696</v>
      </c>
      <c r="C42" s="11">
        <v>-6.547932554230032</v>
      </c>
    </row>
    <row r="43" spans="1:3">
      <c r="A43" s="11">
        <v>15</v>
      </c>
      <c r="B43" s="11">
        <v>-7.6562985785730833</v>
      </c>
      <c r="C43" s="11">
        <v>6.2415815211761601</v>
      </c>
    </row>
    <row r="44" spans="1:3">
      <c r="A44" s="11">
        <v>16</v>
      </c>
      <c r="B44" s="11">
        <v>18.24024665970915</v>
      </c>
      <c r="C44" s="11">
        <v>2.1779665595697786</v>
      </c>
    </row>
    <row r="45" spans="1:3">
      <c r="A45" s="11">
        <v>17</v>
      </c>
      <c r="B45" s="11">
        <v>-2.2758501266438902</v>
      </c>
      <c r="C45" s="11">
        <v>13.75014663756331</v>
      </c>
    </row>
    <row r="46" spans="1:3">
      <c r="A46" s="11">
        <v>18</v>
      </c>
      <c r="B46" s="11">
        <v>-4.1683660133382592</v>
      </c>
      <c r="C46" s="11">
        <v>-8.5988995476106869</v>
      </c>
    </row>
    <row r="47" spans="1:3">
      <c r="A47" s="11">
        <v>19</v>
      </c>
      <c r="B47" s="11">
        <v>15.226411885453654</v>
      </c>
      <c r="C47" s="11">
        <v>-13.440694035813676</v>
      </c>
    </row>
    <row r="48" spans="1:3">
      <c r="A48" s="11">
        <v>20</v>
      </c>
      <c r="B48" s="11">
        <v>2.506968506865018</v>
      </c>
      <c r="C48" s="11">
        <v>12.422512057290454</v>
      </c>
    </row>
    <row r="49" spans="1:3">
      <c r="A49" s="11">
        <v>21</v>
      </c>
      <c r="B49" s="11">
        <v>2.2623517773842514</v>
      </c>
      <c r="C49" s="11">
        <v>9.2012878514693863</v>
      </c>
    </row>
    <row r="50" spans="1:3">
      <c r="A50" s="11">
        <v>22</v>
      </c>
      <c r="B50" s="11">
        <v>-0.19156193720805259</v>
      </c>
      <c r="C50" s="11">
        <v>-10.84496002645886</v>
      </c>
    </row>
    <row r="51" spans="1:3">
      <c r="A51" s="11">
        <v>23</v>
      </c>
      <c r="B51" s="11">
        <v>-6.3392726411056382</v>
      </c>
      <c r="C51" s="11">
        <v>-4.6275667504778388</v>
      </c>
    </row>
    <row r="52" spans="1:3">
      <c r="A52" s="11">
        <v>24</v>
      </c>
      <c r="B52" s="11">
        <v>7.1654271188754288</v>
      </c>
      <c r="C52" s="11">
        <v>-1.0976271188754287</v>
      </c>
    </row>
    <row r="53" spans="1:3">
      <c r="A53" s="11">
        <v>25</v>
      </c>
      <c r="B53" s="11">
        <v>-1.9974336835257445</v>
      </c>
      <c r="C53" s="11">
        <v>-10.370737861115618</v>
      </c>
    </row>
    <row r="54" spans="1:3">
      <c r="A54" s="11">
        <v>26</v>
      </c>
      <c r="B54" s="11">
        <v>8.9499755023678649</v>
      </c>
      <c r="C54" s="11">
        <v>-4.9483051887281935</v>
      </c>
    </row>
    <row r="55" spans="1:3">
      <c r="A55" s="11">
        <v>27</v>
      </c>
      <c r="B55" s="11">
        <v>2.5790498922718186</v>
      </c>
      <c r="C55" s="11">
        <v>7.5750247980632679E-2</v>
      </c>
    </row>
    <row r="56" spans="1:3">
      <c r="A56" s="11">
        <v>28</v>
      </c>
      <c r="B56" s="11">
        <v>-2.9197526058995251</v>
      </c>
      <c r="C56" s="11">
        <v>-1.0178497189774349</v>
      </c>
    </row>
    <row r="57" spans="1:3">
      <c r="A57" s="11">
        <v>29</v>
      </c>
      <c r="B57" s="11">
        <v>1.9547077027889395</v>
      </c>
      <c r="C57" s="11">
        <v>18.262811679632645</v>
      </c>
    </row>
    <row r="58" spans="1:3">
      <c r="A58" s="11">
        <v>30</v>
      </c>
      <c r="B58" s="11">
        <v>7.3283792820725893</v>
      </c>
      <c r="C58" s="11">
        <v>-7.190540725005766</v>
      </c>
    </row>
    <row r="59" spans="1:3">
      <c r="A59" s="11">
        <v>31</v>
      </c>
      <c r="B59" s="11">
        <v>4.2850893284948821</v>
      </c>
      <c r="C59" s="11">
        <v>6.4618817593991658</v>
      </c>
    </row>
    <row r="60" spans="1:3">
      <c r="A60" s="11">
        <v>32</v>
      </c>
      <c r="B60" s="11">
        <v>3.0134286492262325</v>
      </c>
      <c r="C60" s="11">
        <v>-10.158179763315875</v>
      </c>
    </row>
    <row r="61" spans="1:3">
      <c r="A61" s="11">
        <v>33</v>
      </c>
      <c r="B61" s="11">
        <v>3.1368119404299368</v>
      </c>
      <c r="C61" s="11">
        <v>5.6487086575878376</v>
      </c>
    </row>
    <row r="62" spans="1:3">
      <c r="A62" s="11">
        <v>34</v>
      </c>
      <c r="B62" s="11">
        <v>-1.228129154057932</v>
      </c>
      <c r="C62" s="11">
        <v>43.719560732084609</v>
      </c>
    </row>
    <row r="63" spans="1:3">
      <c r="A63" s="11">
        <v>35</v>
      </c>
      <c r="B63" s="11">
        <v>12.820789048948754</v>
      </c>
      <c r="C63" s="11">
        <v>68.249776571700792</v>
      </c>
    </row>
    <row r="64" spans="1:3">
      <c r="A64" s="11">
        <v>36</v>
      </c>
      <c r="B64" s="11">
        <v>6.6951069906839598</v>
      </c>
      <c r="C64" s="11">
        <v>3.1248590522790876</v>
      </c>
    </row>
    <row r="65" spans="1:3">
      <c r="A65" s="11">
        <v>37</v>
      </c>
      <c r="B65" s="11">
        <v>8.9502816804114111</v>
      </c>
      <c r="C65" s="11">
        <v>16.124231871428073</v>
      </c>
    </row>
    <row r="66" spans="1:3">
      <c r="A66" s="11">
        <v>38</v>
      </c>
      <c r="B66" s="11">
        <v>8.715176196620261</v>
      </c>
      <c r="C66" s="11">
        <v>17.141244162751349</v>
      </c>
    </row>
    <row r="67" spans="1:3">
      <c r="A67" s="11">
        <v>39</v>
      </c>
      <c r="B67" s="11">
        <v>14.659120670396639</v>
      </c>
      <c r="C67" s="11">
        <v>-0.23900528578126057</v>
      </c>
    </row>
    <row r="68" spans="1:3">
      <c r="A68" s="11">
        <v>40</v>
      </c>
      <c r="B68" s="11">
        <v>-2.3755961221312445</v>
      </c>
      <c r="C68" s="11">
        <v>-14.912501237544436</v>
      </c>
    </row>
    <row r="69" spans="1:3">
      <c r="A69" s="11">
        <v>41</v>
      </c>
      <c r="B69" s="11">
        <v>7.2090257958565775</v>
      </c>
      <c r="C69" s="11">
        <v>-27.629184975296873</v>
      </c>
    </row>
    <row r="70" spans="1:3">
      <c r="A70" s="11">
        <v>42</v>
      </c>
      <c r="B70" s="11">
        <v>4.1066408092055662</v>
      </c>
      <c r="C70" s="11">
        <v>14.08160100559834</v>
      </c>
    </row>
    <row r="71" spans="1:3">
      <c r="A71" s="11">
        <v>43</v>
      </c>
      <c r="B71" s="11">
        <v>11.366578306825989</v>
      </c>
      <c r="C71" s="11">
        <v>9.2277263143275796</v>
      </c>
    </row>
    <row r="72" spans="1:3">
      <c r="A72" s="11">
        <v>44</v>
      </c>
      <c r="B72" s="11">
        <v>7.1778643325179843</v>
      </c>
      <c r="C72" s="11">
        <v>27.770590880569401</v>
      </c>
    </row>
    <row r="73" spans="1:3">
      <c r="A73" s="11">
        <v>45</v>
      </c>
      <c r="B73" s="11">
        <v>-4.7693535701418481</v>
      </c>
      <c r="C73" s="11">
        <v>-10.082981423137312</v>
      </c>
    </row>
    <row r="74" spans="1:3">
      <c r="A74" s="11">
        <v>46</v>
      </c>
      <c r="B74" s="11">
        <v>-9.8099053803820269</v>
      </c>
      <c r="C74" s="11">
        <v>9.5412567797298493</v>
      </c>
    </row>
    <row r="75" spans="1:3">
      <c r="A75" s="11">
        <v>47</v>
      </c>
      <c r="B75" s="11">
        <v>4.0157081541525512</v>
      </c>
      <c r="C75" s="11">
        <v>-4.0734285835032624</v>
      </c>
    </row>
    <row r="76" spans="1:3">
      <c r="A76" s="11">
        <v>48</v>
      </c>
      <c r="B76" s="11">
        <v>17.81653473894491</v>
      </c>
      <c r="C76" s="11">
        <v>-2.2753144576958384</v>
      </c>
    </row>
    <row r="77" spans="1:3">
      <c r="A77" s="11">
        <v>49</v>
      </c>
      <c r="B77" s="11">
        <v>-6.8184773817204682</v>
      </c>
      <c r="C77" s="11">
        <v>-0.16310852998149006</v>
      </c>
    </row>
    <row r="78" spans="1:3">
      <c r="A78" s="11">
        <v>50</v>
      </c>
      <c r="B78" s="11">
        <v>8.3481037143637398</v>
      </c>
      <c r="C78" s="11">
        <v>12.431120816143773</v>
      </c>
    </row>
    <row r="79" spans="1:3">
      <c r="A79" s="11">
        <v>51</v>
      </c>
      <c r="B79" s="11">
        <v>-3.1745034406476389</v>
      </c>
      <c r="C79" s="11">
        <v>-6.8440422759910451</v>
      </c>
    </row>
    <row r="80" spans="1:3">
      <c r="A80" s="11">
        <v>52</v>
      </c>
      <c r="B80" s="11">
        <v>13.358842113345906</v>
      </c>
      <c r="C80" s="11">
        <v>-13.762664442449072</v>
      </c>
    </row>
    <row r="81" spans="1:3">
      <c r="A81" s="11">
        <v>53</v>
      </c>
      <c r="B81" s="11">
        <v>-1.4064397822150183</v>
      </c>
      <c r="C81" s="11">
        <v>2.573178315521663</v>
      </c>
    </row>
    <row r="82" spans="1:3">
      <c r="A82" s="11">
        <v>54</v>
      </c>
      <c r="B82" s="11">
        <v>8.4543737232621314</v>
      </c>
      <c r="C82" s="11">
        <v>-17.496578711938646</v>
      </c>
    </row>
    <row r="83" spans="1:3">
      <c r="A83" s="11">
        <v>55</v>
      </c>
      <c r="B83" s="11">
        <v>5.2459503969693548</v>
      </c>
      <c r="C83" s="11">
        <v>-13.703302881887247</v>
      </c>
    </row>
    <row r="84" spans="1:3">
      <c r="A84" s="11">
        <v>56</v>
      </c>
      <c r="B84" s="11">
        <v>11.689793319245748</v>
      </c>
      <c r="C84" s="11">
        <v>-11.817499602319234</v>
      </c>
    </row>
    <row r="85" spans="1:3">
      <c r="A85" s="11">
        <v>57</v>
      </c>
      <c r="B85" s="11">
        <v>11.387695666191243</v>
      </c>
      <c r="C85" s="11">
        <v>-18.553030714196268</v>
      </c>
    </row>
    <row r="86" spans="1:3">
      <c r="A86" s="11">
        <v>58</v>
      </c>
      <c r="B86" s="11">
        <v>-1.9499307253398213E-2</v>
      </c>
      <c r="C86" s="11">
        <v>19.768399137758248</v>
      </c>
    </row>
    <row r="87" spans="1:3">
      <c r="A87" s="11">
        <v>59</v>
      </c>
      <c r="B87" s="11">
        <v>9.4791110405389603</v>
      </c>
      <c r="C87" s="11">
        <v>1.4697939236427917</v>
      </c>
    </row>
    <row r="88" spans="1:3">
      <c r="A88" s="11">
        <v>60</v>
      </c>
      <c r="B88" s="11">
        <v>13.414528624249044</v>
      </c>
      <c r="C88" s="11">
        <v>-6.4528034284164031</v>
      </c>
    </row>
    <row r="89" spans="1:3">
      <c r="A89" s="11">
        <v>61</v>
      </c>
      <c r="B89" s="11">
        <v>3.3828387937809712</v>
      </c>
      <c r="C89" s="11">
        <v>-4.1693950904127464</v>
      </c>
    </row>
    <row r="90" spans="1:3">
      <c r="A90" s="11">
        <v>62</v>
      </c>
      <c r="B90" s="11">
        <v>-0.33318049424080298</v>
      </c>
      <c r="C90" s="11">
        <v>-6.0880092052787784</v>
      </c>
    </row>
    <row r="91" spans="1:3">
      <c r="A91" s="11">
        <v>63</v>
      </c>
      <c r="B91" s="11">
        <v>-1.7085049366473175</v>
      </c>
      <c r="C91" s="11">
        <v>1.4435069420677082</v>
      </c>
    </row>
    <row r="92" spans="1:3">
      <c r="A92" s="11">
        <v>64</v>
      </c>
      <c r="B92" s="11">
        <v>0.1882161888099636</v>
      </c>
      <c r="C92" s="11">
        <v>-16.883064015577624</v>
      </c>
    </row>
    <row r="93" spans="1:3">
      <c r="A93" s="11">
        <v>65</v>
      </c>
      <c r="B93" s="11">
        <v>15.932025750179017</v>
      </c>
      <c r="C93" s="11">
        <v>-4.6576804212251766</v>
      </c>
    </row>
    <row r="94" spans="1:3">
      <c r="A94" s="11">
        <v>66</v>
      </c>
      <c r="B94" s="11">
        <v>-2.8555406268440806</v>
      </c>
      <c r="C94" s="11">
        <v>7.0798845040772935</v>
      </c>
    </row>
    <row r="95" spans="1:3">
      <c r="A95" s="11">
        <v>67</v>
      </c>
      <c r="B95" s="11">
        <v>-14.437887946532051</v>
      </c>
      <c r="C95" s="11">
        <v>-5.9087642833052989</v>
      </c>
    </row>
    <row r="96" spans="1:3">
      <c r="A96" s="11">
        <v>68</v>
      </c>
      <c r="B96" s="11">
        <v>-2.5804809766350942</v>
      </c>
      <c r="C96" s="11">
        <v>2.942278053755341</v>
      </c>
    </row>
    <row r="97" spans="1:3">
      <c r="A97" s="11">
        <v>69</v>
      </c>
      <c r="B97" s="11">
        <v>7.3777886315917902</v>
      </c>
      <c r="C97" s="11">
        <v>12.317739102523223</v>
      </c>
    </row>
    <row r="98" spans="1:3">
      <c r="A98" s="11">
        <v>70</v>
      </c>
      <c r="B98" s="11">
        <v>3.7967522977866803</v>
      </c>
      <c r="C98" s="11">
        <v>0.97628761546500975</v>
      </c>
    </row>
    <row r="99" spans="1:3">
      <c r="A99" s="11">
        <v>71</v>
      </c>
      <c r="B99" s="11">
        <v>11.768723636187911</v>
      </c>
      <c r="C99" s="11">
        <v>-19.059833190954269</v>
      </c>
    </row>
    <row r="100" spans="1:3">
      <c r="A100" s="11">
        <v>72</v>
      </c>
      <c r="B100" s="11">
        <v>-1.5668815658489281</v>
      </c>
      <c r="C100" s="11">
        <v>-3.3583718482128608</v>
      </c>
    </row>
    <row r="101" spans="1:3">
      <c r="A101" s="11">
        <v>73</v>
      </c>
      <c r="B101" s="11">
        <v>12.687231106755807</v>
      </c>
      <c r="C101" s="11">
        <v>-2.1033145314594179</v>
      </c>
    </row>
    <row r="102" spans="1:3">
      <c r="A102" s="11">
        <v>74</v>
      </c>
      <c r="B102" s="11">
        <v>10.1453487885335</v>
      </c>
      <c r="C102" s="11">
        <v>-19.867635376190584</v>
      </c>
    </row>
    <row r="103" spans="1:3">
      <c r="A103" s="11">
        <v>75</v>
      </c>
      <c r="B103" s="11">
        <v>9.136408617740603</v>
      </c>
      <c r="C103" s="11">
        <v>-12.920380217287125</v>
      </c>
    </row>
    <row r="104" spans="1:3" ht="13.5" thickBot="1">
      <c r="A104" s="12">
        <v>76</v>
      </c>
      <c r="B104" s="12">
        <v>-5.6643534651571299</v>
      </c>
      <c r="C104" s="12">
        <v>2.5565707710053727</v>
      </c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G9" sqref="G9"/>
    </sheetView>
  </sheetViews>
  <sheetFormatPr defaultRowHeight="12.75"/>
  <cols>
    <col min="1" max="4" width="24.25" customWidth="1"/>
  </cols>
  <sheetData>
    <row r="1" spans="1:4" ht="13.5" thickBot="1"/>
    <row r="2" spans="1:4" ht="15.75" thickBot="1">
      <c r="A2" s="26" t="s">
        <v>10</v>
      </c>
      <c r="B2" s="27"/>
      <c r="C2" s="27"/>
      <c r="D2" s="28"/>
    </row>
    <row r="3" spans="1:4" ht="15.75" thickBot="1">
      <c r="A3" s="2"/>
      <c r="B3" s="3" t="s">
        <v>62</v>
      </c>
      <c r="C3" s="3" t="s">
        <v>11</v>
      </c>
      <c r="D3" s="3" t="s">
        <v>12</v>
      </c>
    </row>
    <row r="4" spans="1:4" ht="15.75" thickBot="1">
      <c r="A4" s="2" t="s">
        <v>13</v>
      </c>
      <c r="B4" s="11">
        <v>2.9958342614685201</v>
      </c>
      <c r="C4" s="3">
        <f>'FF3Factor Regression output'!B17</f>
        <v>3.6318346770712617</v>
      </c>
      <c r="D4" s="3">
        <f>'FF5F Regression output'!B17</f>
        <v>4.1780086010385027</v>
      </c>
    </row>
    <row r="5" spans="1:4" ht="21.75" customHeight="1" thickBot="1">
      <c r="A5" s="2" t="s">
        <v>14</v>
      </c>
      <c r="B5" s="12">
        <v>0.90247530130422804</v>
      </c>
      <c r="C5" s="3">
        <f>'FF3Factor Regression output'!B18</f>
        <v>0.35712260366891635</v>
      </c>
      <c r="D5" s="3">
        <f>'FF5F Regression output'!B18</f>
        <v>0.27799162249500153</v>
      </c>
    </row>
    <row r="6" spans="1:4" ht="15.75" thickBot="1">
      <c r="A6" s="2" t="s">
        <v>55</v>
      </c>
      <c r="B6" s="4" t="s">
        <v>15</v>
      </c>
      <c r="C6" s="4">
        <f>'FF3Factor Regression output'!B19</f>
        <v>2.226112981333777</v>
      </c>
      <c r="D6" s="3">
        <f>'FF5F Regression output'!B19</f>
        <v>1.9507258782598675</v>
      </c>
    </row>
    <row r="7" spans="1:4" ht="22.5" customHeight="1" thickBot="1">
      <c r="A7" s="2" t="s">
        <v>56</v>
      </c>
      <c r="B7" s="4" t="s">
        <v>15</v>
      </c>
      <c r="C7" s="4">
        <f>'FF3Factor Regression output'!B20</f>
        <v>-0.93120689094410147</v>
      </c>
      <c r="D7" s="3">
        <f>'FF5F Regression output'!B20</f>
        <v>7.5950504631012813E-2</v>
      </c>
    </row>
    <row r="8" spans="1:4" ht="19.5" customHeight="1" thickBot="1">
      <c r="A8" s="2" t="s">
        <v>57</v>
      </c>
      <c r="B8" s="4" t="s">
        <v>15</v>
      </c>
      <c r="C8" s="4" t="s">
        <v>15</v>
      </c>
      <c r="D8" s="3">
        <f>'FF5F Regression output'!B21</f>
        <v>-0.80555888839788692</v>
      </c>
    </row>
    <row r="9" spans="1:4" ht="22.5" customHeight="1" thickBot="1">
      <c r="A9" s="2" t="s">
        <v>58</v>
      </c>
      <c r="B9" s="4" t="s">
        <v>15</v>
      </c>
      <c r="C9" s="4" t="s">
        <v>15</v>
      </c>
      <c r="D9" s="3">
        <f>'FF5F Regression output'!B22</f>
        <v>-2.9028666628168671</v>
      </c>
    </row>
    <row r="10" spans="1:4" ht="21" customHeight="1" thickBot="1">
      <c r="A10" s="2" t="s">
        <v>16</v>
      </c>
      <c r="B10" s="3">
        <f>_xlfn.STDEV.P('CAPM Regression output'!C25:C100)</f>
        <v>16.845773585653077</v>
      </c>
      <c r="C10" s="3">
        <f>_xlfn.STDEV.P('FF3Factor Regression output'!C27:C102)</f>
        <v>16.164499177760792</v>
      </c>
      <c r="D10" s="3">
        <f>_xlfn.STDEV.P('FF5F Regression output'!C29:C104)</f>
        <v>15.764667573213966</v>
      </c>
    </row>
    <row r="11" spans="1:4" ht="19.5" customHeight="1" thickBot="1">
      <c r="A11" s="2" t="s">
        <v>61</v>
      </c>
      <c r="B11" s="15">
        <f>'CAPM Regression output'!B6</f>
        <v>2.3639273733399236E-2</v>
      </c>
      <c r="C11" s="29">
        <f>'FF3Factor Regression output'!B6</f>
        <v>7.6042248233250981E-2</v>
      </c>
      <c r="D11" s="29">
        <f>'FF5F Regression output'!B6</f>
        <v>9.607645785765119E-2</v>
      </c>
    </row>
    <row r="12" spans="1:4" ht="15.75" thickBot="1">
      <c r="A12" s="2"/>
      <c r="B12" s="3"/>
      <c r="C12" s="3"/>
      <c r="D12" s="3"/>
    </row>
    <row r="13" spans="1:4" ht="24" customHeight="1" thickBot="1">
      <c r="A13" s="2" t="s">
        <v>17</v>
      </c>
      <c r="B13" s="29">
        <f>(B4/B10)^2</f>
        <v>3.1626683164977784E-2</v>
      </c>
      <c r="C13" s="29">
        <f>(C4/C10)^2</f>
        <v>5.0480963454511849E-2</v>
      </c>
      <c r="D13" s="29">
        <f>(D4/D10)^2</f>
        <v>7.0237496721245268E-2</v>
      </c>
    </row>
    <row r="15" spans="1:4" ht="15">
      <c r="A15" s="10" t="s">
        <v>59</v>
      </c>
    </row>
    <row r="16" spans="1:4" ht="15">
      <c r="A16" s="10" t="s">
        <v>60</v>
      </c>
    </row>
  </sheetData>
  <mergeCells count="1">
    <mergeCell ref="A2:D2"/>
  </mergeCells>
  <phoneticPr fontId="14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Returns and risk factors</vt:lpstr>
      <vt:lpstr>Variable Information</vt:lpstr>
      <vt:lpstr>CAPM Regression output</vt:lpstr>
      <vt:lpstr>FF3Factor Regression output</vt:lpstr>
      <vt:lpstr>FF5F Regression output</vt:lpstr>
      <vt:lpstr>Results Table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