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cenario &amp; Questions" sheetId="1" r:id="rId1"/>
    <sheet name="Income Statement &amp; Budget" sheetId="2" r:id="rId2"/>
    <sheet name="Balance Sheet" sheetId="3" r:id="rId3"/>
    <sheet name="Trial Balance" sheetId="4" r:id="rId4"/>
  </sheets>
  <definedNames>
    <definedName name="Current_or_Noncurrent">'Balance Sheet'!#REF!</definedName>
    <definedName name="N_A">'Balance Sheet'!#REF!</definedName>
    <definedName name="Type_of_Account">'Balance Sheet'!#REF!</definedName>
  </definedNames>
  <calcPr fullCalcOnLoad="1"/>
</workbook>
</file>

<file path=xl/sharedStrings.xml><?xml version="1.0" encoding="utf-8"?>
<sst xmlns="http://schemas.openxmlformats.org/spreadsheetml/2006/main" count="74" uniqueCount="55">
  <si>
    <t>Cash</t>
  </si>
  <si>
    <t>Inventory</t>
  </si>
  <si>
    <t>Supplies</t>
  </si>
  <si>
    <t>Building</t>
  </si>
  <si>
    <t>Equipment</t>
  </si>
  <si>
    <t>Accounts Receivable</t>
  </si>
  <si>
    <t>Accounts Payable</t>
  </si>
  <si>
    <t>Current Portion - Long Term Debt</t>
  </si>
  <si>
    <t>Long Term Debt, net of Current Portion</t>
  </si>
  <si>
    <t>Owner's Equity</t>
  </si>
  <si>
    <t>Balance Sheet</t>
  </si>
  <si>
    <t>Trial Balance</t>
  </si>
  <si>
    <t>Debit</t>
  </si>
  <si>
    <t>Credit</t>
  </si>
  <si>
    <t>Service Fee Revenue</t>
  </si>
  <si>
    <t>Salaries Expense</t>
  </si>
  <si>
    <t>Rent Expense</t>
  </si>
  <si>
    <t>Utilities Expense</t>
  </si>
  <si>
    <t>Totals</t>
  </si>
  <si>
    <t>Income Statement</t>
  </si>
  <si>
    <t>Revenues:</t>
  </si>
  <si>
    <t>South Shore Medical Clinic</t>
  </si>
  <si>
    <t>Total Revenues</t>
  </si>
  <si>
    <t>Expenses:</t>
  </si>
  <si>
    <t>Total Expenses</t>
  </si>
  <si>
    <t>Income:</t>
  </si>
  <si>
    <t>Net Income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</si>
  <si>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</si>
  <si>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</si>
  <si>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</si>
  <si>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</si>
  <si>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</si>
  <si>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</si>
  <si>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&amp; NET WORTH</t>
  </si>
  <si>
    <t>Current Liabilities</t>
  </si>
  <si>
    <t>Total Current Liabilities</t>
  </si>
  <si>
    <t>Non-current Liabilities</t>
  </si>
  <si>
    <t>Total Non-Current Liabilities</t>
  </si>
  <si>
    <t>NET WORTH</t>
  </si>
  <si>
    <t>TOTAL LIABILITIES &amp; NET WORTH</t>
  </si>
  <si>
    <t>Questions:</t>
  </si>
  <si>
    <t>December 31, 20X4</t>
  </si>
  <si>
    <t>For the year ending December 31, 20X4</t>
  </si>
  <si>
    <t>Advertising Expense</t>
  </si>
  <si>
    <t>Shipping Expense</t>
  </si>
  <si>
    <t>ACTUAL</t>
  </si>
  <si>
    <t>BUDGET</t>
  </si>
  <si>
    <t>1. Using the Balance Sheet, calculate the current ratio. Comment on whether or not the ratio shows financial strength.</t>
  </si>
  <si>
    <t xml:space="preserve">Task #1: South Shore Medical Clinic is expanding its operations. As you will notice from Year 3 to Year 4, they have increased their revenue and encounted additional expenses. In addition, they have rented a new office at the end of the year so their rent expense is going to increase (they will now have two offices). In addition, they have added 2 additional staff members to payroll. Using the Income Statement below, prepare a budget that takes these changes into account for the upcoming year. Suggest the budget amounts for Year 5 in the column below. </t>
  </si>
  <si>
    <t xml:space="preserve">Information Given: </t>
  </si>
  <si>
    <t>2. Using the Income Statement, calculate the operating margin ratio for Year 4. How well does the company measure in terms of operating efficiency?</t>
  </si>
  <si>
    <t>3. Explain your budget suggestions. Do you think Revenue will increase or decrease? Do you think Expenses will increase or decrease?</t>
  </si>
  <si>
    <r>
      <rPr>
        <b/>
        <sz val="11"/>
        <color indexed="8"/>
        <rFont val="Calibri"/>
        <family val="2"/>
      </rPr>
      <t xml:space="preserve">Read the scenario below and answer the following 3 questions (be sure to scroll down). You will also need to complete the Budget on the "Income Statement &amp; Budget" tab. </t>
    </r>
    <r>
      <rPr>
        <b/>
        <u val="single"/>
        <sz val="11"/>
        <color indexed="8"/>
        <rFont val="Calibri"/>
        <family val="2"/>
      </rPr>
      <t>Scenario: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South Shore Medical Clinic is expanding its operations. As you will notice from Year 3 to Year 4, they have increased their revenue and encounted additional expenses. In addition, they have rented a new office at the end of the year so their rent expense is going to increase (they will now have two offices). In addition, they have added 2 additional staff members to payroll. Using the Income Statement, prepare a budget that takes these changes into account for the upcoming year. </t>
    </r>
  </si>
  <si>
    <t>Current Ratio:</t>
  </si>
  <si>
    <t>Operating Margin: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</si>
</sst>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2" fontId="0" fillId="0" borderId="10" xfId="0" applyNumberFormat="1" applyBorder="1" applyAlignment="1">
      <alignment/>
    </xf>
    <xf numFmtId="0" fontId="34" fillId="0" borderId="0" xfId="0" applyFont="1" applyAlignment="1">
      <alignment/>
    </xf>
    <xf numFmtId="42" fontId="34" fillId="0" borderId="0" xfId="0" applyNumberFormat="1" applyFont="1" applyAlignment="1">
      <alignment/>
    </xf>
    <xf numFmtId="42" fontId="0" fillId="0" borderId="11" xfId="0" applyNumberFormat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42" fontId="0" fillId="0" borderId="0" xfId="0" applyNumberFormat="1" applyFill="1" applyAlignment="1">
      <alignment/>
    </xf>
    <xf numFmtId="0" fontId="34" fillId="7" borderId="12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left" indent="2"/>
    </xf>
    <xf numFmtId="0" fontId="0" fillId="19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34" fillId="19" borderId="16" xfId="0" applyFont="1" applyFill="1" applyBorder="1" applyAlignment="1">
      <alignment horizontal="center"/>
    </xf>
    <xf numFmtId="0" fontId="34" fillId="7" borderId="16" xfId="0" applyFont="1" applyFill="1" applyBorder="1" applyAlignment="1">
      <alignment horizontal="center"/>
    </xf>
    <xf numFmtId="0" fontId="0" fillId="7" borderId="13" xfId="0" applyFill="1" applyBorder="1" applyAlignment="1">
      <alignment/>
    </xf>
    <xf numFmtId="42" fontId="0" fillId="7" borderId="13" xfId="0" applyNumberFormat="1" applyFill="1" applyBorder="1" applyAlignment="1">
      <alignment/>
    </xf>
    <xf numFmtId="42" fontId="0" fillId="7" borderId="17" xfId="0" applyNumberFormat="1" applyFill="1" applyBorder="1" applyAlignment="1">
      <alignment/>
    </xf>
    <xf numFmtId="0" fontId="0" fillId="19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42" fontId="0" fillId="7" borderId="20" xfId="0" applyNumberFormat="1" applyFill="1" applyBorder="1" applyAlignment="1">
      <alignment/>
    </xf>
    <xf numFmtId="0" fontId="0" fillId="19" borderId="21" xfId="0" applyFill="1" applyBorder="1" applyAlignment="1">
      <alignment/>
    </xf>
    <xf numFmtId="0" fontId="34" fillId="7" borderId="18" xfId="0" applyFont="1" applyFill="1" applyBorder="1" applyAlignment="1">
      <alignment horizontal="left" indent="2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34" fillId="0" borderId="22" xfId="0" applyFont="1" applyBorder="1" applyAlignment="1">
      <alignment horizontal="center"/>
    </xf>
    <xf numFmtId="0" fontId="0" fillId="19" borderId="23" xfId="0" applyNumberFormat="1" applyFill="1" applyBorder="1" applyAlignment="1">
      <alignment horizontal="center" wrapText="1"/>
    </xf>
    <xf numFmtId="0" fontId="3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1" xfId="0" applyBorder="1" applyAlignment="1">
      <alignment/>
    </xf>
    <xf numFmtId="0" fontId="0" fillId="7" borderId="17" xfId="0" applyFill="1" applyBorder="1" applyAlignment="1">
      <alignment horizontal="left"/>
    </xf>
    <xf numFmtId="0" fontId="34" fillId="7" borderId="24" xfId="0" applyFont="1" applyFill="1" applyBorder="1" applyAlignment="1">
      <alignment horizontal="center"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0.140625" style="0" customWidth="1"/>
  </cols>
  <sheetData>
    <row r="1" ht="15">
      <c r="A1" s="37" t="s">
        <v>49</v>
      </c>
    </row>
    <row r="2" ht="135.75" thickBot="1">
      <c r="A2" s="38" t="s">
        <v>52</v>
      </c>
    </row>
    <row r="4" ht="15">
      <c r="A4" s="8" t="s">
        <v>40</v>
      </c>
    </row>
    <row r="6" ht="30">
      <c r="A6" s="36" t="s">
        <v>47</v>
      </c>
    </row>
    <row r="7" ht="52.5" customHeight="1">
      <c r="A7" s="40"/>
    </row>
    <row r="8" ht="34.5" customHeight="1">
      <c r="A8" s="39" t="s">
        <v>50</v>
      </c>
    </row>
    <row r="9" ht="47.25" customHeight="1">
      <c r="A9" s="41"/>
    </row>
    <row r="10" ht="30">
      <c r="A10" s="36" t="s">
        <v>51</v>
      </c>
    </row>
    <row r="11" ht="75.75" customHeight="1">
      <c r="A11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7109375" style="0" bestFit="1" customWidth="1"/>
    <col min="5" max="5" width="10.00390625" style="0" bestFit="1" customWidth="1"/>
    <col min="6" max="6" width="15.00390625" style="0" customWidth="1"/>
    <col min="9" max="9" width="36.421875" style="0" customWidth="1"/>
  </cols>
  <sheetData>
    <row r="1" spans="1:4" ht="9.75" customHeight="1">
      <c r="A1" s="2"/>
      <c r="B1" s="2"/>
      <c r="C1" s="2"/>
      <c r="D1" s="2"/>
    </row>
    <row r="2" spans="1:13" ht="74.25" customHeight="1">
      <c r="A2" s="44" t="s">
        <v>48</v>
      </c>
      <c r="B2" s="45"/>
      <c r="C2" s="45"/>
      <c r="D2" s="45"/>
      <c r="E2" s="45"/>
      <c r="F2" s="45"/>
      <c r="G2" s="45"/>
      <c r="H2" s="45"/>
      <c r="I2" s="45"/>
      <c r="J2" s="14"/>
      <c r="K2" s="14"/>
      <c r="L2" s="14"/>
      <c r="M2" s="14"/>
    </row>
    <row r="3" spans="1:13" ht="15">
      <c r="A3" s="46" t="s">
        <v>21</v>
      </c>
      <c r="B3" s="46"/>
      <c r="C3" s="46"/>
      <c r="D3" s="46"/>
      <c r="E3" s="46"/>
      <c r="H3" s="35"/>
      <c r="I3" s="35"/>
      <c r="J3" s="35"/>
      <c r="K3" s="35"/>
      <c r="L3" s="35"/>
      <c r="M3" s="35"/>
    </row>
    <row r="4" spans="1:13" ht="15">
      <c r="A4" s="46" t="s">
        <v>19</v>
      </c>
      <c r="B4" s="46"/>
      <c r="C4" s="46"/>
      <c r="D4" s="46"/>
      <c r="E4" s="46"/>
      <c r="H4" s="35"/>
      <c r="I4" s="35"/>
      <c r="J4" s="35"/>
      <c r="K4" s="35"/>
      <c r="L4" s="35"/>
      <c r="M4" s="35"/>
    </row>
    <row r="5" spans="1:13" ht="15.75" thickBot="1">
      <c r="A5" s="47" t="s">
        <v>42</v>
      </c>
      <c r="B5" s="47"/>
      <c r="C5" s="47"/>
      <c r="D5" s="47"/>
      <c r="E5" s="47"/>
      <c r="F5" s="13"/>
      <c r="H5" s="35"/>
      <c r="I5" s="35"/>
      <c r="J5" s="35"/>
      <c r="K5" s="35"/>
      <c r="L5" s="35"/>
      <c r="M5" s="35"/>
    </row>
    <row r="6" spans="1:13" ht="15.75" thickBot="1">
      <c r="A6" s="22"/>
      <c r="B6" s="23"/>
      <c r="C6" s="23"/>
      <c r="D6" s="23"/>
      <c r="E6" s="25" t="s">
        <v>45</v>
      </c>
      <c r="F6" s="24" t="s">
        <v>46</v>
      </c>
      <c r="H6" s="14"/>
      <c r="I6" s="8"/>
      <c r="J6" s="14"/>
      <c r="K6" s="14"/>
      <c r="L6" s="14"/>
      <c r="M6" s="14"/>
    </row>
    <row r="7" spans="1:13" ht="15">
      <c r="A7" s="17" t="s">
        <v>20</v>
      </c>
      <c r="B7" s="18"/>
      <c r="C7" s="18"/>
      <c r="D7" s="18"/>
      <c r="E7" s="26"/>
      <c r="F7" s="21"/>
      <c r="H7" s="14"/>
      <c r="I7" s="8"/>
      <c r="J7" s="14"/>
      <c r="K7" s="14"/>
      <c r="L7" s="14"/>
      <c r="M7" s="14"/>
    </row>
    <row r="8" spans="1:9" ht="15">
      <c r="A8" s="19"/>
      <c r="B8" s="18"/>
      <c r="C8" s="18"/>
      <c r="D8" s="18"/>
      <c r="E8" s="26"/>
      <c r="F8" s="21"/>
      <c r="I8" s="8"/>
    </row>
    <row r="9" spans="1:9" ht="15">
      <c r="A9" s="30" t="s">
        <v>14</v>
      </c>
      <c r="B9" s="31"/>
      <c r="C9" s="31"/>
      <c r="D9" s="31"/>
      <c r="E9" s="32">
        <v>160000</v>
      </c>
      <c r="F9" s="33"/>
      <c r="I9" s="12"/>
    </row>
    <row r="10" spans="1:9" ht="15">
      <c r="A10" s="20" t="s">
        <v>22</v>
      </c>
      <c r="B10" s="18"/>
      <c r="C10" s="18"/>
      <c r="D10" s="18"/>
      <c r="E10" s="27"/>
      <c r="F10" s="21"/>
      <c r="I10" s="8"/>
    </row>
    <row r="11" spans="1:6" ht="15">
      <c r="A11" s="19"/>
      <c r="B11" s="18"/>
      <c r="C11" s="18"/>
      <c r="D11" s="18"/>
      <c r="E11" s="27"/>
      <c r="F11" s="21"/>
    </row>
    <row r="12" spans="1:9" ht="15">
      <c r="A12" s="17" t="s">
        <v>23</v>
      </c>
      <c r="B12" s="18"/>
      <c r="C12" s="18"/>
      <c r="D12" s="18"/>
      <c r="E12" s="27"/>
      <c r="F12" s="21"/>
      <c r="I12" s="8"/>
    </row>
    <row r="13" spans="1:6" ht="15">
      <c r="A13" s="43" t="s">
        <v>43</v>
      </c>
      <c r="B13" s="43"/>
      <c r="C13" s="43"/>
      <c r="D13" s="43"/>
      <c r="E13" s="28">
        <v>20000</v>
      </c>
      <c r="F13" s="29"/>
    </row>
    <row r="14" spans="1:6" ht="15">
      <c r="A14" s="43" t="s">
        <v>44</v>
      </c>
      <c r="B14" s="43"/>
      <c r="C14" s="43"/>
      <c r="D14" s="43"/>
      <c r="E14" s="28">
        <v>12000</v>
      </c>
      <c r="F14" s="29"/>
    </row>
    <row r="15" spans="1:6" ht="15">
      <c r="A15" s="43" t="s">
        <v>15</v>
      </c>
      <c r="B15" s="43"/>
      <c r="C15" s="43"/>
      <c r="D15" s="43"/>
      <c r="E15" s="28">
        <v>80000</v>
      </c>
      <c r="F15" s="29"/>
    </row>
    <row r="16" spans="1:6" ht="15">
      <c r="A16" s="43" t="s">
        <v>16</v>
      </c>
      <c r="B16" s="43"/>
      <c r="C16" s="43"/>
      <c r="D16" s="43"/>
      <c r="E16" s="28">
        <v>32000</v>
      </c>
      <c r="F16" s="29"/>
    </row>
    <row r="17" spans="1:6" ht="15">
      <c r="A17" s="43" t="s">
        <v>17</v>
      </c>
      <c r="B17" s="43"/>
      <c r="C17" s="43"/>
      <c r="D17" s="43"/>
      <c r="E17" s="28">
        <v>5200</v>
      </c>
      <c r="F17" s="29"/>
    </row>
    <row r="18" spans="1:6" ht="15">
      <c r="A18" s="19"/>
      <c r="B18" s="18"/>
      <c r="C18" s="18"/>
      <c r="D18" s="18"/>
      <c r="E18" s="27"/>
      <c r="F18" s="21"/>
    </row>
    <row r="19" spans="1:6" ht="15">
      <c r="A19" s="20" t="s">
        <v>24</v>
      </c>
      <c r="B19" s="18"/>
      <c r="C19" s="18"/>
      <c r="D19" s="18"/>
      <c r="E19" s="27"/>
      <c r="F19" s="21"/>
    </row>
    <row r="20" spans="1:6" ht="15">
      <c r="A20" s="19"/>
      <c r="B20" s="18"/>
      <c r="C20" s="18"/>
      <c r="D20" s="18"/>
      <c r="E20" s="27"/>
      <c r="F20" s="21"/>
    </row>
    <row r="21" spans="1:6" ht="15">
      <c r="A21" s="17" t="s">
        <v>25</v>
      </c>
      <c r="B21" s="18"/>
      <c r="C21" s="18"/>
      <c r="D21" s="18"/>
      <c r="E21" s="27"/>
      <c r="F21" s="21"/>
    </row>
    <row r="22" spans="1:6" ht="15">
      <c r="A22" s="34" t="s">
        <v>26</v>
      </c>
      <c r="B22" s="31"/>
      <c r="C22" s="31"/>
      <c r="D22" s="31"/>
      <c r="E22" s="32">
        <f>E9-SUM(E13:E17)</f>
        <v>10800</v>
      </c>
      <c r="F22" s="33"/>
    </row>
    <row r="24" spans="1:3" ht="15.75" thickBot="1">
      <c r="A24" s="42" t="s">
        <v>54</v>
      </c>
      <c r="B24" s="42"/>
      <c r="C24" s="42"/>
    </row>
    <row r="25" ht="15.75" thickTop="1"/>
  </sheetData>
  <sheetProtection/>
  <mergeCells count="9">
    <mergeCell ref="A13:D13"/>
    <mergeCell ref="A14:D14"/>
    <mergeCell ref="A15:D15"/>
    <mergeCell ref="A16:D16"/>
    <mergeCell ref="A17:D17"/>
    <mergeCell ref="A2:I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C20" sqref="C20:C21"/>
    </sheetView>
  </sheetViews>
  <sheetFormatPr defaultColWidth="9.140625" defaultRowHeight="15"/>
  <cols>
    <col min="1" max="1" width="36.140625" style="0" bestFit="1" customWidth="1"/>
    <col min="2" max="2" width="15.57421875" style="0" bestFit="1" customWidth="1"/>
    <col min="3" max="3" width="12.7109375" style="0" customWidth="1"/>
    <col min="4" max="4" width="36.140625" style="0" bestFit="1" customWidth="1"/>
    <col min="5" max="5" width="10.00390625" style="0" bestFit="1" customWidth="1"/>
    <col min="16" max="17" width="9.140625" style="0" hidden="1" customWidth="1"/>
  </cols>
  <sheetData>
    <row r="1" ht="9.75" customHeight="1"/>
    <row r="2" spans="1:4" ht="15">
      <c r="A2" s="46" t="s">
        <v>21</v>
      </c>
      <c r="B2" s="46"/>
      <c r="C2" s="46"/>
      <c r="D2" s="46"/>
    </row>
    <row r="3" spans="1:4" ht="15">
      <c r="A3" s="46" t="s">
        <v>10</v>
      </c>
      <c r="B3" s="46"/>
      <c r="C3" s="46"/>
      <c r="D3" s="46"/>
    </row>
    <row r="4" spans="1:4" ht="15">
      <c r="A4" s="48" t="s">
        <v>41</v>
      </c>
      <c r="B4" s="48"/>
      <c r="C4" s="48"/>
      <c r="D4" s="48"/>
    </row>
    <row r="6" spans="1:4" ht="15">
      <c r="A6" s="11" t="s">
        <v>27</v>
      </c>
      <c r="D6" s="11" t="s">
        <v>33</v>
      </c>
    </row>
    <row r="7" spans="1:4" ht="15">
      <c r="A7" s="11" t="s">
        <v>28</v>
      </c>
      <c r="D7" s="11" t="s">
        <v>34</v>
      </c>
    </row>
    <row r="8" spans="1:5" ht="15">
      <c r="A8" t="s">
        <v>0</v>
      </c>
      <c r="B8" s="3">
        <v>30000</v>
      </c>
      <c r="D8" t="s">
        <v>6</v>
      </c>
      <c r="E8" s="3">
        <v>32200</v>
      </c>
    </row>
    <row r="9" spans="1:5" ht="15">
      <c r="A9" t="s">
        <v>5</v>
      </c>
      <c r="B9" s="3">
        <v>60000</v>
      </c>
      <c r="D9" t="s">
        <v>7</v>
      </c>
      <c r="E9" s="3">
        <v>65000</v>
      </c>
    </row>
    <row r="10" spans="1:5" ht="15">
      <c r="A10" t="s">
        <v>2</v>
      </c>
      <c r="B10" s="3">
        <v>10000</v>
      </c>
      <c r="D10" t="s">
        <v>35</v>
      </c>
      <c r="E10" s="3">
        <f>SUM(E8:E9)</f>
        <v>97200</v>
      </c>
    </row>
    <row r="11" spans="1:5" ht="15">
      <c r="A11" t="s">
        <v>1</v>
      </c>
      <c r="B11" s="3">
        <v>45000</v>
      </c>
      <c r="E11" s="3"/>
    </row>
    <row r="12" spans="1:5" ht="15">
      <c r="A12" t="s">
        <v>29</v>
      </c>
      <c r="B12" s="3">
        <f>SUM(B8:B11)</f>
        <v>145000</v>
      </c>
      <c r="D12" s="15" t="s">
        <v>36</v>
      </c>
      <c r="E12" s="3"/>
    </row>
    <row r="13" spans="2:5" ht="15">
      <c r="B13" s="3"/>
      <c r="D13" t="s">
        <v>8</v>
      </c>
      <c r="E13" s="3">
        <v>210000</v>
      </c>
    </row>
    <row r="14" spans="1:5" ht="15">
      <c r="A14" s="11" t="s">
        <v>30</v>
      </c>
      <c r="B14" s="3"/>
      <c r="D14" t="s">
        <v>37</v>
      </c>
      <c r="E14" s="3">
        <f>E13</f>
        <v>210000</v>
      </c>
    </row>
    <row r="15" spans="1:5" ht="15">
      <c r="A15" t="s">
        <v>4</v>
      </c>
      <c r="B15" s="3">
        <v>193000</v>
      </c>
      <c r="E15" s="3"/>
    </row>
    <row r="16" spans="1:5" ht="15">
      <c r="A16" t="s">
        <v>3</v>
      </c>
      <c r="B16" s="3">
        <v>200000</v>
      </c>
      <c r="D16" t="s">
        <v>38</v>
      </c>
      <c r="E16" s="3"/>
    </row>
    <row r="17" spans="1:5" ht="15">
      <c r="A17" t="s">
        <v>31</v>
      </c>
      <c r="B17" s="3">
        <f>SUM(B15:B16)</f>
        <v>393000</v>
      </c>
      <c r="D17" t="s">
        <v>9</v>
      </c>
      <c r="E17" s="16">
        <v>230800</v>
      </c>
    </row>
    <row r="18" spans="2:5" ht="15">
      <c r="B18" s="3"/>
      <c r="E18" s="3"/>
    </row>
    <row r="19" spans="1:5" ht="15.75" thickBot="1">
      <c r="A19" s="11" t="s">
        <v>32</v>
      </c>
      <c r="B19" s="10">
        <f>SUM(B12+B17)</f>
        <v>538000</v>
      </c>
      <c r="D19" s="11" t="s">
        <v>39</v>
      </c>
      <c r="E19" s="10">
        <f>SUM(E10+E14+E17)</f>
        <v>538000</v>
      </c>
    </row>
    <row r="20" ht="15.75" thickTop="1"/>
    <row r="22" spans="1:2" ht="15.75" thickBot="1">
      <c r="A22" s="42" t="s">
        <v>53</v>
      </c>
      <c r="B22" s="42"/>
    </row>
    <row r="23" ht="15.75" thickTop="1"/>
  </sheetData>
  <sheetProtection/>
  <mergeCells count="3">
    <mergeCell ref="A2:D2"/>
    <mergeCell ref="A3:D3"/>
    <mergeCell ref="A4:D4"/>
  </mergeCells>
  <dataValidations count="2">
    <dataValidation type="list" allowBlank="1" showInputMessage="1" showErrorMessage="1" sqref="C2:C3 C5:C7">
      <formula1>Type_of_Account</formula1>
    </dataValidation>
    <dataValidation type="list" allowBlank="1" showInputMessage="1" showErrorMessage="1" sqref="D5 D2:D3">
      <formula1>Current_or_Noncurrent</formula1>
    </dataValidation>
  </dataValidation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B26" sqref="B26:B27"/>
    </sheetView>
  </sheetViews>
  <sheetFormatPr defaultColWidth="9.140625" defaultRowHeight="15"/>
  <cols>
    <col min="1" max="1" width="36.140625" style="0" bestFit="1" customWidth="1"/>
    <col min="2" max="3" width="10.00390625" style="0" bestFit="1" customWidth="1"/>
    <col min="10" max="10" width="12.57421875" style="0" bestFit="1" customWidth="1"/>
  </cols>
  <sheetData>
    <row r="1" ht="9" customHeight="1"/>
    <row r="2" spans="1:3" ht="15">
      <c r="A2" s="46" t="s">
        <v>21</v>
      </c>
      <c r="B2" s="46"/>
      <c r="C2" s="46"/>
    </row>
    <row r="3" spans="1:3" ht="15">
      <c r="A3" s="46" t="s">
        <v>11</v>
      </c>
      <c r="B3" s="46"/>
      <c r="C3" s="46"/>
    </row>
    <row r="4" spans="1:3" ht="15">
      <c r="A4" s="48" t="s">
        <v>41</v>
      </c>
      <c r="B4" s="48"/>
      <c r="C4" s="48"/>
    </row>
    <row r="6" spans="2:3" ht="15">
      <c r="B6" t="s">
        <v>12</v>
      </c>
      <c r="C6" t="s">
        <v>13</v>
      </c>
    </row>
    <row r="7" spans="1:3" ht="15">
      <c r="A7" t="s">
        <v>0</v>
      </c>
      <c r="B7" s="3">
        <v>30000</v>
      </c>
      <c r="C7" s="3"/>
    </row>
    <row r="8" spans="1:10" ht="15">
      <c r="A8" t="s">
        <v>5</v>
      </c>
      <c r="B8" s="4">
        <v>60000</v>
      </c>
      <c r="C8" s="3"/>
      <c r="J8" s="1"/>
    </row>
    <row r="9" spans="1:10" ht="15">
      <c r="A9" t="s">
        <v>2</v>
      </c>
      <c r="B9" s="4">
        <v>10000</v>
      </c>
      <c r="C9" s="3"/>
      <c r="J9" s="1"/>
    </row>
    <row r="10" spans="1:10" ht="15">
      <c r="A10" t="s">
        <v>1</v>
      </c>
      <c r="B10" s="4">
        <v>45000</v>
      </c>
      <c r="C10" s="3"/>
      <c r="J10" s="1"/>
    </row>
    <row r="11" spans="1:10" ht="15">
      <c r="A11" t="s">
        <v>4</v>
      </c>
      <c r="B11" s="4">
        <v>193000</v>
      </c>
      <c r="C11" s="3"/>
      <c r="J11" s="1"/>
    </row>
    <row r="12" spans="1:10" ht="15">
      <c r="A12" t="s">
        <v>3</v>
      </c>
      <c r="B12" s="4">
        <v>200000</v>
      </c>
      <c r="C12" s="3"/>
      <c r="J12" s="1"/>
    </row>
    <row r="13" spans="1:10" ht="15">
      <c r="A13" t="s">
        <v>6</v>
      </c>
      <c r="B13" s="3"/>
      <c r="C13" s="3">
        <v>32200</v>
      </c>
      <c r="J13" s="1"/>
    </row>
    <row r="14" spans="1:10" ht="15">
      <c r="A14" t="s">
        <v>7</v>
      </c>
      <c r="B14" s="3"/>
      <c r="C14" s="4">
        <v>65000</v>
      </c>
      <c r="J14" s="1"/>
    </row>
    <row r="15" spans="1:10" ht="15">
      <c r="A15" t="s">
        <v>8</v>
      </c>
      <c r="B15" s="3"/>
      <c r="C15" s="4">
        <v>210000</v>
      </c>
      <c r="J15" s="1"/>
    </row>
    <row r="16" spans="1:10" ht="15">
      <c r="A16" t="s">
        <v>9</v>
      </c>
      <c r="B16" s="3"/>
      <c r="C16" s="4">
        <v>220000</v>
      </c>
      <c r="J16" s="1"/>
    </row>
    <row r="17" spans="1:10" ht="15">
      <c r="A17" t="s">
        <v>14</v>
      </c>
      <c r="B17" s="3"/>
      <c r="C17" s="4">
        <v>160000</v>
      </c>
      <c r="J17" s="1"/>
    </row>
    <row r="18" spans="1:10" ht="15">
      <c r="A18" t="s">
        <v>43</v>
      </c>
      <c r="B18" s="4">
        <v>20000</v>
      </c>
      <c r="C18" s="3"/>
      <c r="J18" s="1"/>
    </row>
    <row r="19" spans="1:10" ht="15">
      <c r="A19" t="s">
        <v>44</v>
      </c>
      <c r="B19" s="4">
        <v>12000</v>
      </c>
      <c r="C19" s="3"/>
      <c r="J19" s="1"/>
    </row>
    <row r="20" spans="1:10" ht="15">
      <c r="A20" t="s">
        <v>15</v>
      </c>
      <c r="B20" s="4">
        <v>80000</v>
      </c>
      <c r="C20" s="3"/>
      <c r="J20" s="1"/>
    </row>
    <row r="21" spans="1:10" ht="15">
      <c r="A21" t="s">
        <v>16</v>
      </c>
      <c r="B21" s="4">
        <v>32000</v>
      </c>
      <c r="C21" s="3"/>
      <c r="J21" s="1"/>
    </row>
    <row r="22" spans="1:3" ht="15">
      <c r="A22" s="5" t="s">
        <v>17</v>
      </c>
      <c r="B22" s="6">
        <v>5200</v>
      </c>
      <c r="C22" s="7"/>
    </row>
    <row r="23" spans="1:3" ht="15">
      <c r="A23" s="8" t="s">
        <v>18</v>
      </c>
      <c r="B23" s="9">
        <f>SUM(B7:B22)</f>
        <v>687200</v>
      </c>
      <c r="C23" s="9">
        <f>SUM(C7:C22)</f>
        <v>687200</v>
      </c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