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<sst xmlns="http://schemas.openxmlformats.org/spreadsheetml/2006/main" count="26" uniqueCount="24">
  <si>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Date</t>
  </si>
  <si>
    <t>Air</t>
  </si>
  <si>
    <t>Ground</t>
  </si>
  <si>
    <t>Lodging</t>
  </si>
  <si>
    <t>Brkfast</t>
  </si>
  <si>
    <t>Lunch</t>
  </si>
  <si>
    <t>Dinner</t>
  </si>
  <si>
    <t>Entertain</t>
  </si>
  <si>
    <t>Phone</t>
  </si>
  <si>
    <t>Other</t>
  </si>
  <si>
    <t>Miles</t>
  </si>
  <si>
    <t>Conference in Texas</t>
  </si>
  <si>
    <t>Meeting in Altona</t>
  </si>
  <si>
    <t xml:space="preserve"> </t>
  </si>
  <si>
    <t>Meeting in Salem</t>
  </si>
  <si>
    <t>Description</t>
  </si>
  <si>
    <t>Mileage $</t>
  </si>
  <si>
    <t>Category Totals</t>
  </si>
  <si>
    <t>Daily Totals</t>
  </si>
  <si>
    <t>Meeting in California</t>
  </si>
  <si>
    <t>Allowance Per Miles</t>
  </si>
  <si>
    <t>Expense Report</t>
  </si>
  <si>
    <t>Meals</t>
  </si>
  <si>
    <t>Transportation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</si>
</sst>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[$-409]h:mm:ss\ AM/PM"/>
    <numFmt numFmtId="167" formatCode="&quot;$&quot;#,##0.00"/>
    <numFmt numFmtId="168" formatCode="[$-F800]dddd\,\ mmmm\ dd\,\ yyyy"/>
    <numFmt numFmtId="169" formatCode="[$-409]dddd\,\ mmmm\ d\,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0" xfId="0" applyNumberFormat="1" applyAlignment="1">
      <alignment horizontal="center"/>
    </xf>
    <xf numFmtId="44" fontId="0" fillId="0" borderId="12" xfId="44" applyFont="1" applyBorder="1" applyAlignment="1">
      <alignment/>
    </xf>
    <xf numFmtId="0" fontId="35" fillId="0" borderId="9" xfId="59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167" fontId="20" fillId="0" borderId="9" xfId="59" applyNumberFormat="1" applyFont="1" applyAlignment="1">
      <alignment/>
    </xf>
    <xf numFmtId="0" fontId="20" fillId="0" borderId="9" xfId="59" applyFon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168" fontId="35" fillId="0" borderId="9" xfId="59" applyNumberFormat="1" applyAlignment="1">
      <alignment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19" xfId="0" applyNumberFormat="1" applyBorder="1" applyAlignment="1">
      <alignment/>
    </xf>
    <xf numFmtId="44" fontId="0" fillId="0" borderId="20" xfId="44" applyFont="1" applyBorder="1" applyAlignment="1">
      <alignment/>
    </xf>
    <xf numFmtId="8" fontId="0" fillId="0" borderId="12" xfId="44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"/>
  <sheetViews>
    <sheetView tabSelected="1" zoomScale="130" zoomScaleNormal="130" zoomScalePageLayoutView="0" workbookViewId="0" topLeftCell="B4">
      <selection activeCell="J8" sqref="J8"/>
    </sheetView>
  </sheetViews>
  <sheetFormatPr defaultColWidth="9.140625" defaultRowHeight="12.75"/>
  <cols>
    <col min="1" max="1" width="23.00390625" style="22" bestFit="1" customWidth="1"/>
    <col min="2" max="2" width="18.140625" style="0" bestFit="1" customWidth="1"/>
    <col min="3" max="3" width="7.28125" style="0" bestFit="1" customWidth="1"/>
    <col min="4" max="4" width="7.00390625" style="0" bestFit="1" customWidth="1"/>
    <col min="5" max="5" width="8.140625" style="0" bestFit="1" customWidth="1"/>
    <col min="6" max="6" width="9.8515625" style="0" bestFit="1" customWidth="1"/>
    <col min="7" max="7" width="8.140625" style="0" bestFit="1" customWidth="1"/>
    <col min="8" max="8" width="8.421875" style="0" bestFit="1" customWidth="1"/>
    <col min="9" max="9" width="5.7109375" style="0" bestFit="1" customWidth="1"/>
    <col min="10" max="10" width="13.00390625" style="0" customWidth="1"/>
    <col min="11" max="11" width="7.00390625" style="0" bestFit="1" customWidth="1"/>
    <col min="12" max="12" width="9.140625" style="0" bestFit="1" customWidth="1"/>
    <col min="13" max="13" width="8.140625" style="0" bestFit="1" customWidth="1"/>
    <col min="14" max="14" width="5.7109375" style="0" customWidth="1"/>
    <col min="15" max="15" width="11.57421875" style="0" bestFit="1" customWidth="1"/>
  </cols>
  <sheetData>
    <row r="2" spans="1:15" ht="15.75" customHeight="1">
      <c r="A2" s="22" t="s">
        <v>13</v>
      </c>
      <c r="E2" s="34" t="s">
        <v>21</v>
      </c>
      <c r="F2" s="34"/>
      <c r="G2" s="34"/>
      <c r="H2" s="34"/>
      <c r="I2" s="34"/>
      <c r="J2" s="34"/>
      <c r="O2" s="1"/>
    </row>
    <row r="4" spans="9:12" ht="12.75">
      <c r="I4" s="33" t="s">
        <v>20</v>
      </c>
      <c r="J4" s="33"/>
      <c r="L4" s="15">
        <v>0.4</v>
      </c>
    </row>
    <row r="5" spans="3:10" ht="12.75">
      <c r="C5" s="33" t="s">
        <v>22</v>
      </c>
      <c r="D5" s="33"/>
      <c r="E5" s="33"/>
      <c r="F5" s="33" t="s">
        <v>23</v>
      </c>
      <c r="G5" s="33"/>
      <c r="J5" t="s">
        <v>13</v>
      </c>
    </row>
    <row r="6" spans="1:15" ht="12.75">
      <c r="A6" s="23" t="s">
        <v>0</v>
      </c>
      <c r="B6" s="18" t="s">
        <v>15</v>
      </c>
      <c r="C6" s="18" t="s">
        <v>4</v>
      </c>
      <c r="D6" s="18" t="s">
        <v>5</v>
      </c>
      <c r="E6" s="18" t="s">
        <v>6</v>
      </c>
      <c r="F6" s="18" t="s">
        <v>1</v>
      </c>
      <c r="G6" s="18" t="s">
        <v>2</v>
      </c>
      <c r="H6" s="18" t="s">
        <v>3</v>
      </c>
      <c r="I6" s="19" t="s">
        <v>10</v>
      </c>
      <c r="J6" s="18" t="s">
        <v>16</v>
      </c>
      <c r="K6" s="18" t="s">
        <v>8</v>
      </c>
      <c r="L6" s="18" t="s">
        <v>7</v>
      </c>
      <c r="M6" s="18" t="s">
        <v>9</v>
      </c>
      <c r="N6" s="18"/>
      <c r="O6" s="18" t="s">
        <v>18</v>
      </c>
    </row>
    <row r="7" ht="12.75">
      <c r="I7" s="3"/>
    </row>
    <row r="8" spans="1:15" ht="12.75">
      <c r="A8" s="24">
        <v>39156</v>
      </c>
      <c r="B8" s="4" t="s">
        <v>11</v>
      </c>
      <c r="C8" s="28">
        <v>6</v>
      </c>
      <c r="D8" s="8">
        <v>12</v>
      </c>
      <c r="E8" s="8">
        <v>23.75</v>
      </c>
      <c r="F8" s="8">
        <v>550</v>
      </c>
      <c r="G8" s="8">
        <v>50</v>
      </c>
      <c r="H8" s="8">
        <v>100</v>
      </c>
      <c r="I8" s="2">
        <v>50</v>
      </c>
      <c r="J8" s="16">
        <f>I8*$L$4</f>
        <v>20</v>
      </c>
      <c r="K8" s="8">
        <v>4</v>
      </c>
      <c r="L8" s="8">
        <v>11.75</v>
      </c>
      <c r="M8" s="12">
        <v>5</v>
      </c>
      <c r="N8" s="4"/>
      <c r="O8" s="12">
        <f>SUM(C8:H8,J8:M8)</f>
        <v>782.5</v>
      </c>
    </row>
    <row r="9" spans="1:15" ht="12.75">
      <c r="A9" s="25">
        <v>39157</v>
      </c>
      <c r="B9" s="5" t="s">
        <v>12</v>
      </c>
      <c r="C9" s="29">
        <v>11.9</v>
      </c>
      <c r="D9" s="9">
        <v>10.9</v>
      </c>
      <c r="E9" s="10">
        <v>25.9</v>
      </c>
      <c r="F9" s="10">
        <v>476.98</v>
      </c>
      <c r="G9" s="10">
        <v>54.1</v>
      </c>
      <c r="H9" s="10">
        <v>85.1</v>
      </c>
      <c r="I9" s="2">
        <v>300</v>
      </c>
      <c r="J9" s="16">
        <v>120.21</v>
      </c>
      <c r="K9" s="10">
        <v>4</v>
      </c>
      <c r="L9" s="10">
        <v>12.5</v>
      </c>
      <c r="M9" s="13">
        <v>70</v>
      </c>
      <c r="N9" s="5"/>
      <c r="O9" s="13">
        <f>SUM(C9:H9,J9:M9)</f>
        <v>871.5900000000001</v>
      </c>
    </row>
    <row r="10" spans="1:15" ht="12.75">
      <c r="A10" s="25">
        <v>39158</v>
      </c>
      <c r="B10" s="5" t="s">
        <v>14</v>
      </c>
      <c r="C10" s="29">
        <v>14</v>
      </c>
      <c r="D10" s="9">
        <v>8</v>
      </c>
      <c r="E10" s="10">
        <v>24.9</v>
      </c>
      <c r="F10" s="10">
        <v>675.9</v>
      </c>
      <c r="G10" s="10">
        <v>61.5</v>
      </c>
      <c r="H10" s="9">
        <v>95.7</v>
      </c>
      <c r="I10" s="2">
        <v>275</v>
      </c>
      <c r="J10" s="16">
        <v>111.9</v>
      </c>
      <c r="K10" s="10">
        <v>6</v>
      </c>
      <c r="L10" s="9">
        <v>67</v>
      </c>
      <c r="M10" s="13">
        <v>24</v>
      </c>
      <c r="N10" s="5"/>
      <c r="O10" s="13">
        <f>SUM(C10:H10,J10:M10)</f>
        <v>1088.9</v>
      </c>
    </row>
    <row r="11" spans="1:15" ht="13.5" customHeight="1">
      <c r="A11" s="25">
        <v>39159</v>
      </c>
      <c r="B11" s="5" t="s">
        <v>14</v>
      </c>
      <c r="C11" s="29">
        <v>8</v>
      </c>
      <c r="D11" s="10">
        <v>11.52</v>
      </c>
      <c r="E11" s="9">
        <v>29</v>
      </c>
      <c r="F11" s="10">
        <v>1100</v>
      </c>
      <c r="G11" s="10">
        <v>75.8</v>
      </c>
      <c r="H11" s="10">
        <v>99</v>
      </c>
      <c r="I11" s="2">
        <v>700</v>
      </c>
      <c r="J11" s="32">
        <v>300</v>
      </c>
      <c r="K11" s="10">
        <v>11</v>
      </c>
      <c r="L11" s="10">
        <v>85.6</v>
      </c>
      <c r="M11" s="13">
        <v>52</v>
      </c>
      <c r="N11" s="5"/>
      <c r="O11" s="13">
        <f>SUM(C11:H11,J11:M11)</f>
        <v>1771.9199999999998</v>
      </c>
    </row>
    <row r="12" spans="1:15" ht="12.75">
      <c r="A12" s="26">
        <v>39160</v>
      </c>
      <c r="B12" s="6" t="s">
        <v>19</v>
      </c>
      <c r="C12" s="30">
        <v>9.52</v>
      </c>
      <c r="D12" s="11">
        <v>14</v>
      </c>
      <c r="E12" s="11">
        <v>41.25</v>
      </c>
      <c r="F12" s="11">
        <v>987.5</v>
      </c>
      <c r="G12" s="11">
        <v>78</v>
      </c>
      <c r="H12" s="11">
        <v>109.5</v>
      </c>
      <c r="I12" s="2">
        <v>236</v>
      </c>
      <c r="J12" s="31">
        <f>I12*$L$4</f>
        <v>94.4</v>
      </c>
      <c r="K12" s="11">
        <v>5.5</v>
      </c>
      <c r="L12" s="11">
        <v>278.98</v>
      </c>
      <c r="M12" s="14">
        <v>109</v>
      </c>
      <c r="N12" s="6"/>
      <c r="O12" s="14">
        <f>SUM(C12:H12,J12:M12)</f>
        <v>1727.65</v>
      </c>
    </row>
    <row r="13" ht="12.75">
      <c r="G13" s="7"/>
    </row>
    <row r="14" spans="1:15" ht="15.75" thickBot="1">
      <c r="A14" s="27"/>
      <c r="B14" s="17" t="s">
        <v>17</v>
      </c>
      <c r="C14" s="20">
        <f>SUM(C8:C12)</f>
        <v>49.42</v>
      </c>
      <c r="D14" s="20">
        <f aca="true" t="shared" si="0" ref="D14:O14">SUM(D8:D12)</f>
        <v>56.42</v>
      </c>
      <c r="E14" s="20">
        <f t="shared" si="0"/>
        <v>144.8</v>
      </c>
      <c r="F14" s="20">
        <f t="shared" si="0"/>
        <v>3790.38</v>
      </c>
      <c r="G14" s="20">
        <f t="shared" si="0"/>
        <v>319.4</v>
      </c>
      <c r="H14" s="20">
        <f t="shared" si="0"/>
        <v>489.3</v>
      </c>
      <c r="I14" s="21">
        <f t="shared" si="0"/>
        <v>1561</v>
      </c>
      <c r="J14" s="20">
        <f t="shared" si="0"/>
        <v>646.51</v>
      </c>
      <c r="K14" s="20">
        <f t="shared" si="0"/>
        <v>30.5</v>
      </c>
      <c r="L14" s="20">
        <f t="shared" si="0"/>
        <v>455.83000000000004</v>
      </c>
      <c r="M14" s="20">
        <f t="shared" si="0"/>
        <v>260</v>
      </c>
      <c r="N14" s="20"/>
      <c r="O14" s="20">
        <f t="shared" si="0"/>
        <v>6242.5599999999995</v>
      </c>
    </row>
    <row r="15" ht="13.5" thickTop="1"/>
  </sheetData>
  <sheetProtection/>
  <mergeCells count="4">
    <mergeCell ref="I4:J4"/>
    <mergeCell ref="E2:J2"/>
    <mergeCell ref="C5:E5"/>
    <mergeCell ref="F5:G5"/>
  </mergeCells>
  <printOptions/>
  <pageMargins left="0.75" right="0.75" top="1" bottom="1" header="0.5" footer="0.5"/>
  <pageSetup horizontalDpi="300" verticalDpi="300" orientation="portrait" r:id="rId1"/>
  <ignoredErrors>
    <ignoredError sqref="O8:O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