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10" yWindow="65521" windowWidth="11370" windowHeight="10590" activeTab="0"/>
  </bookViews>
  <sheets>
    <sheet name="Macro" sheetId="1" r:id="rId1"/>
    <sheet name="Info" sheetId="2" state="veryHidden" r:id="rId2"/>
    <sheet name="Assumptions" sheetId="3" state="veryHidden" r:id="rId3"/>
    <sheet name="Simulation" sheetId="4" state="very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"B6UH7TQUQV3RFNHI4NERABYB"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PakAdmin</author>
  </authors>
  <commentList>
    <comment ref="B19" authorId="0">
      <text>
        <r>
          <rPr>
            <sz val="8"/>
            <rFont val="Tahoma"/>
            <family val="2"/>
          </rPr>
          <t>Note that this is not the beta for ASSET.</t>
        </r>
      </text>
    </comment>
  </commentList>
</comments>
</file>

<file path=xl/sharedStrings.xml><?xml version="1.0" encoding="utf-8"?>
<sst xmlns="http://schemas.openxmlformats.org/spreadsheetml/2006/main" count="155" uniqueCount="117">
  <si>
    <t>Sales growth</t>
  </si>
  <si>
    <t>Tax rate</t>
  </si>
  <si>
    <t>Year</t>
  </si>
  <si>
    <t>Income statement</t>
  </si>
  <si>
    <t>Sales</t>
  </si>
  <si>
    <t>Costs of goods sold</t>
  </si>
  <si>
    <t>Depreciation</t>
  </si>
  <si>
    <t>Profit before tax</t>
  </si>
  <si>
    <t>Taxes</t>
  </si>
  <si>
    <t>Profit after tax</t>
  </si>
  <si>
    <t>Retained earnings</t>
  </si>
  <si>
    <t>Balance sheet</t>
  </si>
  <si>
    <t>Cash</t>
  </si>
  <si>
    <t>Fixed assets</t>
  </si>
  <si>
    <t xml:space="preserve">     At cost</t>
  </si>
  <si>
    <t xml:space="preserve">     Net fixed assets</t>
  </si>
  <si>
    <t>Total assets</t>
  </si>
  <si>
    <t>Current liabilities</t>
  </si>
  <si>
    <t>Debt</t>
  </si>
  <si>
    <t>Accumulated retained earnings</t>
  </si>
  <si>
    <t>Total liabilities and equity</t>
  </si>
  <si>
    <t>Interest payments on debt</t>
  </si>
  <si>
    <t>Interest rate on debt</t>
  </si>
  <si>
    <t>Dividend payout ratio</t>
  </si>
  <si>
    <t>Terminal value</t>
  </si>
  <si>
    <t>Dividends</t>
  </si>
  <si>
    <t xml:space="preserve">     Accumulate Depreciation</t>
  </si>
  <si>
    <t>Enterprise value</t>
  </si>
  <si>
    <t>Equity value</t>
  </si>
  <si>
    <t>Firm value estimation using mid-year discounting</t>
  </si>
  <si>
    <t>Final Co. - Financial Model</t>
  </si>
  <si>
    <t>Benninga Prin of Fin with Excel, Exercise 24</t>
  </si>
  <si>
    <t>file:pfe_exer22_24rev.xls</t>
  </si>
  <si>
    <t>2xx0</t>
  </si>
  <si>
    <t>2xx1</t>
  </si>
  <si>
    <t>2xx2</t>
  </si>
  <si>
    <t>2xx3</t>
  </si>
  <si>
    <t>2xx4</t>
  </si>
  <si>
    <t>2xx5</t>
  </si>
  <si>
    <t>Long-term growth rate of FCFs, g</t>
  </si>
  <si>
    <t>No. of shares, common stock</t>
  </si>
  <si>
    <t>Riskfree interest rate</t>
  </si>
  <si>
    <t>Market risk premium</t>
  </si>
  <si>
    <t>Current Stock price:</t>
  </si>
  <si>
    <t>Free cash flow calculation (CFO)</t>
  </si>
  <si>
    <t>CFO</t>
  </si>
  <si>
    <t>Free cash flow (CFO)</t>
  </si>
  <si>
    <t>Free cash flow calculation (EBIT)</t>
  </si>
  <si>
    <t>Free cash flow (EBIT)</t>
  </si>
  <si>
    <t>EBIT</t>
  </si>
  <si>
    <t>Weighted average cost of capital, WACC</t>
  </si>
  <si>
    <t>Per-share equity valuation</t>
  </si>
  <si>
    <t>Long-term FCF growth</t>
  </si>
  <si>
    <t>Assumptions - Value Drivers</t>
  </si>
  <si>
    <t>Selling, general and administrative</t>
  </si>
  <si>
    <t>Marketable securities</t>
  </si>
  <si>
    <t>Marketable securities to sales ratio</t>
  </si>
  <si>
    <t>Inventories</t>
  </si>
  <si>
    <t>Accounts receivables</t>
  </si>
  <si>
    <t>Inventory to sales ratio</t>
  </si>
  <si>
    <t>Stock (1,500,000 shares, par value $1 each)</t>
  </si>
  <si>
    <t>Effect of sales growth rate on per-share equity value
Enterprise Value</t>
  </si>
  <si>
    <t xml:space="preserve">Effects of Beta and LT growth rate of FCF on Enterprise value </t>
  </si>
  <si>
    <t>Sales growth rate</t>
  </si>
  <si>
    <t>Accounts receivables/Sales ratio</t>
  </si>
  <si>
    <t>Current liabilities/Sales ratio</t>
  </si>
  <si>
    <t>Costs of goods sold/Sales ratio</t>
  </si>
  <si>
    <t>Selling, general and administrative/Sales ratio</t>
  </si>
  <si>
    <t>Interest earned on cash &amp; marketable securities</t>
  </si>
  <si>
    <t>Beta</t>
  </si>
  <si>
    <t>Score</t>
  </si>
  <si>
    <t>Max</t>
  </si>
  <si>
    <t>TOTAL</t>
  </si>
  <si>
    <t>1. Pro forma: Rows 25 - 39 Rows 40 -57)</t>
  </si>
  <si>
    <t>2. CFO(Rows 65 – 73)</t>
  </si>
  <si>
    <t>3. FCF-CFO (Row 79)</t>
  </si>
  <si>
    <t>4. FCF-EBIT (Rows 81 - 94)</t>
  </si>
  <si>
    <t>5. WACC? (B96)</t>
  </si>
  <si>
    <t>6. Terminal value for FCFs for the period after 2xx5? (B97)</t>
  </si>
  <si>
    <t>7. Enterprise value  (B99)</t>
  </si>
  <si>
    <t>8. Share holder equity (B100)</t>
  </si>
  <si>
    <t>9. Stock Price (B101)</t>
  </si>
  <si>
    <t>10. Sensitivity analysis on the effects of sales growth rate on stock value (B120:C130).  How would you describe the effect?</t>
  </si>
  <si>
    <t>11. Sensitivity analysis on the effects of Beta and LT growth rate of FCF on Enterprise value (B135 - G146). How would you describe the effects?</t>
  </si>
  <si>
    <t>Monte Carlo simulation given the probability assumptions</t>
  </si>
  <si>
    <t>1. Setting - 5,000 iterations, input disributions, output specification</t>
  </si>
  <si>
    <t xml:space="preserve">  a Sales growth rate: Uniform (7%,9%)</t>
  </si>
  <si>
    <t xml:space="preserve">  b Capital expenditure to sales ratio: Uniform (8%,12%)</t>
  </si>
  <si>
    <t xml:space="preserve">  c Long-term growth rate of FCFs: Uniform (0%, 4%)</t>
  </si>
  <si>
    <t>4. Tornado graph</t>
  </si>
  <si>
    <t>GRADING POLICY</t>
  </si>
  <si>
    <t>6. Would you buy this stock at $70? Why or why not?</t>
  </si>
  <si>
    <t xml:space="preserve">5. What is the mean value of the stock price? </t>
  </si>
  <si>
    <t>7. Explain the significance of the terminal value in your analysis and recommendation above.</t>
  </si>
  <si>
    <t>Company equity beta</t>
  </si>
  <si>
    <t xml:space="preserve">  d Dividend payout ratio: Triang(25%, 30%,35%)</t>
  </si>
  <si>
    <t>Please ENABLE MACRO to work with this file.</t>
  </si>
  <si>
    <t>User Tracking</t>
  </si>
  <si>
    <t>User: PakAdmin, accessed on: 1/31/2013 at 05:25 PM</t>
  </si>
  <si>
    <t>User: PakAdmin, accessed on: 1/31/2013 at 05:26 PM</t>
  </si>
  <si>
    <t>User: PakAdmin, accessed on: 1/31/2013 at 05:27 PM</t>
  </si>
  <si>
    <t>User: PakAdmin, accessed on: 1/31/2013 at 05:29 PM</t>
  </si>
  <si>
    <t>User: PakAdmin, accessed on: 1/31/2013 at 05:30 PM</t>
  </si>
  <si>
    <t>User: PakAdmin, accessed on: 1/31/2013 at 05:31 PM</t>
  </si>
  <si>
    <t>User: PakAdmin, accessed on: 1/31/2013 at 05:32 PM</t>
  </si>
  <si>
    <t>User: PakAdmin, accessed on: 1/31/2013 at 05:33 PM</t>
  </si>
  <si>
    <t xml:space="preserve">  e Company equity beta: Triang(1.2, 1.5,1.8)</t>
  </si>
  <si>
    <t>User: PakAdmin, accessed on: 3/31/2013 at 07:35 AM</t>
  </si>
  <si>
    <t>Capital Expenditure / sales ratio</t>
  </si>
  <si>
    <t>Depreciation rate (% of average FA at cost)</t>
  </si>
  <si>
    <t>Interest earned on average balance of cash &amp; marketable securities</t>
  </si>
  <si>
    <t>Debt annual replayment schedule</t>
  </si>
  <si>
    <t>User: PakAdmin, accessed on: 4/20/2014 at 10:20 PM</t>
  </si>
  <si>
    <t>User: PakAdmin, accessed on: 7/20/2014 at 09:53 PM</t>
  </si>
  <si>
    <t>User: PakAdmin, accessed on: 7/20/2014 at 09:54 PM</t>
  </si>
  <si>
    <t>User: PakAdmin, accessed on: 7/20/2014 at 09:59 PM</t>
  </si>
  <si>
    <t>User: ARN, accessed on: 7/21/2014 at 07:10 PM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</si>
</sst>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(* #,##0_);_(* \(#,##0\);_(* &quot;-&quot;??_);_(@_)"/>
    <numFmt numFmtId="175" formatCode="0.0%"/>
    <numFmt numFmtId="176" formatCode="0.000%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0000"/>
    <numFmt numFmtId="183" formatCode="#,##0.0000"/>
    <numFmt numFmtId="184" formatCode="#,##0.000"/>
    <numFmt numFmtId="185" formatCode="#,##0.0"/>
    <numFmt numFmtId="186" formatCode="0.0000"/>
    <numFmt numFmtId="187" formatCode="0.000"/>
    <numFmt numFmtId="188" formatCode="0.00000"/>
    <numFmt numFmtId="189" formatCode="0.000000"/>
    <numFmt numFmtId="190" formatCode="0.0"/>
    <numFmt numFmtId="191" formatCode="_ * #,##0.000_ ;_ * \-#,##0.000_ ;_ * &quot;-&quot;??_ ;_ @_ "/>
    <numFmt numFmtId="192" formatCode="_ * #,##0.0_ ;_ * \-#,##0.0_ ;_ * &quot;-&quot;?_ ;_ @_ "/>
    <numFmt numFmtId="193" formatCode="0_);\(0\)"/>
    <numFmt numFmtId="194" formatCode="[$$-409]#,##0.00"/>
    <numFmt numFmtId="195" formatCode="[$$-409]#,##0"/>
    <numFmt numFmtId="196" formatCode="[$-1010000]m/d/yyyy;@"/>
    <numFmt numFmtId="197" formatCode="[$-40D]dddd\ dd\ mmmm\ yyyy"/>
    <numFmt numFmtId="198" formatCode="_(* #,##0.0_);_(* \(#,##0.0\);_(* &quot;-&quot;??_);_(@_)"/>
    <numFmt numFmtId="199" formatCode="0_);[Red]\(0\)"/>
    <numFmt numFmtId="200" formatCode="0.00_);\(0.00\)"/>
    <numFmt numFmtId="201" formatCode="_(* #,##0.000_);_(* \(#,##0.000\);_(* &quot;-&quot;??_);_(@_)"/>
    <numFmt numFmtId="202" formatCode="[$-409]dddd\,\ mmmm\ dd\,\ yyyy"/>
    <numFmt numFmtId="203" formatCode="[$-409]h:mm:ss\ AM/PM"/>
    <numFmt numFmtId="204" formatCode="0.0000000"/>
    <numFmt numFmtId="205" formatCode="_(* #,##0.0_);_(* \(#,##0.0\);_(* &quot;-&quot;?_);_(@_)"/>
    <numFmt numFmtId="206" formatCode="#,##0.0_);[Red]\(#,##0.0\)"/>
    <numFmt numFmtId="207" formatCode="&quot;$&quot;#,##0.00"/>
    <numFmt numFmtId="208" formatCode="_ [$€]\ * #,##0.00_ ;_ [$€]\ * \-#,##0.00_ ;_ [$€]\ * &quot;-&quot;??_ ;_ @_ 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39"/>
      <name val="Calibri"/>
      <family val="2"/>
    </font>
    <font>
      <b/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93" fontId="2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4" fontId="0" fillId="0" borderId="0" xfId="42" applyNumberFormat="1" applyFont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33" borderId="0" xfId="0" applyFill="1" applyAlignment="1" quotePrefix="1">
      <alignment horizontal="left"/>
    </xf>
    <xf numFmtId="9" fontId="0" fillId="34" borderId="10" xfId="0" applyNumberFormat="1" applyFill="1" applyBorder="1" applyAlignment="1">
      <alignment/>
    </xf>
    <xf numFmtId="9" fontId="0" fillId="34" borderId="10" xfId="0" applyNumberFormat="1" applyFill="1" applyBorder="1" applyAlignment="1">
      <alignment/>
    </xf>
    <xf numFmtId="174" fontId="0" fillId="34" borderId="1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4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6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3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/>
    </xf>
    <xf numFmtId="175" fontId="0" fillId="33" borderId="11" xfId="0" applyNumberFormat="1" applyFont="1" applyFill="1" applyBorder="1" applyAlignment="1">
      <alignment/>
    </xf>
    <xf numFmtId="174" fontId="0" fillId="35" borderId="10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93" fontId="2" fillId="33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3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7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93" fontId="2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174" fontId="0" fillId="33" borderId="14" xfId="42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74" fontId="0" fillId="33" borderId="10" xfId="4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8" fillId="0" borderId="0" xfId="0" applyNumberFormat="1" applyFont="1" applyAlignment="1">
      <alignment/>
    </xf>
    <xf numFmtId="206" fontId="0" fillId="34" borderId="10" xfId="0" applyNumberForma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174" fontId="0" fillId="36" borderId="0" xfId="42" applyNumberFormat="1" applyFont="1" applyFill="1" applyAlignment="1">
      <alignment/>
    </xf>
    <xf numFmtId="207" fontId="0" fillId="33" borderId="10" xfId="0" applyNumberFormat="1" applyFill="1" applyBorder="1" applyAlignment="1">
      <alignment/>
    </xf>
    <xf numFmtId="174" fontId="0" fillId="35" borderId="0" xfId="42" applyNumberFormat="1" applyFont="1" applyFill="1" applyAlignment="1">
      <alignment/>
    </xf>
    <xf numFmtId="17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90" fontId="2" fillId="33" borderId="14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2" fillId="37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3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33</xdr:row>
      <xdr:rowOff>114300</xdr:rowOff>
    </xdr:from>
    <xdr:to>
      <xdr:col>15</xdr:col>
      <xdr:colOff>4343400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72375" y="5457825"/>
          <a:ext cx="5486400" cy="533400"/>
        </a:xfrm>
        <a:prstGeom prst="rect">
          <a:avLst/>
        </a:prstGeom>
        <a:solidFill>
          <a:srgbClr val="66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Show below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relevant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graphs and tables supporting your answers related to Monte Carlo simulation.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12</xdr:col>
      <xdr:colOff>542925</xdr:colOff>
      <xdr:row>37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81025" y="161925"/>
          <a:ext cx="6934200" cy="5915025"/>
        </a:xfrm>
        <a:prstGeom prst="rect">
          <a:avLst/>
        </a:prstGeom>
        <a:solidFill>
          <a:srgbClr val="C1FFE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Based on the value driver assumptions provided, create pro-forma income statement (Cells Rows 25 - 39) and balance sheet  (Rows 40 -57) for years 2xx1 through 2xx5.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Assume cash and revolving credit as plugs.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cash flow provided by operating activities (CFO) (Rows 65 – 73)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free cash flow using CFO. (Row 79)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free cash flow using EBIT (Rows 81 - 94)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WACC? (B96)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the terminal value for FCFs for the period after 2xx5? (B97)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value of the firm (enterprise value)  (B99)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share holder equity (B100)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value of one share of equity (B101)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Conduct a sensitivity analysis on the effects of sales growth rate on stock value (B120:C130).  How would you describe the effect? (Double click this area and answer below)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Conduct a Sensitivity analysis on the effects of Beta and LT growth rate of FCF on Enterprise value (B135 - G146). How would you describe the effects?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38100</xdr:colOff>
      <xdr:row>78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81025" y="6153150"/>
          <a:ext cx="7010400" cy="6562725"/>
        </a:xfrm>
        <a:prstGeom prst="rect">
          <a:avLst/>
        </a:prstGeom>
        <a:solidFill>
          <a:srgbClr val="C1FFE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Monte Carlo simulation given the probability assumptions (use WorkSheet “Simulation”)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the entire worksheet to a separate worksheet, "Simulation"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 the simulation setting: 5,000 iterations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following distributions of the  input variables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Sales growth rate: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Uniform (7%,9%)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Capital expenditure to sales ratio: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Uniform (8%,12%)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Long-term growth rate of FCFs: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Uniform (0%, 4%)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Dividend payout ratio: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Triang(25%,30%,35%)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Company equity beta: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Triang(1.2, 1.5,1.8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 the simulation. Using the tornado graph, identify the value drivers with the most impact and the least impact on the stock price. 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(Write your answer in the space below)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the mean value of the stock price? 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(Write your answer in the space below)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Would you buy the stock at the current price of $70.00? Why?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(Write your answer in the space below)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Explain the significance of the terminal value in your analysis and recommendation above.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(Write your answer in the space below)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0016"/>
  <sheetViews>
    <sheetView tabSelected="1" zoomScalePageLayoutView="0" workbookViewId="0" topLeftCell="A1">
      <selection activeCell="A1" sqref="A1"/>
    </sheetView>
  </sheetViews>
  <sheetFormatPr defaultColWidth="8.7109375" defaultRowHeight="12.75"/>
  <sheetData>
    <row r="1" ht="12.75">
      <c r="A1" s="83" t="s">
        <v>96</v>
      </c>
    </row>
    <row r="10000" ht="12.75">
      <c r="Z10000" s="85" t="s">
        <v>97</v>
      </c>
    </row>
    <row r="10001" ht="12.75">
      <c r="Z10001" s="85" t="s">
        <v>98</v>
      </c>
    </row>
    <row r="10002" ht="12.75">
      <c r="Z10002" s="85" t="s">
        <v>99</v>
      </c>
    </row>
    <row r="10003" ht="12.75">
      <c r="Z10003" s="85" t="s">
        <v>100</v>
      </c>
    </row>
    <row r="10004" ht="12.75">
      <c r="Z10004" s="85" t="s">
        <v>101</v>
      </c>
    </row>
    <row r="10005" ht="12.75">
      <c r="Z10005" s="85" t="s">
        <v>102</v>
      </c>
    </row>
    <row r="10006" ht="12.75">
      <c r="Z10006" s="85" t="s">
        <v>102</v>
      </c>
    </row>
    <row r="10007" ht="12.75">
      <c r="Z10007" s="85" t="s">
        <v>103</v>
      </c>
    </row>
    <row r="10008" ht="12.75">
      <c r="Z10008" s="85" t="s">
        <v>103</v>
      </c>
    </row>
    <row r="10009" ht="12.75">
      <c r="Z10009" s="85" t="s">
        <v>104</v>
      </c>
    </row>
    <row r="10010" ht="12.75">
      <c r="Z10010" s="85" t="s">
        <v>105</v>
      </c>
    </row>
    <row r="10011" ht="12.75">
      <c r="Z10011" s="85" t="s">
        <v>107</v>
      </c>
    </row>
    <row r="10012" ht="12.75">
      <c r="Z10012" s="85" t="s">
        <v>112</v>
      </c>
    </row>
    <row r="10013" ht="12.75">
      <c r="Z10013" s="87" t="s">
        <v>113</v>
      </c>
    </row>
    <row r="10014" ht="12.75">
      <c r="Z10014" s="87" t="s">
        <v>114</v>
      </c>
    </row>
    <row r="10015" ht="12.75">
      <c r="Z10015" s="87" t="s">
        <v>115</v>
      </c>
    </row>
    <row r="10016" ht="12.75">
      <c r="Z10016" s="85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N2:Z10008"/>
  <sheetViews>
    <sheetView showGridLines="0" zoomScale="75" zoomScaleNormal="75" zoomScalePageLayoutView="0" workbookViewId="0" topLeftCell="A1">
      <selection activeCell="P31" sqref="P31"/>
    </sheetView>
  </sheetViews>
  <sheetFormatPr defaultColWidth="8.7109375" defaultRowHeight="12.75"/>
  <cols>
    <col min="1" max="15" width="8.7109375" style="0" customWidth="1"/>
    <col min="16" max="16" width="121.140625" style="0" bestFit="1" customWidth="1"/>
  </cols>
  <sheetData>
    <row r="2" ht="12.75">
      <c r="N2" s="80" t="s">
        <v>90</v>
      </c>
    </row>
    <row r="3" spans="14:15" ht="12.75">
      <c r="N3" s="81" t="s">
        <v>70</v>
      </c>
      <c r="O3" s="81" t="s">
        <v>71</v>
      </c>
    </row>
    <row r="4" spans="14:16" ht="12.75">
      <c r="N4" s="72"/>
      <c r="O4" s="72">
        <f>SUM(O5:O26)</f>
        <v>100</v>
      </c>
      <c r="P4" s="73" t="s">
        <v>72</v>
      </c>
    </row>
    <row r="5" spans="14:16" ht="12.75">
      <c r="N5" s="23"/>
      <c r="O5" s="23">
        <v>20</v>
      </c>
      <c r="P5" s="2" t="s">
        <v>73</v>
      </c>
    </row>
    <row r="6" spans="14:16" ht="12.75">
      <c r="N6" s="23"/>
      <c r="O6" s="23">
        <v>5</v>
      </c>
      <c r="P6" s="2" t="s">
        <v>74</v>
      </c>
    </row>
    <row r="7" spans="14:16" ht="12.75">
      <c r="N7" s="23"/>
      <c r="O7" s="23">
        <v>7</v>
      </c>
      <c r="P7" s="2" t="s">
        <v>75</v>
      </c>
    </row>
    <row r="8" spans="14:16" ht="12.75">
      <c r="N8" s="23"/>
      <c r="O8" s="23">
        <v>8</v>
      </c>
      <c r="P8" s="2" t="s">
        <v>76</v>
      </c>
    </row>
    <row r="9" spans="14:16" ht="12.75">
      <c r="N9" s="23"/>
      <c r="O9" s="23">
        <v>5</v>
      </c>
      <c r="P9" s="2" t="s">
        <v>77</v>
      </c>
    </row>
    <row r="10" spans="14:16" ht="12.75">
      <c r="N10" s="23"/>
      <c r="O10" s="23">
        <v>5</v>
      </c>
      <c r="P10" s="2" t="s">
        <v>78</v>
      </c>
    </row>
    <row r="11" spans="14:16" ht="12.75">
      <c r="N11" s="23"/>
      <c r="O11" s="23">
        <v>5</v>
      </c>
      <c r="P11" s="2" t="s">
        <v>79</v>
      </c>
    </row>
    <row r="12" spans="14:16" ht="12.75">
      <c r="N12" s="23"/>
      <c r="O12" s="23">
        <v>5</v>
      </c>
      <c r="P12" s="2" t="s">
        <v>80</v>
      </c>
    </row>
    <row r="13" spans="14:16" ht="12.75">
      <c r="N13" s="23"/>
      <c r="O13" s="23">
        <v>5</v>
      </c>
      <c r="P13" s="2" t="s">
        <v>81</v>
      </c>
    </row>
    <row r="14" spans="14:16" ht="12.75">
      <c r="N14" s="23"/>
      <c r="O14" s="23">
        <v>5</v>
      </c>
      <c r="P14" s="2" t="s">
        <v>82</v>
      </c>
    </row>
    <row r="15" spans="14:16" ht="12.75">
      <c r="N15" s="74"/>
      <c r="O15" s="74">
        <v>5</v>
      </c>
      <c r="P15" s="2" t="s">
        <v>83</v>
      </c>
    </row>
    <row r="16" spans="14:22" ht="12.75">
      <c r="N16" s="75"/>
      <c r="O16" s="75"/>
      <c r="P16" s="84" t="s">
        <v>84</v>
      </c>
      <c r="Q16" s="9"/>
      <c r="R16" s="9"/>
      <c r="S16" s="9"/>
      <c r="T16" s="9"/>
      <c r="U16" s="9"/>
      <c r="V16" s="9"/>
    </row>
    <row r="17" spans="14:22" ht="12.75">
      <c r="N17" s="76"/>
      <c r="O17" s="76">
        <v>5</v>
      </c>
      <c r="P17" s="2" t="s">
        <v>85</v>
      </c>
      <c r="Q17" s="9"/>
      <c r="R17" s="9"/>
      <c r="S17" s="9"/>
      <c r="T17" s="9"/>
      <c r="U17" s="9"/>
      <c r="V17" s="9"/>
    </row>
    <row r="18" spans="14:16" ht="12.75">
      <c r="N18" s="77"/>
      <c r="O18" s="77"/>
      <c r="P18" s="2" t="s">
        <v>86</v>
      </c>
    </row>
    <row r="19" spans="14:16" ht="12.75">
      <c r="N19" s="24"/>
      <c r="O19" s="24"/>
      <c r="P19" s="2" t="s">
        <v>87</v>
      </c>
    </row>
    <row r="20" spans="14:16" ht="12.75">
      <c r="N20" s="24"/>
      <c r="O20" s="24"/>
      <c r="P20" s="2" t="s">
        <v>88</v>
      </c>
    </row>
    <row r="21" spans="14:19" ht="12.75">
      <c r="N21" s="24"/>
      <c r="O21" s="24"/>
      <c r="P21" s="58" t="s">
        <v>95</v>
      </c>
      <c r="Q21" s="9"/>
      <c r="R21" s="9"/>
      <c r="S21" s="9"/>
    </row>
    <row r="22" spans="14:16" ht="12.75">
      <c r="N22" s="78"/>
      <c r="O22" s="78"/>
      <c r="P22" s="2" t="s">
        <v>106</v>
      </c>
    </row>
    <row r="23" spans="14:16" ht="12.75">
      <c r="N23" s="79"/>
      <c r="O23" s="79">
        <v>5</v>
      </c>
      <c r="P23" s="2" t="s">
        <v>89</v>
      </c>
    </row>
    <row r="24" spans="14:16" ht="12.75">
      <c r="N24" s="23"/>
      <c r="O24" s="23">
        <v>5</v>
      </c>
      <c r="P24" s="2" t="s">
        <v>92</v>
      </c>
    </row>
    <row r="25" spans="14:16" ht="12.75">
      <c r="N25" s="82"/>
      <c r="O25" s="81">
        <v>5</v>
      </c>
      <c r="P25" s="2" t="s">
        <v>91</v>
      </c>
    </row>
    <row r="26" spans="14:16" ht="12.75">
      <c r="N26" s="82"/>
      <c r="O26" s="81">
        <v>5</v>
      </c>
      <c r="P26" s="2" t="s">
        <v>93</v>
      </c>
    </row>
    <row r="28" ht="12.75">
      <c r="N28" s="83"/>
    </row>
    <row r="30" ht="12.75">
      <c r="O30" s="83"/>
    </row>
    <row r="32" ht="12.75">
      <c r="N32" s="83"/>
    </row>
    <row r="36" ht="12.75">
      <c r="R36" s="83"/>
    </row>
    <row r="60" ht="12.75">
      <c r="O60" s="83"/>
    </row>
    <row r="10000" ht="12.75">
      <c r="Z10000" s="85" t="s">
        <v>97</v>
      </c>
    </row>
    <row r="10001" ht="12.75">
      <c r="Z10001" s="85" t="s">
        <v>115</v>
      </c>
    </row>
    <row r="10002" ht="12.75">
      <c r="Z10002" s="85" t="s">
        <v>116</v>
      </c>
    </row>
    <row r="10003" ht="12.75">
      <c r="Z10003" s="85"/>
    </row>
    <row r="10004" ht="12.75">
      <c r="Z10004" s="85"/>
    </row>
    <row r="10005" ht="12.75">
      <c r="Z10005" s="85"/>
    </row>
    <row r="10006" ht="12.75">
      <c r="Z10006" s="85"/>
    </row>
    <row r="10007" ht="12.75">
      <c r="Z10007" s="85"/>
    </row>
    <row r="10008" ht="12.75">
      <c r="Z10008" s="85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0008"/>
  <sheetViews>
    <sheetView zoomScale="70" zoomScaleNormal="70" zoomScalePageLayoutView="0" workbookViewId="0" topLeftCell="A1">
      <selection activeCell="I19" sqref="I19"/>
    </sheetView>
  </sheetViews>
  <sheetFormatPr defaultColWidth="8.7109375" defaultRowHeight="12.75"/>
  <cols>
    <col min="1" max="1" width="39.140625" style="0" customWidth="1"/>
    <col min="2" max="7" width="12.7109375" style="0" customWidth="1"/>
    <col min="8" max="8" width="13.7109375" style="0" customWidth="1"/>
    <col min="9" max="9" width="39.140625" style="0" customWidth="1"/>
    <col min="10" max="15" width="12.7109375" style="0" customWidth="1"/>
  </cols>
  <sheetData>
    <row r="1" spans="1:8" ht="18">
      <c r="A1" s="88" t="s">
        <v>30</v>
      </c>
      <c r="B1" s="89"/>
      <c r="C1" s="89"/>
      <c r="D1" s="89"/>
      <c r="E1" s="89"/>
      <c r="F1" s="89"/>
      <c r="G1" s="89"/>
      <c r="H1" s="3"/>
    </row>
    <row r="2" spans="1:8" ht="24" customHeight="1">
      <c r="A2" s="57" t="s">
        <v>53</v>
      </c>
      <c r="B2" s="22"/>
      <c r="C2" s="22"/>
      <c r="D2" s="22"/>
      <c r="E2" s="22"/>
      <c r="F2" s="22"/>
      <c r="G2" s="22"/>
      <c r="H2" s="3"/>
    </row>
    <row r="3" spans="1:2" ht="12.75">
      <c r="A3" s="27" t="s">
        <v>63</v>
      </c>
      <c r="B3" s="17">
        <v>0.08</v>
      </c>
    </row>
    <row r="4" spans="1:2" ht="12.75">
      <c r="A4" s="27" t="s">
        <v>64</v>
      </c>
      <c r="B4" s="17">
        <v>0.15</v>
      </c>
    </row>
    <row r="5" spans="1:2" ht="12.75">
      <c r="A5" s="27" t="s">
        <v>65</v>
      </c>
      <c r="B5" s="17">
        <v>0.3</v>
      </c>
    </row>
    <row r="6" spans="1:2" ht="12.75">
      <c r="A6" s="27" t="s">
        <v>108</v>
      </c>
      <c r="B6" s="18">
        <v>0.1</v>
      </c>
    </row>
    <row r="7" spans="1:2" ht="12.75">
      <c r="A7" s="27" t="s">
        <v>66</v>
      </c>
      <c r="B7" s="17">
        <v>0.55</v>
      </c>
    </row>
    <row r="8" spans="1:2" ht="12.75">
      <c r="A8" s="27" t="s">
        <v>67</v>
      </c>
      <c r="B8" s="17">
        <v>0.2</v>
      </c>
    </row>
    <row r="9" spans="1:2" ht="12.75">
      <c r="A9" s="27" t="s">
        <v>109</v>
      </c>
      <c r="B9" s="17">
        <v>0.2</v>
      </c>
    </row>
    <row r="10" spans="1:2" ht="12.75">
      <c r="A10" s="27" t="s">
        <v>22</v>
      </c>
      <c r="B10" s="17">
        <v>0.08</v>
      </c>
    </row>
    <row r="11" spans="1:2" ht="12.75">
      <c r="A11" s="27" t="s">
        <v>110</v>
      </c>
      <c r="B11" s="17">
        <v>0.03</v>
      </c>
    </row>
    <row r="12" spans="1:2" ht="12.75">
      <c r="A12" s="27" t="s">
        <v>1</v>
      </c>
      <c r="B12" s="17">
        <v>0.4</v>
      </c>
    </row>
    <row r="13" spans="1:2" ht="12.75">
      <c r="A13" s="27" t="s">
        <v>23</v>
      </c>
      <c r="B13" s="17">
        <v>0.3</v>
      </c>
    </row>
    <row r="14" spans="1:2" ht="12.75">
      <c r="A14" s="25" t="s">
        <v>111</v>
      </c>
      <c r="B14" s="26">
        <v>5000000</v>
      </c>
    </row>
    <row r="15" spans="1:2" ht="12.75">
      <c r="A15" s="25" t="s">
        <v>56</v>
      </c>
      <c r="B15" s="17">
        <v>0.05</v>
      </c>
    </row>
    <row r="16" spans="1:2" ht="12.75">
      <c r="A16" s="25" t="s">
        <v>59</v>
      </c>
      <c r="B16" s="17">
        <v>0.1</v>
      </c>
    </row>
    <row r="17" spans="1:2" ht="12.75">
      <c r="A17" s="27" t="s">
        <v>39</v>
      </c>
      <c r="B17" s="62">
        <v>0.02</v>
      </c>
    </row>
    <row r="18" spans="1:5" ht="12.75">
      <c r="A18" s="27" t="s">
        <v>40</v>
      </c>
      <c r="B18" s="28">
        <v>1500000</v>
      </c>
      <c r="E18" s="83"/>
    </row>
    <row r="19" spans="1:2" ht="12.75">
      <c r="A19" s="25" t="s">
        <v>94</v>
      </c>
      <c r="B19" s="61">
        <v>1.5</v>
      </c>
    </row>
    <row r="20" spans="1:2" ht="12.75">
      <c r="A20" s="25" t="s">
        <v>41</v>
      </c>
      <c r="B20" s="29">
        <v>0.03</v>
      </c>
    </row>
    <row r="21" spans="1:2" ht="12.75">
      <c r="A21" s="25" t="s">
        <v>42</v>
      </c>
      <c r="B21" s="29">
        <v>0.06</v>
      </c>
    </row>
    <row r="22" spans="1:2" ht="12.75">
      <c r="A22" s="25" t="s">
        <v>43</v>
      </c>
      <c r="B22" s="30">
        <v>70</v>
      </c>
    </row>
    <row r="23" spans="1:2" ht="12.75">
      <c r="A23" s="86"/>
      <c r="B23" s="24"/>
    </row>
    <row r="24" spans="1:2" ht="12.75">
      <c r="A24" s="24"/>
      <c r="B24" s="24"/>
    </row>
    <row r="25" spans="1:7" ht="12.75">
      <c r="A25" s="64" t="s">
        <v>3</v>
      </c>
      <c r="B25" s="65"/>
      <c r="C25" s="65"/>
      <c r="D25" s="65"/>
      <c r="E25" s="65"/>
      <c r="F25" s="65"/>
      <c r="G25" s="65"/>
    </row>
    <row r="26" spans="1:7" s="1" customFormat="1" ht="12.75">
      <c r="A26" s="63" t="s">
        <v>2</v>
      </c>
      <c r="B26" s="35" t="s">
        <v>33</v>
      </c>
      <c r="C26" s="36" t="s">
        <v>34</v>
      </c>
      <c r="D26" s="36" t="s">
        <v>35</v>
      </c>
      <c r="E26" s="36" t="s">
        <v>36</v>
      </c>
      <c r="F26" s="36" t="s">
        <v>37</v>
      </c>
      <c r="G26" s="36" t="s">
        <v>38</v>
      </c>
    </row>
    <row r="27" spans="1:7" ht="12.75">
      <c r="A27" t="s">
        <v>4</v>
      </c>
      <c r="B27" s="19">
        <v>100000000</v>
      </c>
      <c r="C27" s="32"/>
      <c r="D27" s="32"/>
      <c r="E27" s="32"/>
      <c r="F27" s="32"/>
      <c r="G27" s="32"/>
    </row>
    <row r="28" spans="1:7" ht="12.75">
      <c r="A28" t="s">
        <v>5</v>
      </c>
      <c r="B28" s="20"/>
      <c r="C28" s="32"/>
      <c r="D28" s="32"/>
      <c r="E28" s="32"/>
      <c r="F28" s="32"/>
      <c r="G28" s="32"/>
    </row>
    <row r="29" spans="1:7" ht="12.75">
      <c r="A29" t="s">
        <v>54</v>
      </c>
      <c r="B29" s="20"/>
      <c r="C29" s="32"/>
      <c r="D29" s="32"/>
      <c r="E29" s="32"/>
      <c r="F29" s="32"/>
      <c r="G29" s="32"/>
    </row>
    <row r="30" spans="1:7" ht="12.75">
      <c r="A30" t="s">
        <v>6</v>
      </c>
      <c r="B30" s="20"/>
      <c r="C30" s="32"/>
      <c r="D30" s="32"/>
      <c r="E30" s="32"/>
      <c r="F30" s="32"/>
      <c r="G30" s="32"/>
    </row>
    <row r="31" spans="1:8" s="9" customFormat="1" ht="12.75">
      <c r="A31" s="9" t="s">
        <v>21</v>
      </c>
      <c r="B31" s="21"/>
      <c r="C31" s="32"/>
      <c r="D31" s="32"/>
      <c r="E31" s="32"/>
      <c r="F31" s="32"/>
      <c r="G31" s="32"/>
      <c r="H31" s="12"/>
    </row>
    <row r="32" spans="1:7" ht="12.75">
      <c r="A32" t="s">
        <v>68</v>
      </c>
      <c r="B32" s="20"/>
      <c r="C32" s="32"/>
      <c r="D32" s="32"/>
      <c r="E32" s="32"/>
      <c r="F32" s="32"/>
      <c r="G32" s="32"/>
    </row>
    <row r="33" spans="1:7" ht="12.75">
      <c r="A33" t="s">
        <v>7</v>
      </c>
      <c r="B33" s="20"/>
      <c r="C33" s="32"/>
      <c r="D33" s="32"/>
      <c r="E33" s="32"/>
      <c r="F33" s="32"/>
      <c r="G33" s="32"/>
    </row>
    <row r="34" spans="1:7" ht="12.75">
      <c r="A34" t="s">
        <v>8</v>
      </c>
      <c r="B34" s="20"/>
      <c r="C34" s="32"/>
      <c r="D34" s="32"/>
      <c r="E34" s="32"/>
      <c r="F34" s="32"/>
      <c r="G34" s="32"/>
    </row>
    <row r="35" spans="1:7" ht="12.75">
      <c r="A35" t="s">
        <v>9</v>
      </c>
      <c r="B35" s="20"/>
      <c r="C35" s="32"/>
      <c r="D35" s="32"/>
      <c r="E35" s="32"/>
      <c r="F35" s="32"/>
      <c r="G35" s="32"/>
    </row>
    <row r="36" spans="1:7" ht="12.75">
      <c r="A36" t="s">
        <v>25</v>
      </c>
      <c r="B36" s="20"/>
      <c r="C36" s="32"/>
      <c r="D36" s="32"/>
      <c r="E36" s="32"/>
      <c r="F36" s="32"/>
      <c r="G36" s="32"/>
    </row>
    <row r="37" spans="1:7" ht="12.75">
      <c r="A37" t="s">
        <v>10</v>
      </c>
      <c r="B37" s="20"/>
      <c r="C37" s="32"/>
      <c r="D37" s="32"/>
      <c r="E37" s="32"/>
      <c r="F37" s="32"/>
      <c r="G37" s="32"/>
    </row>
    <row r="38" spans="2:7" ht="12.75">
      <c r="B38" s="20"/>
      <c r="C38" s="32"/>
      <c r="D38" s="32"/>
      <c r="E38" s="32"/>
      <c r="F38" s="32"/>
      <c r="G38" s="32"/>
    </row>
    <row r="39" spans="2:7" ht="12.75">
      <c r="B39" s="11"/>
      <c r="C39" s="11"/>
      <c r="D39" s="11"/>
      <c r="E39" s="11"/>
      <c r="F39" s="11"/>
      <c r="G39" s="11"/>
    </row>
    <row r="40" spans="1:7" ht="12.75">
      <c r="A40" s="64" t="s">
        <v>11</v>
      </c>
      <c r="B40" s="66"/>
      <c r="C40" s="66"/>
      <c r="D40" s="66"/>
      <c r="E40" s="66"/>
      <c r="F40" s="66"/>
      <c r="G40" s="66"/>
    </row>
    <row r="41" spans="1:7" s="1" customFormat="1" ht="12.75">
      <c r="A41" s="63" t="s">
        <v>2</v>
      </c>
      <c r="B41" s="35" t="s">
        <v>33</v>
      </c>
      <c r="C41" s="36"/>
      <c r="D41" s="36" t="s">
        <v>35</v>
      </c>
      <c r="E41" s="36" t="s">
        <v>36</v>
      </c>
      <c r="F41" s="36" t="s">
        <v>37</v>
      </c>
      <c r="G41" s="36" t="s">
        <v>38</v>
      </c>
    </row>
    <row r="42" spans="1:9" s="70" customFormat="1" ht="12.75">
      <c r="A42" s="58" t="s">
        <v>12</v>
      </c>
      <c r="B42" s="19">
        <v>2150000</v>
      </c>
      <c r="C42" s="32"/>
      <c r="D42" s="32"/>
      <c r="E42" s="32"/>
      <c r="F42" s="32"/>
      <c r="G42" s="32"/>
      <c r="H42" s="68"/>
      <c r="I42" s="69"/>
    </row>
    <row r="43" spans="1:9" s="9" customFormat="1" ht="12.75">
      <c r="A43" s="58" t="s">
        <v>55</v>
      </c>
      <c r="B43" s="19">
        <v>5000000</v>
      </c>
      <c r="C43" s="32"/>
      <c r="D43" s="32"/>
      <c r="E43" s="32"/>
      <c r="F43" s="32"/>
      <c r="G43" s="32"/>
      <c r="H43" s="12"/>
      <c r="I43" s="59"/>
    </row>
    <row r="44" spans="1:9" s="9" customFormat="1" ht="12.75">
      <c r="A44" s="58" t="s">
        <v>57</v>
      </c>
      <c r="B44" s="19">
        <v>10000000</v>
      </c>
      <c r="C44" s="32"/>
      <c r="D44" s="32"/>
      <c r="E44" s="32"/>
      <c r="F44" s="32"/>
      <c r="G44" s="32"/>
      <c r="H44" s="12"/>
      <c r="I44" s="59"/>
    </row>
    <row r="45" spans="1:7" ht="12.75">
      <c r="A45" t="s">
        <v>58</v>
      </c>
      <c r="B45" s="19">
        <v>15000000</v>
      </c>
      <c r="C45" s="32"/>
      <c r="D45" s="32"/>
      <c r="E45" s="32"/>
      <c r="F45" s="32"/>
      <c r="G45" s="32"/>
    </row>
    <row r="46" ht="12.75">
      <c r="A46" t="s">
        <v>13</v>
      </c>
    </row>
    <row r="47" spans="1:7" ht="12.75">
      <c r="A47" t="s">
        <v>14</v>
      </c>
      <c r="B47" s="19">
        <v>20000000</v>
      </c>
      <c r="C47" s="32"/>
      <c r="D47" s="32"/>
      <c r="E47" s="32"/>
      <c r="F47" s="32"/>
      <c r="G47" s="32"/>
    </row>
    <row r="48" spans="1:7" ht="12.75">
      <c r="A48" t="s">
        <v>26</v>
      </c>
      <c r="B48" s="19">
        <v>-500000</v>
      </c>
      <c r="C48" s="32"/>
      <c r="D48" s="32"/>
      <c r="E48" s="32"/>
      <c r="F48" s="32"/>
      <c r="G48" s="32"/>
    </row>
    <row r="49" spans="1:7" ht="12.75">
      <c r="A49" t="s">
        <v>15</v>
      </c>
      <c r="B49" s="19">
        <v>19500000</v>
      </c>
      <c r="C49" s="32"/>
      <c r="D49" s="32"/>
      <c r="E49" s="32"/>
      <c r="F49" s="32"/>
      <c r="G49" s="32"/>
    </row>
    <row r="50" spans="1:8" ht="12.75">
      <c r="A50" s="1" t="s">
        <v>16</v>
      </c>
      <c r="B50" s="19">
        <v>51650000</v>
      </c>
      <c r="C50" s="32"/>
      <c r="D50" s="32"/>
      <c r="E50" s="32"/>
      <c r="F50" s="32"/>
      <c r="G50" s="32"/>
      <c r="H50" s="60"/>
    </row>
    <row r="51" spans="1:7" ht="12.75">
      <c r="A51" s="1"/>
      <c r="B51" s="11"/>
      <c r="C51" s="11"/>
      <c r="D51" s="11"/>
      <c r="E51" s="11"/>
      <c r="F51" s="11"/>
      <c r="G51" s="11"/>
    </row>
    <row r="53" spans="1:7" ht="12.75">
      <c r="A53" t="s">
        <v>17</v>
      </c>
      <c r="B53" s="19">
        <v>30000000</v>
      </c>
      <c r="C53" s="32"/>
      <c r="D53" s="32"/>
      <c r="E53" s="32"/>
      <c r="F53" s="32"/>
      <c r="G53" s="32"/>
    </row>
    <row r="54" spans="1:7" s="9" customFormat="1" ht="12.75">
      <c r="A54" s="9" t="s">
        <v>18</v>
      </c>
      <c r="B54" s="19">
        <v>20000000</v>
      </c>
      <c r="C54" s="32"/>
      <c r="D54" s="32"/>
      <c r="E54" s="32"/>
      <c r="F54" s="32"/>
      <c r="G54" s="32"/>
    </row>
    <row r="55" spans="1:7" ht="12.75">
      <c r="A55" t="s">
        <v>60</v>
      </c>
      <c r="B55" s="19">
        <v>1500000</v>
      </c>
      <c r="C55" s="32"/>
      <c r="D55" s="32"/>
      <c r="E55" s="32"/>
      <c r="F55" s="32"/>
      <c r="G55" s="32"/>
    </row>
    <row r="56" spans="1:7" ht="12.75">
      <c r="A56" t="s">
        <v>19</v>
      </c>
      <c r="B56" s="19">
        <v>150000</v>
      </c>
      <c r="C56" s="32"/>
      <c r="D56" s="32"/>
      <c r="E56" s="32"/>
      <c r="F56" s="32"/>
      <c r="G56" s="32"/>
    </row>
    <row r="57" spans="1:7" ht="12.75">
      <c r="A57" s="1" t="s">
        <v>20</v>
      </c>
      <c r="B57" s="19">
        <v>51650000</v>
      </c>
      <c r="C57" s="32"/>
      <c r="D57" s="32"/>
      <c r="E57" s="32"/>
      <c r="F57" s="32"/>
      <c r="G57" s="32"/>
    </row>
    <row r="58" spans="2:7" s="2" customFormat="1" ht="12.75">
      <c r="B58" s="13"/>
      <c r="C58" s="13"/>
      <c r="D58" s="13"/>
      <c r="E58" s="13"/>
      <c r="F58" s="13"/>
      <c r="G58" s="13"/>
    </row>
    <row r="59" s="2" customFormat="1" ht="12.75"/>
    <row r="60" s="2" customFormat="1" ht="12.75"/>
    <row r="61" s="2" customFormat="1" ht="12.75"/>
    <row r="62" s="2" customFormat="1" ht="12.75"/>
    <row r="63" spans="1:7" s="2" customFormat="1" ht="12.75">
      <c r="A63" s="33"/>
      <c r="B63" s="7"/>
      <c r="C63" s="7"/>
      <c r="D63" s="7"/>
      <c r="E63" s="7"/>
      <c r="F63" s="7"/>
      <c r="G63" s="7"/>
    </row>
    <row r="64" spans="1:7" s="2" customFormat="1" ht="12.75">
      <c r="A64" s="33"/>
      <c r="B64" s="7"/>
      <c r="C64" s="7"/>
      <c r="D64" s="7"/>
      <c r="E64" s="7"/>
      <c r="F64" s="7"/>
      <c r="G64" s="7"/>
    </row>
    <row r="65" spans="1:7" ht="12.75">
      <c r="A65" s="34" t="s">
        <v>44</v>
      </c>
      <c r="B65" s="7"/>
      <c r="C65" s="7"/>
      <c r="D65" s="7"/>
      <c r="E65" s="7"/>
      <c r="F65" s="7"/>
      <c r="G65" s="7"/>
    </row>
    <row r="66" spans="1:7" ht="12.75">
      <c r="A66" s="6" t="s">
        <v>2</v>
      </c>
      <c r="B66" s="35" t="s">
        <v>33</v>
      </c>
      <c r="C66" s="36" t="s">
        <v>34</v>
      </c>
      <c r="D66" s="36" t="s">
        <v>35</v>
      </c>
      <c r="E66" s="36" t="s">
        <v>36</v>
      </c>
      <c r="F66" s="36" t="s">
        <v>37</v>
      </c>
      <c r="G66" s="36" t="s">
        <v>38</v>
      </c>
    </row>
    <row r="67" spans="1:7" ht="12.75">
      <c r="A67" s="7"/>
      <c r="B67" s="14"/>
      <c r="C67" s="37"/>
      <c r="D67" s="37"/>
      <c r="E67" s="37"/>
      <c r="F67" s="37"/>
      <c r="G67" s="37"/>
    </row>
    <row r="68" spans="1:7" ht="12.75">
      <c r="A68" s="7"/>
      <c r="B68" s="14"/>
      <c r="C68" s="37"/>
      <c r="D68" s="37"/>
      <c r="E68" s="37"/>
      <c r="F68" s="37"/>
      <c r="G68" s="37"/>
    </row>
    <row r="69" spans="1:7" ht="12.75">
      <c r="A69" s="7"/>
      <c r="B69" s="14"/>
      <c r="C69" s="37"/>
      <c r="D69" s="37"/>
      <c r="E69" s="37"/>
      <c r="F69" s="37"/>
      <c r="G69" s="37"/>
    </row>
    <row r="70" spans="1:7" ht="12.75">
      <c r="A70" s="7"/>
      <c r="B70" s="14"/>
      <c r="C70" s="37"/>
      <c r="D70" s="37"/>
      <c r="E70" s="37"/>
      <c r="F70" s="37"/>
      <c r="G70" s="37"/>
    </row>
    <row r="71" spans="3:7" ht="12.75">
      <c r="C71" s="37"/>
      <c r="D71" s="37"/>
      <c r="E71" s="37"/>
      <c r="F71" s="37"/>
      <c r="G71" s="37"/>
    </row>
    <row r="72" spans="3:7" ht="12.75">
      <c r="C72" s="37"/>
      <c r="D72" s="37"/>
      <c r="E72" s="37"/>
      <c r="F72" s="37"/>
      <c r="G72" s="37"/>
    </row>
    <row r="73" spans="1:7" ht="12.75">
      <c r="A73" s="8" t="s">
        <v>45</v>
      </c>
      <c r="B73" s="14"/>
      <c r="C73" s="38"/>
      <c r="D73" s="38"/>
      <c r="E73" s="38"/>
      <c r="F73" s="38"/>
      <c r="G73" s="38"/>
    </row>
    <row r="74" spans="1:7" ht="12.75">
      <c r="A74" s="7"/>
      <c r="B74" s="14"/>
      <c r="C74" s="37"/>
      <c r="D74" s="37"/>
      <c r="E74" s="37"/>
      <c r="F74" s="37"/>
      <c r="G74" s="37"/>
    </row>
    <row r="75" spans="1:7" ht="12.75">
      <c r="A75" s="7"/>
      <c r="B75" s="14"/>
      <c r="C75" s="37"/>
      <c r="D75" s="37"/>
      <c r="E75" s="37"/>
      <c r="F75" s="37"/>
      <c r="G75" s="37"/>
    </row>
    <row r="76" spans="1:7" ht="12.75">
      <c r="A76" s="7"/>
      <c r="B76" s="14"/>
      <c r="C76" s="37"/>
      <c r="D76" s="37"/>
      <c r="E76" s="37"/>
      <c r="F76" s="37"/>
      <c r="G76" s="37"/>
    </row>
    <row r="77" spans="1:7" ht="12.75">
      <c r="A77" s="7"/>
      <c r="B77" s="14"/>
      <c r="C77" s="37"/>
      <c r="D77" s="37"/>
      <c r="E77" s="37"/>
      <c r="F77" s="37"/>
      <c r="G77" s="37"/>
    </row>
    <row r="78" spans="1:7" ht="12.75">
      <c r="A78" s="7"/>
      <c r="B78" s="14"/>
      <c r="C78" s="37"/>
      <c r="D78" s="37"/>
      <c r="E78" s="37"/>
      <c r="F78" s="37"/>
      <c r="G78" s="37"/>
    </row>
    <row r="79" spans="1:7" ht="12.75">
      <c r="A79" s="34" t="s">
        <v>46</v>
      </c>
      <c r="B79" s="14"/>
      <c r="C79" s="39"/>
      <c r="D79" s="39"/>
      <c r="E79" s="39"/>
      <c r="F79" s="39"/>
      <c r="G79" s="39"/>
    </row>
    <row r="80" spans="1:7" s="9" customFormat="1" ht="12.75">
      <c r="A80" s="41"/>
      <c r="B80" s="42"/>
      <c r="C80" s="43"/>
      <c r="D80" s="43"/>
      <c r="E80" s="43"/>
      <c r="F80" s="43"/>
      <c r="G80" s="43"/>
    </row>
    <row r="81" spans="1:7" ht="12.75">
      <c r="A81" s="34" t="s">
        <v>47</v>
      </c>
      <c r="B81" s="14"/>
      <c r="C81" s="7"/>
      <c r="D81" s="7"/>
      <c r="E81" s="7"/>
      <c r="F81" s="7"/>
      <c r="G81" s="7"/>
    </row>
    <row r="82" spans="1:7" s="1" customFormat="1" ht="12.75">
      <c r="A82" s="6" t="s">
        <v>2</v>
      </c>
      <c r="B82" s="35" t="s">
        <v>33</v>
      </c>
      <c r="C82" s="36" t="s">
        <v>34</v>
      </c>
      <c r="D82" s="36" t="s">
        <v>35</v>
      </c>
      <c r="E82" s="36" t="s">
        <v>36</v>
      </c>
      <c r="F82" s="36" t="s">
        <v>37</v>
      </c>
      <c r="G82" s="36" t="s">
        <v>38</v>
      </c>
    </row>
    <row r="83" spans="1:7" ht="12.75">
      <c r="A83" s="7" t="s">
        <v>49</v>
      </c>
      <c r="B83" s="14"/>
      <c r="C83" s="37"/>
      <c r="D83" s="37"/>
      <c r="E83" s="37"/>
      <c r="F83" s="37"/>
      <c r="G83" s="37"/>
    </row>
    <row r="84" spans="1:7" ht="12.75">
      <c r="A84" s="7"/>
      <c r="B84" s="14"/>
      <c r="C84" s="37"/>
      <c r="D84" s="37"/>
      <c r="E84" s="37"/>
      <c r="F84" s="37"/>
      <c r="G84" s="37"/>
    </row>
    <row r="85" spans="1:7" ht="12.75">
      <c r="A85" s="7"/>
      <c r="B85" s="14"/>
      <c r="C85" s="37"/>
      <c r="D85" s="37"/>
      <c r="E85" s="37"/>
      <c r="F85" s="37"/>
      <c r="G85" s="37"/>
    </row>
    <row r="86" spans="1:7" ht="12.75">
      <c r="A86" s="7"/>
      <c r="B86" s="14"/>
      <c r="C86" s="37"/>
      <c r="D86" s="37"/>
      <c r="E86" s="37"/>
      <c r="F86" s="37"/>
      <c r="G86" s="37"/>
    </row>
    <row r="87" spans="1:7" ht="12.75">
      <c r="A87" s="7"/>
      <c r="B87" s="14"/>
      <c r="C87" s="37"/>
      <c r="D87" s="37"/>
      <c r="E87" s="37"/>
      <c r="F87" s="37"/>
      <c r="G87" s="37"/>
    </row>
    <row r="88" spans="1:7" ht="12.75">
      <c r="A88" s="7"/>
      <c r="B88" s="14"/>
      <c r="C88" s="37"/>
      <c r="D88" s="37"/>
      <c r="E88" s="37"/>
      <c r="F88" s="37"/>
      <c r="G88" s="37"/>
    </row>
    <row r="89" spans="3:7" ht="12.75">
      <c r="C89" s="40"/>
      <c r="D89" s="40"/>
      <c r="E89" s="40"/>
      <c r="F89" s="40"/>
      <c r="G89" s="40"/>
    </row>
    <row r="90" spans="1:7" ht="12.75">
      <c r="A90" s="8"/>
      <c r="B90" s="14"/>
      <c r="C90" s="37"/>
      <c r="D90" s="37"/>
      <c r="E90" s="37"/>
      <c r="F90" s="37"/>
      <c r="G90" s="37"/>
    </row>
    <row r="91" spans="1:7" ht="12.75">
      <c r="A91" s="8"/>
      <c r="B91" s="14"/>
      <c r="C91" s="37"/>
      <c r="D91" s="37"/>
      <c r="E91" s="37"/>
      <c r="F91" s="37"/>
      <c r="G91" s="37"/>
    </row>
    <row r="92" spans="1:7" ht="12.75">
      <c r="A92" s="8"/>
      <c r="B92" s="14"/>
      <c r="C92" s="37"/>
      <c r="D92" s="37"/>
      <c r="E92" s="37"/>
      <c r="F92" s="37"/>
      <c r="G92" s="37"/>
    </row>
    <row r="93" spans="3:7" ht="12.75">
      <c r="C93" s="37"/>
      <c r="D93" s="37"/>
      <c r="E93" s="37"/>
      <c r="F93" s="37"/>
      <c r="G93" s="37"/>
    </row>
    <row r="94" spans="1:7" ht="12.75">
      <c r="A94" s="34" t="s">
        <v>48</v>
      </c>
      <c r="B94" s="14"/>
      <c r="C94" s="39"/>
      <c r="D94" s="39"/>
      <c r="E94" s="39"/>
      <c r="F94" s="39"/>
      <c r="G94" s="39"/>
    </row>
    <row r="95" ht="15.75">
      <c r="A95" s="5" t="s">
        <v>29</v>
      </c>
    </row>
    <row r="96" spans="1:9" s="2" customFormat="1" ht="12.75">
      <c r="A96" s="44" t="s">
        <v>50</v>
      </c>
      <c r="B96" s="31"/>
      <c r="C96"/>
      <c r="I96"/>
    </row>
    <row r="97" spans="1:9" s="2" customFormat="1" ht="12.75">
      <c r="A97" s="45" t="s">
        <v>24</v>
      </c>
      <c r="B97" s="46"/>
      <c r="I97"/>
    </row>
    <row r="98" spans="2:9" s="2" customFormat="1" ht="12.75">
      <c r="B98" s="47"/>
      <c r="I98"/>
    </row>
    <row r="99" spans="1:9" s="2" customFormat="1" ht="12.75">
      <c r="A99" t="s">
        <v>27</v>
      </c>
      <c r="B99" s="48"/>
      <c r="I99"/>
    </row>
    <row r="100" spans="1:9" s="2" customFormat="1" ht="12.75">
      <c r="A100" t="s">
        <v>28</v>
      </c>
      <c r="B100" s="48"/>
      <c r="I100"/>
    </row>
    <row r="101" spans="1:9" s="2" customFormat="1" ht="12.75">
      <c r="A101" s="49" t="s">
        <v>51</v>
      </c>
      <c r="B101" s="67"/>
      <c r="I101"/>
    </row>
    <row r="102" spans="1:9" s="2" customFormat="1" ht="12.75">
      <c r="A102" s="49"/>
      <c r="B102" s="49"/>
      <c r="I102"/>
    </row>
    <row r="103" spans="1:9" s="1" customFormat="1" ht="12.75">
      <c r="A103" s="6" t="s">
        <v>2</v>
      </c>
      <c r="B103" s="35" t="s">
        <v>33</v>
      </c>
      <c r="C103" s="36" t="s">
        <v>34</v>
      </c>
      <c r="D103" s="36" t="s">
        <v>35</v>
      </c>
      <c r="E103" s="36" t="s">
        <v>36</v>
      </c>
      <c r="F103" s="36" t="s">
        <v>37</v>
      </c>
      <c r="G103" s="36" t="s">
        <v>38</v>
      </c>
      <c r="I103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spans="1:2" ht="12.75">
      <c r="A114" s="9"/>
      <c r="B114" s="10"/>
    </row>
    <row r="115" ht="12.75">
      <c r="B115" s="4"/>
    </row>
    <row r="116" ht="12.75">
      <c r="B116" s="4"/>
    </row>
    <row r="120" spans="1:3" ht="12.75">
      <c r="A120" s="90" t="s">
        <v>61</v>
      </c>
      <c r="B120" s="91"/>
      <c r="C120" s="91"/>
    </row>
    <row r="121" spans="1:4" ht="12.75">
      <c r="A121" s="9"/>
      <c r="B121" s="50" t="s">
        <v>0</v>
      </c>
      <c r="C121" s="50"/>
      <c r="D121" s="9"/>
    </row>
    <row r="122" spans="1:4" ht="12.75">
      <c r="A122" s="9"/>
      <c r="B122" s="50">
        <f>A115</f>
        <v>0</v>
      </c>
      <c r="C122" s="50"/>
      <c r="D122" s="9"/>
    </row>
    <row r="123" spans="1:4" ht="12.75">
      <c r="A123" s="9"/>
      <c r="B123" s="50">
        <f>B122+2%</f>
        <v>0.02</v>
      </c>
      <c r="C123" s="50"/>
      <c r="D123" s="9"/>
    </row>
    <row r="124" spans="1:11" ht="12.75">
      <c r="A124" s="9"/>
      <c r="B124" s="50">
        <f aca="true" t="shared" si="0" ref="B124:B130">B123+2%</f>
        <v>0.04</v>
      </c>
      <c r="C124" s="50"/>
      <c r="D124" s="9"/>
      <c r="H124" s="15"/>
      <c r="I124" s="15"/>
      <c r="J124" s="15"/>
      <c r="K124" s="15"/>
    </row>
    <row r="125" spans="1:11" ht="12.75">
      <c r="A125" s="9"/>
      <c r="B125" s="50">
        <f t="shared" si="0"/>
        <v>0.06</v>
      </c>
      <c r="C125" s="50"/>
      <c r="D125" s="9"/>
      <c r="H125" s="15"/>
      <c r="I125" s="15"/>
      <c r="J125" s="15"/>
      <c r="K125" s="15"/>
    </row>
    <row r="126" spans="1:11" ht="12.75">
      <c r="A126" s="9"/>
      <c r="B126" s="50">
        <f t="shared" si="0"/>
        <v>0.08</v>
      </c>
      <c r="C126" s="50"/>
      <c r="D126" s="9"/>
      <c r="H126" s="15"/>
      <c r="I126" s="15"/>
      <c r="J126" s="15"/>
      <c r="K126" s="15"/>
    </row>
    <row r="127" spans="1:11" ht="12.75">
      <c r="A127" s="9"/>
      <c r="B127" s="50">
        <f t="shared" si="0"/>
        <v>0.1</v>
      </c>
      <c r="C127" s="50"/>
      <c r="D127" s="9"/>
      <c r="H127" s="15"/>
      <c r="I127" s="15"/>
      <c r="J127" s="15"/>
      <c r="K127" s="15"/>
    </row>
    <row r="128" spans="1:11" ht="12.75">
      <c r="A128" s="9"/>
      <c r="B128" s="50">
        <f t="shared" si="0"/>
        <v>0.12000000000000001</v>
      </c>
      <c r="C128" s="50"/>
      <c r="D128" s="9"/>
      <c r="H128" s="15"/>
      <c r="I128" s="15"/>
      <c r="J128" s="15"/>
      <c r="K128" s="15"/>
    </row>
    <row r="129" spans="1:4" ht="12.75">
      <c r="A129" s="9"/>
      <c r="B129" s="50">
        <f t="shared" si="0"/>
        <v>0.14</v>
      </c>
      <c r="C129" s="50"/>
      <c r="D129" s="9"/>
    </row>
    <row r="130" spans="1:4" ht="12.75">
      <c r="A130" s="9"/>
      <c r="B130" s="50">
        <f t="shared" si="0"/>
        <v>0.16</v>
      </c>
      <c r="C130" s="50"/>
      <c r="D130" s="9"/>
    </row>
    <row r="131" ht="12.75">
      <c r="A131" s="9"/>
    </row>
    <row r="135" spans="1:4" ht="15.75">
      <c r="A135" s="92" t="s">
        <v>62</v>
      </c>
      <c r="B135" s="93"/>
      <c r="C135" s="93"/>
      <c r="D135" s="93"/>
    </row>
    <row r="136" spans="2:7" ht="12.75">
      <c r="B136" s="51"/>
      <c r="C136" s="52" t="s">
        <v>69</v>
      </c>
      <c r="D136" s="51"/>
      <c r="E136" s="51"/>
      <c r="F136" s="51"/>
      <c r="G136" s="51"/>
    </row>
    <row r="137" spans="2:7" ht="12.75">
      <c r="B137" s="53"/>
      <c r="C137" s="71">
        <v>1</v>
      </c>
      <c r="D137" s="71">
        <f>C137+0.2</f>
        <v>1.2</v>
      </c>
      <c r="E137" s="71">
        <f>D137+0.2</f>
        <v>1.4</v>
      </c>
      <c r="F137" s="71">
        <f>E137+0.2</f>
        <v>1.5999999999999999</v>
      </c>
      <c r="G137" s="71">
        <f>F137+0.2</f>
        <v>1.7999999999999998</v>
      </c>
    </row>
    <row r="138" spans="2:7" ht="12.75">
      <c r="B138" s="54">
        <v>0</v>
      </c>
      <c r="C138" s="55"/>
      <c r="D138" s="55"/>
      <c r="E138" s="55"/>
      <c r="F138" s="55"/>
      <c r="G138" s="55"/>
    </row>
    <row r="139" spans="1:7" ht="12.75">
      <c r="A139" s="56" t="s">
        <v>52</v>
      </c>
      <c r="B139" s="54">
        <f>B138+2%</f>
        <v>0.02</v>
      </c>
      <c r="C139" s="55"/>
      <c r="D139" s="55"/>
      <c r="E139" s="55"/>
      <c r="F139" s="55"/>
      <c r="G139" s="55"/>
    </row>
    <row r="140" spans="2:7" ht="12.75">
      <c r="B140" s="54">
        <f aca="true" t="shared" si="1" ref="B140:B146">B139+2%</f>
        <v>0.04</v>
      </c>
      <c r="C140" s="55"/>
      <c r="D140" s="55"/>
      <c r="E140" s="55"/>
      <c r="F140" s="55"/>
      <c r="G140" s="55"/>
    </row>
    <row r="141" spans="2:7" ht="12.75">
      <c r="B141" s="54">
        <f t="shared" si="1"/>
        <v>0.06</v>
      </c>
      <c r="C141" s="55"/>
      <c r="D141" s="55"/>
      <c r="E141" s="55"/>
      <c r="F141" s="55"/>
      <c r="G141" s="55"/>
    </row>
    <row r="142" spans="2:7" ht="12.75">
      <c r="B142" s="54">
        <f t="shared" si="1"/>
        <v>0.08</v>
      </c>
      <c r="C142" s="55"/>
      <c r="D142" s="55"/>
      <c r="E142" s="55"/>
      <c r="F142" s="55"/>
      <c r="G142" s="55"/>
    </row>
    <row r="143" spans="2:7" ht="12.75">
      <c r="B143" s="54">
        <f t="shared" si="1"/>
        <v>0.1</v>
      </c>
      <c r="C143" s="55"/>
      <c r="D143" s="55"/>
      <c r="E143" s="55"/>
      <c r="F143" s="55"/>
      <c r="G143" s="55"/>
    </row>
    <row r="144" spans="2:7" ht="12.75">
      <c r="B144" s="54">
        <f t="shared" si="1"/>
        <v>0.12000000000000001</v>
      </c>
      <c r="C144" s="55"/>
      <c r="D144" s="55"/>
      <c r="E144" s="55"/>
      <c r="F144" s="55"/>
      <c r="G144" s="55"/>
    </row>
    <row r="145" spans="2:7" ht="12.75">
      <c r="B145" s="54">
        <f t="shared" si="1"/>
        <v>0.14</v>
      </c>
      <c r="C145" s="55"/>
      <c r="D145" s="55"/>
      <c r="E145" s="55"/>
      <c r="F145" s="55"/>
      <c r="G145" s="55"/>
    </row>
    <row r="146" spans="2:7" ht="12.75">
      <c r="B146" s="54">
        <f t="shared" si="1"/>
        <v>0.16</v>
      </c>
      <c r="C146" s="55"/>
      <c r="D146" s="55"/>
      <c r="E146" s="55"/>
      <c r="F146" s="55"/>
      <c r="G146" s="55"/>
    </row>
    <row r="1041" ht="12.75">
      <c r="A1041" s="16" t="s">
        <v>31</v>
      </c>
    </row>
    <row r="1042" ht="12.75">
      <c r="A1042" t="s">
        <v>32</v>
      </c>
    </row>
    <row r="10000" ht="12.75">
      <c r="Z10000" s="85" t="s">
        <v>97</v>
      </c>
    </row>
    <row r="10001" ht="12.75">
      <c r="Z10001" s="85" t="s">
        <v>115</v>
      </c>
    </row>
    <row r="10002" ht="12.75">
      <c r="Z10002" s="85" t="s">
        <v>116</v>
      </c>
    </row>
    <row r="10003" ht="12.75">
      <c r="Z10003" s="85"/>
    </row>
    <row r="10004" ht="12.75">
      <c r="Z10004" s="85"/>
    </row>
    <row r="10005" ht="12.75">
      <c r="Z10005" s="85"/>
    </row>
    <row r="10006" ht="12.75">
      <c r="Z10006" s="85"/>
    </row>
    <row r="10007" ht="12.75">
      <c r="Z10007" s="85"/>
    </row>
    <row r="10008" ht="12.75">
      <c r="Z10008" s="85"/>
    </row>
  </sheetData>
  <sheetProtection/>
  <mergeCells count="3">
    <mergeCell ref="A1:G1"/>
    <mergeCell ref="A120:C120"/>
    <mergeCell ref="A135:D135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894:Z1000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9.140625" style="0" customWidth="1"/>
    <col min="2" max="7" width="12.7109375" style="0" customWidth="1"/>
    <col min="8" max="8" width="13.7109375" style="0" customWidth="1"/>
    <col min="9" max="9" width="39.140625" style="0" customWidth="1"/>
    <col min="10" max="15" width="12.7109375" style="0" customWidth="1"/>
  </cols>
  <sheetData>
    <row r="894" ht="12.75">
      <c r="A894" s="16"/>
    </row>
    <row r="10000" ht="12.75">
      <c r="Z10000" s="85" t="s">
        <v>97</v>
      </c>
    </row>
    <row r="10001" ht="12.75">
      <c r="Z10001" s="85" t="s">
        <v>115</v>
      </c>
    </row>
    <row r="10002" ht="12.75">
      <c r="Z10002" s="85" t="s">
        <v>116</v>
      </c>
    </row>
    <row r="10003" ht="12.75">
      <c r="Z10003" s="85"/>
    </row>
    <row r="10004" ht="12.75">
      <c r="Z10004" s="85"/>
    </row>
    <row r="10005" ht="12.75">
      <c r="Z10005" s="85"/>
    </row>
    <row r="10006" ht="12.75">
      <c r="Z10006" s="85"/>
    </row>
    <row r="10007" ht="12.75">
      <c r="Z10007" s="85"/>
    </row>
    <row r="10008" ht="12.75">
      <c r="Z10008" s="8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sjp</dc:creator>
  <cp:keywords/>
  <dc:description/>
  <cp:lastModifiedBy>ARN</cp:lastModifiedBy>
  <dcterms:created xsi:type="dcterms:W3CDTF">2003-07-28T08:41:45Z</dcterms:created>
  <dcterms:modified xsi:type="dcterms:W3CDTF">2014-07-21T23:10:07Z</dcterms:modified>
  <cp:category/>
  <cp:version/>
  <cp:contentType/>
  <cp:contentStatus/>
</cp:coreProperties>
</file>