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25" tabRatio="819" activeTab="6"/>
  </bookViews>
  <sheets>
    <sheet name="T-Accounts Beg" sheetId="1" r:id="rId1"/>
    <sheet name="Journal Entries" sheetId="2" r:id="rId2"/>
    <sheet name="T-Accounts" sheetId="3" r:id="rId3"/>
    <sheet name="Income Statement" sheetId="4" r:id="rId4"/>
    <sheet name="Stockholders' Equity" sheetId="5" r:id="rId5"/>
    <sheet name="Balance Sheet" sheetId="6" r:id="rId6"/>
    <sheet name="Cash Flows" sheetId="7" r:id="rId7"/>
    <sheet name="Closing Entries" sheetId="8" r:id="rId8"/>
    <sheet name="Ratios" sheetId="9" r:id="rId9"/>
  </sheets>
  <definedNames>
    <definedName name="_xlnm.Print_Area" localSheetId="5">'Balance Sheet'!$A$1:$G$24</definedName>
    <definedName name="_xlnm.Print_Area" localSheetId="6">'Cash Flows'!$A$1:$B$26</definedName>
    <definedName name="_xlnm.Print_Area" localSheetId="7">'Closing Entries'!$A$1:$C$24</definedName>
    <definedName name="_xlnm.Print_Area" localSheetId="3">'Income Statement'!$A$1:$C$17</definedName>
    <definedName name="_xlnm.Print_Area" localSheetId="1">'Journal Entries'!$A$1:$I$51</definedName>
    <definedName name="_xlnm.Print_Area" localSheetId="8">'Ratios'!$A$1:$D$16</definedName>
    <definedName name="_xlnm.Print_Area" localSheetId="4">'Stockholders'' Equity'!$A$1:$B$15</definedName>
    <definedName name="_xlnm.Print_Area" localSheetId="2">'T-Accounts'!$A$1:$N$40</definedName>
    <definedName name="_xlnm.Print_Area" localSheetId="0">'T-Accounts Beg'!$A$1:$N$40</definedName>
  </definedNames>
  <calcPr fullCalcOnLoad="1"/>
</workbook>
</file>

<file path=xl/sharedStrings.xml><?xml version="1.0" encoding="utf-8"?>
<sst xmlns="http://schemas.openxmlformats.org/spreadsheetml/2006/main" count="435" uniqueCount="182">
  <si>
    <t xml:space="preserve"> </t>
  </si>
  <si>
    <t>(f)</t>
  </si>
  <si>
    <t>(i)</t>
  </si>
  <si>
    <t>(a)</t>
  </si>
  <si>
    <t>(b)</t>
  </si>
  <si>
    <t>(g)</t>
  </si>
  <si>
    <t>(h)</t>
  </si>
  <si>
    <t>(c )</t>
  </si>
  <si>
    <t>Accounts Payable</t>
  </si>
  <si>
    <t>Accounts Receivable</t>
  </si>
  <si>
    <t>(e)</t>
  </si>
  <si>
    <t>Assets</t>
  </si>
  <si>
    <t xml:space="preserve">Cash </t>
  </si>
  <si>
    <t>Liabilities</t>
  </si>
  <si>
    <t>Balance Sheet</t>
  </si>
  <si>
    <t>(k)</t>
  </si>
  <si>
    <t>(m)</t>
  </si>
  <si>
    <t>(d)</t>
  </si>
  <si>
    <t>(l)</t>
  </si>
  <si>
    <t xml:space="preserve">                      Prepaid Expenses</t>
  </si>
  <si>
    <t>Less: Expenses</t>
  </si>
  <si>
    <t>Net Income</t>
  </si>
  <si>
    <t>Retained Earnings:</t>
  </si>
  <si>
    <t>Add:  Net Income</t>
  </si>
  <si>
    <t>B. Bal</t>
  </si>
  <si>
    <t>Computers</t>
  </si>
  <si>
    <t>Miscellaneous Other Assets</t>
  </si>
  <si>
    <t>( c)</t>
  </si>
  <si>
    <t xml:space="preserve">         Remaining Expenses</t>
  </si>
  <si>
    <t>Cash</t>
  </si>
  <si>
    <t xml:space="preserve">    Note Payable </t>
  </si>
  <si>
    <t>Borrowed cash</t>
  </si>
  <si>
    <t>Land</t>
  </si>
  <si>
    <t xml:space="preserve">    Cash</t>
  </si>
  <si>
    <t xml:space="preserve">Purchased land </t>
  </si>
  <si>
    <t>Service Revenue</t>
  </si>
  <si>
    <t>Accounts Receviable</t>
  </si>
  <si>
    <t xml:space="preserve">    Service Revenue</t>
  </si>
  <si>
    <t>Earned revenues for 2012</t>
  </si>
  <si>
    <t>a.</t>
  </si>
  <si>
    <t>b.</t>
  </si>
  <si>
    <t>c.</t>
  </si>
  <si>
    <t>d.</t>
  </si>
  <si>
    <t>e.</t>
  </si>
  <si>
    <t>Remaining Expenses</t>
  </si>
  <si>
    <t xml:space="preserve">   Cash</t>
  </si>
  <si>
    <t xml:space="preserve">   Accounts Payable</t>
  </si>
  <si>
    <t>Incurred remaining expenses</t>
  </si>
  <si>
    <t>f.</t>
  </si>
  <si>
    <t xml:space="preserve">     Accounts Receivable</t>
  </si>
  <si>
    <t>Collected on Accounts Receivable</t>
  </si>
  <si>
    <t>g.</t>
  </si>
  <si>
    <t>Other Assets</t>
  </si>
  <si>
    <t>Purchased other assets</t>
  </si>
  <si>
    <t>h.</t>
  </si>
  <si>
    <t>Paid accounts payable</t>
  </si>
  <si>
    <t>i.</t>
  </si>
  <si>
    <t xml:space="preserve">Purchased office supplies </t>
  </si>
  <si>
    <t>k.</t>
  </si>
  <si>
    <t xml:space="preserve">   Contributed Capital</t>
  </si>
  <si>
    <t>(4,000 shares @1.15 - market value)</t>
  </si>
  <si>
    <t>Retained Earnings</t>
  </si>
  <si>
    <t>Declared and paid cash dividends</t>
  </si>
  <si>
    <t xml:space="preserve">    Accounts Payable</t>
  </si>
  <si>
    <t>l.</t>
  </si>
  <si>
    <t>Supplies expense</t>
  </si>
  <si>
    <t>m.</t>
  </si>
  <si>
    <t>Depreciation expense</t>
  </si>
  <si>
    <t xml:space="preserve">     Accumulated depreciation</t>
  </si>
  <si>
    <t>n.</t>
  </si>
  <si>
    <t>Interest expense</t>
  </si>
  <si>
    <t xml:space="preserve">     Accrued Interest payable</t>
  </si>
  <si>
    <t>o.</t>
  </si>
  <si>
    <t>Wages expense</t>
  </si>
  <si>
    <t xml:space="preserve">      Salaries and Wages payable</t>
  </si>
  <si>
    <t>p.</t>
  </si>
  <si>
    <t>Income tax expense</t>
  </si>
  <si>
    <t xml:space="preserve">    Income tax payable</t>
  </si>
  <si>
    <t>(o)</t>
  </si>
  <si>
    <t>Accumulated Depreicaiton</t>
  </si>
  <si>
    <t>Depreciation Expense</t>
  </si>
  <si>
    <t>Supplies Expense</t>
  </si>
  <si>
    <t>Interest  Expense</t>
  </si>
  <si>
    <t>(n)</t>
  </si>
  <si>
    <t>Interest Payable</t>
  </si>
  <si>
    <t>(p)</t>
  </si>
  <si>
    <t>Total expense</t>
  </si>
  <si>
    <t>Salaries and Wages Payable</t>
  </si>
  <si>
    <t>Income Tax Payable</t>
  </si>
  <si>
    <t>Long-Term Notes Payable</t>
  </si>
  <si>
    <t>Contributed Capital</t>
  </si>
  <si>
    <t xml:space="preserve">  Contributed Capital</t>
  </si>
  <si>
    <t>Income Tax Expense</t>
  </si>
  <si>
    <t>PA Engineering, Inc.</t>
  </si>
  <si>
    <t>Current Assets</t>
  </si>
  <si>
    <t>Total Assets</t>
  </si>
  <si>
    <t>Long-Term Assets</t>
  </si>
  <si>
    <t>Current Liabilities</t>
  </si>
  <si>
    <t>Income Summary</t>
  </si>
  <si>
    <t>Less Dividends</t>
  </si>
  <si>
    <t>Add:   January 3, 2012 issue of 4,000 shares</t>
  </si>
  <si>
    <t>Balance December 31,  2011</t>
  </si>
  <si>
    <t>Total Stockholder's Equity</t>
  </si>
  <si>
    <t>For the Year Ended December 31, 2012</t>
  </si>
  <si>
    <t>Closing Entries</t>
  </si>
  <si>
    <t>=</t>
  </si>
  <si>
    <t>Ratios</t>
  </si>
  <si>
    <t xml:space="preserve">j. </t>
  </si>
  <si>
    <t>No entry contract only</t>
  </si>
  <si>
    <t>(20000+25000-18000)</t>
  </si>
  <si>
    <t>Dividends Declared</t>
  </si>
  <si>
    <t xml:space="preserve">PA Engineering, Inc. </t>
  </si>
  <si>
    <t>Statement of Cash Flows</t>
  </si>
  <si>
    <t>For the Year Ending December 2012</t>
  </si>
  <si>
    <t>Cash flows from operating activities</t>
  </si>
  <si>
    <t>Net cash flows from operating activities</t>
  </si>
  <si>
    <t>Cash flows from investing activities</t>
  </si>
  <si>
    <t>Net cash flows from investing activities</t>
  </si>
  <si>
    <t>Cash flows from financing activities</t>
  </si>
  <si>
    <t>Net cash flows from financing activities</t>
  </si>
  <si>
    <t>Net increase in cash during the month</t>
  </si>
  <si>
    <t>Cash collected from customers</t>
  </si>
  <si>
    <t>Cash received from note payable</t>
  </si>
  <si>
    <t>Cash paid for dividends</t>
  </si>
  <si>
    <t>Cash received from issuing stock to owners</t>
  </si>
  <si>
    <t>Cash paid to suppliers</t>
  </si>
  <si>
    <t>Cash paid for remaining expenses</t>
  </si>
  <si>
    <t>Cash paid for land</t>
  </si>
  <si>
    <t>Cash paid for other assets</t>
  </si>
  <si>
    <t>Cash and cash equivalents, January 1</t>
  </si>
  <si>
    <t>Cash and cash equivalents, December 31</t>
  </si>
  <si>
    <t>($20,000 x .1 x (6/12))</t>
  </si>
  <si>
    <t>Prepaid Office Supplies</t>
  </si>
  <si>
    <t xml:space="preserve">    Prepaid Office Supplies</t>
  </si>
  <si>
    <t>DR</t>
  </si>
  <si>
    <t>CR</t>
  </si>
  <si>
    <t>Debit is always first and credit is indented</t>
  </si>
  <si>
    <t>Debits must equal Credits</t>
  </si>
  <si>
    <t>Net Income before taxes</t>
  </si>
  <si>
    <t>Less:  Income Taxes</t>
  </si>
  <si>
    <t>Learner:</t>
  </si>
  <si>
    <t>Accumulated Depreciation</t>
  </si>
  <si>
    <t>Total Liabilities and Owners' Equity</t>
  </si>
  <si>
    <t xml:space="preserve"> Cash</t>
  </si>
  <si>
    <t>Notes Payable</t>
  </si>
  <si>
    <t>Wages Expense</t>
  </si>
  <si>
    <t xml:space="preserve">Prepaid Office  Supplies </t>
  </si>
  <si>
    <t>End of worksheet</t>
  </si>
  <si>
    <t xml:space="preserve">Learner: </t>
  </si>
  <si>
    <t>Income Statement</t>
  </si>
  <si>
    <t>Statement of Stockholder's Equity</t>
  </si>
  <si>
    <t>Remaining expense</t>
  </si>
  <si>
    <t>Balance December 31, 2012</t>
  </si>
  <si>
    <t>Total Contributed Capital at December 31, 2012</t>
  </si>
  <si>
    <t>Contributed Capital:  December 31, 2011, 100,000 shares</t>
  </si>
  <si>
    <t>At December 31, 2012</t>
  </si>
  <si>
    <t>Less:  Accumulated Depreciation (enter as -)</t>
  </si>
  <si>
    <t>Total Current Assets</t>
  </si>
  <si>
    <t>Total Current Liabilities</t>
  </si>
  <si>
    <t>Total Long-Term Assets</t>
  </si>
  <si>
    <t>Ending Cash balance should agree to Balance Sheet balance of $68,600. If agrees to Balance Sheet, next cell will be zero.</t>
  </si>
  <si>
    <t>Interest Expense</t>
  </si>
  <si>
    <t>Remaining Expense</t>
  </si>
  <si>
    <t>Debits must equal credits</t>
  </si>
  <si>
    <t>Sales</t>
  </si>
  <si>
    <r>
      <t xml:space="preserve">Current Ratio = Current Assets </t>
    </r>
    <r>
      <rPr>
        <b/>
        <sz val="11"/>
        <color indexed="8"/>
        <rFont val="Calibri"/>
        <family val="2"/>
      </rPr>
      <t>÷</t>
    </r>
    <r>
      <rPr>
        <b/>
        <sz val="11"/>
        <color indexed="8"/>
        <rFont val="Calibri"/>
        <family val="2"/>
      </rPr>
      <t xml:space="preserve"> Current Liabilities</t>
    </r>
  </si>
  <si>
    <r>
      <t xml:space="preserve">Asset Turnover = Sales </t>
    </r>
    <r>
      <rPr>
        <b/>
        <sz val="11"/>
        <color indexed="8"/>
        <rFont val="Calibri"/>
        <family val="2"/>
      </rPr>
      <t>÷</t>
    </r>
    <r>
      <rPr>
        <b/>
        <sz val="11"/>
        <color indexed="8"/>
        <rFont val="Calibri"/>
        <family val="2"/>
      </rPr>
      <t xml:space="preserve"> Assets</t>
    </r>
  </si>
  <si>
    <r>
      <t xml:space="preserve">Net Profit Margin = Net Income </t>
    </r>
    <r>
      <rPr>
        <b/>
        <sz val="11"/>
        <color indexed="8"/>
        <rFont val="Calibri"/>
        <family val="2"/>
      </rPr>
      <t xml:space="preserve">÷ </t>
    </r>
    <r>
      <rPr>
        <b/>
        <sz val="11"/>
        <color indexed="8"/>
        <rFont val="Calibri"/>
        <family val="2"/>
      </rPr>
      <t>Sales</t>
    </r>
  </si>
  <si>
    <t>Current ratio results compared to industry average (2.2 to 1.0):</t>
  </si>
  <si>
    <t>Asset turnover results compared to industry average (3 times per year):</t>
  </si>
  <si>
    <t>Net profit margin results compared to industry average (%5.00):</t>
  </si>
  <si>
    <r>
      <rPr>
        <b/>
        <i/>
        <sz val="9"/>
        <color indexed="8"/>
        <rFont val="Calibri"/>
        <family val="2"/>
      </rPr>
      <t xml:space="preserve">Worksheet 1 of 9. </t>
    </r>
    <r>
      <rPr>
        <i/>
        <sz val="9"/>
        <color indexed="8"/>
        <rFont val="Calibri"/>
        <family val="2"/>
      </rPr>
      <t>Template for requirement 1: Set up T-accounts for the accounts on the trial balance and enter beginning balances.</t>
    </r>
  </si>
  <si>
    <t>Adjusting entries</t>
  </si>
  <si>
    <t>Transactions during 2012</t>
  </si>
  <si>
    <r>
      <rPr>
        <b/>
        <i/>
        <sz val="9"/>
        <color indexed="8"/>
        <rFont val="Calibri"/>
        <family val="2"/>
      </rPr>
      <t xml:space="preserve">Worksheet 2 of 9. </t>
    </r>
    <r>
      <rPr>
        <i/>
        <sz val="9"/>
        <color indexed="8"/>
        <rFont val="Calibri"/>
        <family val="2"/>
      </rPr>
      <t>Template for requirements 2 and 3, journal entries: Prepare journal entries for transactions (a) through (k) in columns A through D. Journal the adjusting entries (l) through (p) in columns G through I.</t>
    </r>
  </si>
  <si>
    <r>
      <rPr>
        <b/>
        <i/>
        <sz val="9"/>
        <color indexed="8"/>
        <rFont val="Calibri"/>
        <family val="2"/>
      </rPr>
      <t>Worksheet 3 of 9.</t>
    </r>
    <r>
      <rPr>
        <i/>
        <sz val="9"/>
        <color indexed="8"/>
        <rFont val="Calibri"/>
        <family val="2"/>
      </rPr>
      <t xml:space="preserve"> Template for requirements 2 and 3, T-accounts: Post transactions (a) through (k) and adjusting entries (l) through (p) to the T-accounts.</t>
    </r>
  </si>
  <si>
    <r>
      <rPr>
        <b/>
        <i/>
        <sz val="9"/>
        <color indexed="8"/>
        <rFont val="Calibri"/>
        <family val="2"/>
      </rPr>
      <t xml:space="preserve">Worksheet 4 of 9. </t>
    </r>
    <r>
      <rPr>
        <i/>
        <sz val="9"/>
        <color indexed="8"/>
        <rFont val="Calibri"/>
        <family val="2"/>
      </rPr>
      <t>Template for requirement 4: Prepare an income statement (including earnings per share).</t>
    </r>
  </si>
  <si>
    <r>
      <rPr>
        <b/>
        <i/>
        <sz val="9"/>
        <color indexed="8"/>
        <rFont val="Calibri"/>
        <family val="2"/>
      </rPr>
      <t>Worksheet 7 of 9.</t>
    </r>
    <r>
      <rPr>
        <i/>
        <sz val="9"/>
        <color indexed="8"/>
        <rFont val="Calibri"/>
        <family val="2"/>
      </rPr>
      <t xml:space="preserve"> Template for requirement 4: Prepare a statement of cash flows.</t>
    </r>
  </si>
  <si>
    <r>
      <rPr>
        <b/>
        <i/>
        <sz val="9"/>
        <color indexed="8"/>
        <rFont val="Calibri"/>
        <family val="2"/>
      </rPr>
      <t>Worksheet 6 of 9.</t>
    </r>
    <r>
      <rPr>
        <i/>
        <sz val="9"/>
        <color indexed="8"/>
        <rFont val="Calibri"/>
        <family val="2"/>
      </rPr>
      <t xml:space="preserve"> Template for requirement 4: Prepare a balance sheet.</t>
    </r>
  </si>
  <si>
    <r>
      <rPr>
        <b/>
        <i/>
        <sz val="9"/>
        <color indexed="8"/>
        <rFont val="Calibri"/>
        <family val="2"/>
      </rPr>
      <t xml:space="preserve">Worksheet 5 of 9. </t>
    </r>
    <r>
      <rPr>
        <i/>
        <sz val="9"/>
        <color indexed="8"/>
        <rFont val="Calibri"/>
        <family val="2"/>
      </rPr>
      <t>Template for requirement 4: Prepare a statement of stockholders' equity.</t>
    </r>
  </si>
  <si>
    <r>
      <rPr>
        <b/>
        <i/>
        <sz val="9"/>
        <color indexed="8"/>
        <rFont val="Calibri"/>
        <family val="2"/>
      </rPr>
      <t xml:space="preserve">Worksheet 8 of 9. </t>
    </r>
    <r>
      <rPr>
        <i/>
        <sz val="9"/>
        <color indexed="8"/>
        <rFont val="Calibri"/>
        <family val="2"/>
      </rPr>
      <t>Template for requirement 5: Journal closing entries.</t>
    </r>
  </si>
  <si>
    <r>
      <rPr>
        <b/>
        <i/>
        <sz val="9"/>
        <color indexed="8"/>
        <rFont val="Calibri"/>
        <family val="2"/>
      </rPr>
      <t>Worksheet 9 of 9.</t>
    </r>
    <r>
      <rPr>
        <i/>
        <sz val="9"/>
        <color indexed="8"/>
        <rFont val="Calibri"/>
        <family val="2"/>
      </rPr>
      <t xml:space="preserve"> Template for requirement 6: Compute the current ratio, asset turnover, and net profit margin for 2012 and explain what the results suggest about PA Engineering, Inc.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</si>
</sst>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trike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1"/>
      <name val="Arial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13" xfId="0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8" xfId="42" applyFont="1" applyBorder="1" applyAlignment="1">
      <alignment/>
    </xf>
    <xf numFmtId="0" fontId="0" fillId="0" borderId="15" xfId="0" applyBorder="1" applyAlignment="1">
      <alignment/>
    </xf>
    <xf numFmtId="44" fontId="0" fillId="0" borderId="19" xfId="46" applyFont="1" applyBorder="1" applyAlignment="1">
      <alignment/>
    </xf>
    <xf numFmtId="44" fontId="0" fillId="0" borderId="0" xfId="46" applyFont="1" applyAlignment="1">
      <alignment/>
    </xf>
    <xf numFmtId="43" fontId="0" fillId="0" borderId="0" xfId="0" applyNumberFormat="1" applyBorder="1" applyAlignment="1">
      <alignment/>
    </xf>
    <xf numFmtId="44" fontId="0" fillId="0" borderId="0" xfId="46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43" fontId="0" fillId="0" borderId="15" xfId="46" applyNumberFormat="1" applyFont="1" applyBorder="1" applyAlignment="1">
      <alignment/>
    </xf>
    <xf numFmtId="43" fontId="0" fillId="0" borderId="0" xfId="46" applyNumberFormat="1" applyFont="1" applyAlignment="1">
      <alignment/>
    </xf>
    <xf numFmtId="43" fontId="0" fillId="0" borderId="0" xfId="46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13" xfId="0" applyNumberFormat="1" applyBorder="1" applyAlignment="1">
      <alignment/>
    </xf>
    <xf numFmtId="37" fontId="0" fillId="0" borderId="19" xfId="0" applyNumberFormat="1" applyBorder="1" applyAlignment="1">
      <alignment/>
    </xf>
    <xf numFmtId="44" fontId="0" fillId="32" borderId="0" xfId="0" applyNumberFormat="1" applyFill="1" applyAlignment="1">
      <alignment/>
    </xf>
    <xf numFmtId="10" fontId="0" fillId="0" borderId="0" xfId="0" applyNumberFormat="1" applyAlignment="1">
      <alignment horizontal="left"/>
    </xf>
    <xf numFmtId="43" fontId="0" fillId="32" borderId="0" xfId="42" applyFont="1" applyFill="1" applyAlignment="1">
      <alignment/>
    </xf>
    <xf numFmtId="43" fontId="1" fillId="32" borderId="0" xfId="42" applyNumberFormat="1" applyFont="1" applyFill="1" applyAlignment="1">
      <alignment/>
    </xf>
    <xf numFmtId="43" fontId="0" fillId="32" borderId="12" xfId="42" applyFont="1" applyFill="1" applyBorder="1" applyAlignment="1">
      <alignment/>
    </xf>
    <xf numFmtId="43" fontId="0" fillId="32" borderId="0" xfId="42" applyFont="1" applyFill="1" applyBorder="1" applyAlignment="1">
      <alignment/>
    </xf>
    <xf numFmtId="43" fontId="0" fillId="32" borderId="11" xfId="42" applyFont="1" applyFill="1" applyBorder="1" applyAlignment="1">
      <alignment/>
    </xf>
    <xf numFmtId="44" fontId="0" fillId="32" borderId="0" xfId="46" applyFont="1" applyFill="1" applyAlignment="1">
      <alignment/>
    </xf>
    <xf numFmtId="43" fontId="0" fillId="32" borderId="15" xfId="42" applyFont="1" applyFill="1" applyBorder="1" applyAlignment="1">
      <alignment/>
    </xf>
    <xf numFmtId="43" fontId="0" fillId="32" borderId="0" xfId="46" applyNumberFormat="1" applyFont="1" applyFill="1" applyBorder="1" applyAlignment="1">
      <alignment/>
    </xf>
    <xf numFmtId="43" fontId="0" fillId="32" borderId="15" xfId="46" applyNumberFormat="1" applyFont="1" applyFill="1" applyBorder="1" applyAlignment="1">
      <alignment/>
    </xf>
    <xf numFmtId="43" fontId="0" fillId="32" borderId="0" xfId="46" applyNumberFormat="1" applyFont="1" applyFill="1" applyAlignment="1">
      <alignment/>
    </xf>
    <xf numFmtId="37" fontId="0" fillId="32" borderId="0" xfId="0" applyNumberFormat="1" applyFill="1" applyAlignment="1">
      <alignment/>
    </xf>
    <xf numFmtId="37" fontId="0" fillId="32" borderId="15" xfId="0" applyNumberForma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14"/>
    </xf>
    <xf numFmtId="43" fontId="0" fillId="0" borderId="0" xfId="42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44" applyFont="1" applyBorder="1" applyAlignment="1">
      <alignment/>
    </xf>
    <xf numFmtId="43" fontId="0" fillId="0" borderId="0" xfId="42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44" fillId="0" borderId="0" xfId="0" applyFont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44" fillId="32" borderId="0" xfId="0" applyFont="1" applyFill="1" applyAlignment="1">
      <alignment vertical="top"/>
    </xf>
    <xf numFmtId="0" fontId="0" fillId="0" borderId="0" xfId="0" applyAlignment="1">
      <alignment vertical="top" wrapText="1"/>
    </xf>
    <xf numFmtId="43" fontId="0" fillId="0" borderId="0" xfId="42" applyFont="1" applyAlignment="1">
      <alignment wrapText="1"/>
    </xf>
    <xf numFmtId="0" fontId="0" fillId="0" borderId="0" xfId="0" applyFill="1" applyAlignment="1">
      <alignment wrapText="1"/>
    </xf>
    <xf numFmtId="43" fontId="0" fillId="0" borderId="10" xfId="42" applyFont="1" applyBorder="1" applyAlignment="1">
      <alignment horizontal="center"/>
    </xf>
    <xf numFmtId="0" fontId="46" fillId="0" borderId="0" xfId="0" applyFont="1" applyAlignment="1">
      <alignment vertical="top" wrapText="1"/>
    </xf>
    <xf numFmtId="43" fontId="0" fillId="0" borderId="0" xfId="42" applyFont="1" applyAlignment="1">
      <alignment horizontal="center"/>
    </xf>
    <xf numFmtId="0" fontId="44" fillId="34" borderId="0" xfId="0" applyFont="1" applyFill="1" applyAlignment="1">
      <alignment/>
    </xf>
    <xf numFmtId="0" fontId="0" fillId="0" borderId="0" xfId="0" applyAlignment="1">
      <alignment/>
    </xf>
    <xf numFmtId="43" fontId="0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48" applyFont="1" applyAlignment="1">
      <alignment horizontal="center"/>
    </xf>
    <xf numFmtId="44" fontId="0" fillId="0" borderId="0" xfId="46" applyFont="1" applyAlignment="1">
      <alignment horizontal="center"/>
    </xf>
    <xf numFmtId="0" fontId="0" fillId="0" borderId="0" xfId="0" applyAlignment="1">
      <alignment horizontal="left" indent="23"/>
    </xf>
    <xf numFmtId="43" fontId="0" fillId="0" borderId="0" xfId="44" applyFont="1" applyAlignment="1">
      <alignment horizontal="left" indent="24"/>
    </xf>
    <xf numFmtId="164" fontId="0" fillId="0" borderId="0" xfId="44" applyNumberFormat="1" applyFont="1" applyAlignment="1">
      <alignment horizontal="left" indent="2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6" fillId="0" borderId="0" xfId="42" applyNumberFormat="1" applyFont="1" applyAlignment="1">
      <alignment horizontal="left" vertical="top" wrapText="1"/>
    </xf>
    <xf numFmtId="43" fontId="44" fillId="34" borderId="0" xfId="42" applyFont="1" applyFill="1" applyAlignment="1">
      <alignment/>
    </xf>
    <xf numFmtId="0" fontId="46" fillId="0" borderId="0" xfId="0" applyFont="1" applyAlignment="1">
      <alignment vertical="top"/>
    </xf>
    <xf numFmtId="0" fontId="8" fillId="0" borderId="0" xfId="42" applyNumberFormat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A1" sqref="A1:I1"/>
    </sheetView>
  </sheetViews>
  <sheetFormatPr defaultColWidth="0" defaultRowHeight="15" zeroHeight="1"/>
  <cols>
    <col min="1" max="1" width="7.140625" style="0" customWidth="1"/>
    <col min="2" max="3" width="14.28125" style="3" customWidth="1"/>
    <col min="4" max="4" width="7.140625" style="3" customWidth="1"/>
    <col min="5" max="5" width="4.28125" style="3" customWidth="1"/>
    <col min="6" max="6" width="7.140625" style="3" customWidth="1"/>
    <col min="7" max="8" width="14.28125" style="3" customWidth="1"/>
    <col min="9" max="9" width="7.140625" style="3" customWidth="1"/>
    <col min="10" max="10" width="4.28125" style="3" customWidth="1"/>
    <col min="11" max="11" width="7.140625" style="3" customWidth="1"/>
    <col min="12" max="13" width="14.28125" style="3" customWidth="1"/>
    <col min="14" max="14" width="7.140625" style="3" customWidth="1"/>
    <col min="15" max="16384" width="0" style="0" hidden="1" customWidth="1"/>
  </cols>
  <sheetData>
    <row r="1" spans="1:14" ht="30" customHeight="1">
      <c r="A1" s="96" t="s">
        <v>171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7"/>
      <c r="N1" s="77"/>
    </row>
    <row r="2" spans="1:14" ht="15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7"/>
      <c r="K2" s="77"/>
      <c r="L2" s="77"/>
      <c r="M2" s="77"/>
      <c r="N2" s="77"/>
    </row>
    <row r="3" spans="1:14" ht="30" customHeight="1">
      <c r="A3" s="79" t="s">
        <v>93</v>
      </c>
      <c r="B3" s="79"/>
      <c r="C3" s="79"/>
      <c r="D3" s="79"/>
      <c r="E3" s="79"/>
      <c r="F3" s="79"/>
      <c r="G3" s="79"/>
      <c r="H3" s="79"/>
      <c r="I3" s="79"/>
      <c r="J3" s="77"/>
      <c r="K3" s="77"/>
      <c r="L3" s="77"/>
      <c r="M3" s="77"/>
      <c r="N3" s="77"/>
    </row>
    <row r="4" spans="1:14" ht="30" customHeight="1" thickBot="1">
      <c r="A4" s="53"/>
      <c r="B4" s="80" t="s">
        <v>143</v>
      </c>
      <c r="C4" s="80"/>
      <c r="D4" s="54"/>
      <c r="E4" s="52"/>
      <c r="F4" s="54" t="s">
        <v>0</v>
      </c>
      <c r="G4" s="80" t="s">
        <v>9</v>
      </c>
      <c r="H4" s="80"/>
      <c r="I4" s="52"/>
      <c r="J4" s="52"/>
      <c r="K4" s="54" t="s">
        <v>0</v>
      </c>
      <c r="L4" s="80" t="s">
        <v>132</v>
      </c>
      <c r="M4" s="80"/>
      <c r="N4" s="54"/>
    </row>
    <row r="5" spans="1:13" ht="15">
      <c r="A5" t="s">
        <v>24</v>
      </c>
      <c r="B5" s="36"/>
      <c r="C5" s="5"/>
      <c r="H5" s="4"/>
      <c r="K5" s="3" t="s">
        <v>24</v>
      </c>
      <c r="L5" s="36"/>
      <c r="M5" s="4"/>
    </row>
    <row r="6" spans="3:13" ht="15">
      <c r="C6" s="5"/>
      <c r="F6" s="3" t="s">
        <v>0</v>
      </c>
      <c r="G6" s="3" t="s">
        <v>0</v>
      </c>
      <c r="H6" s="5"/>
      <c r="M6" s="5"/>
    </row>
    <row r="7" spans="3:14" ht="15">
      <c r="C7" s="5"/>
      <c r="F7" s="7"/>
      <c r="G7" s="7">
        <f>SUM(G5:G6)</f>
        <v>0</v>
      </c>
      <c r="H7" s="8">
        <f>SUM(H5:H6)</f>
        <v>0</v>
      </c>
      <c r="I7" s="7"/>
      <c r="K7" s="7"/>
      <c r="L7" s="7">
        <f>SUM(L5:L6)</f>
        <v>0</v>
      </c>
      <c r="M7" s="8">
        <f>SUM(M5:M6)</f>
        <v>0</v>
      </c>
      <c r="N7" s="7"/>
    </row>
    <row r="8" spans="2:13" ht="15">
      <c r="B8" s="6"/>
      <c r="C8" s="5"/>
      <c r="F8" s="6"/>
      <c r="G8" s="6">
        <f>G7-H7</f>
        <v>0</v>
      </c>
      <c r="H8" s="6"/>
      <c r="L8" s="3">
        <f>L7-M7</f>
        <v>0</v>
      </c>
      <c r="M8" s="5"/>
    </row>
    <row r="9" spans="2:13" ht="15">
      <c r="B9" s="6"/>
      <c r="C9" s="5"/>
      <c r="M9" s="3" t="s">
        <v>0</v>
      </c>
    </row>
    <row r="10" spans="1:14" ht="15">
      <c r="A10" s="9"/>
      <c r="B10" s="7">
        <f>SUM(B5:B9)</f>
        <v>0</v>
      </c>
      <c r="C10" s="7">
        <f>SUM(C5:C9)</f>
        <v>0</v>
      </c>
      <c r="D10" s="7"/>
      <c r="F10" s="6"/>
      <c r="G10" s="6"/>
      <c r="H10" s="6"/>
      <c r="I10" s="6"/>
      <c r="J10" s="6"/>
      <c r="K10" s="6"/>
      <c r="L10" s="6"/>
      <c r="M10" s="6"/>
      <c r="N10" s="6"/>
    </row>
    <row r="11" spans="2:14" ht="15.75" thickBot="1">
      <c r="B11" s="3">
        <f>B10-C10</f>
        <v>0</v>
      </c>
      <c r="C11" s="5"/>
      <c r="F11" s="2" t="s">
        <v>19</v>
      </c>
      <c r="G11" s="75" t="s">
        <v>25</v>
      </c>
      <c r="H11" s="75"/>
      <c r="K11" s="2" t="s">
        <v>0</v>
      </c>
      <c r="L11" s="75" t="s">
        <v>26</v>
      </c>
      <c r="M11" s="75"/>
      <c r="N11" s="2"/>
    </row>
    <row r="12" spans="3:13" ht="15">
      <c r="C12" s="3" t="s">
        <v>0</v>
      </c>
      <c r="F12" s="55" t="s">
        <v>24</v>
      </c>
      <c r="G12" s="36"/>
      <c r="H12" s="4"/>
      <c r="K12" s="3" t="s">
        <v>24</v>
      </c>
      <c r="L12" s="3">
        <v>5000</v>
      </c>
      <c r="M12" s="4" t="s">
        <v>0</v>
      </c>
    </row>
    <row r="13" spans="1:13" ht="15.75" thickBot="1">
      <c r="A13" s="1"/>
      <c r="B13" s="75" t="s">
        <v>32</v>
      </c>
      <c r="C13" s="75"/>
      <c r="D13" s="2"/>
      <c r="H13" s="5"/>
      <c r="M13" s="5"/>
    </row>
    <row r="14" spans="3:13" ht="15">
      <c r="C14" s="4" t="s">
        <v>0</v>
      </c>
      <c r="D14" s="3" t="s">
        <v>0</v>
      </c>
      <c r="K14" s="14"/>
      <c r="L14" s="14">
        <f>SUM(L12:L13)</f>
        <v>5000</v>
      </c>
      <c r="M14" s="12"/>
    </row>
    <row r="15" spans="3:9" ht="15.75" thickBot="1">
      <c r="C15" s="5" t="s">
        <v>0</v>
      </c>
      <c r="D15" s="3" t="s">
        <v>0</v>
      </c>
      <c r="F15" s="2" t="s">
        <v>0</v>
      </c>
      <c r="G15" s="2" t="s">
        <v>8</v>
      </c>
      <c r="H15" s="2"/>
      <c r="I15" s="2"/>
    </row>
    <row r="16" spans="3:14" ht="15.75" thickBot="1">
      <c r="C16" s="6"/>
      <c r="D16" s="6" t="s">
        <v>0</v>
      </c>
      <c r="H16" s="4"/>
      <c r="K16" s="2" t="s">
        <v>0</v>
      </c>
      <c r="L16" s="75" t="s">
        <v>144</v>
      </c>
      <c r="M16" s="75"/>
      <c r="N16" s="2"/>
    </row>
    <row r="17" spans="1:13" ht="15.75" thickBot="1">
      <c r="A17" s="1"/>
      <c r="B17" s="75" t="s">
        <v>84</v>
      </c>
      <c r="C17" s="75"/>
      <c r="D17" s="2"/>
      <c r="F17" s="10"/>
      <c r="G17" s="10"/>
      <c r="H17" s="11"/>
      <c r="I17" s="10"/>
      <c r="K17" s="3" t="s">
        <v>0</v>
      </c>
      <c r="M17" s="4"/>
    </row>
    <row r="18" spans="1:14" ht="15">
      <c r="A18" t="s">
        <v>0</v>
      </c>
      <c r="B18" s="3" t="s">
        <v>0</v>
      </c>
      <c r="C18" s="4"/>
      <c r="E18" s="6"/>
      <c r="F18" s="7" t="s">
        <v>0</v>
      </c>
      <c r="G18" s="7">
        <f>SUM(G16:G17)</f>
        <v>0</v>
      </c>
      <c r="H18" s="8">
        <f>SUM(H16:H17)</f>
        <v>0</v>
      </c>
      <c r="I18" s="7"/>
      <c r="K18" s="6"/>
      <c r="L18" s="6"/>
      <c r="M18" s="5"/>
      <c r="N18" s="6"/>
    </row>
    <row r="19" spans="1:14" ht="15">
      <c r="A19" t="s">
        <v>0</v>
      </c>
      <c r="B19" s="6" t="s">
        <v>0</v>
      </c>
      <c r="C19" s="5"/>
      <c r="E19" s="6"/>
      <c r="F19" s="6"/>
      <c r="G19" s="6"/>
      <c r="H19" s="3">
        <f>H18-G18</f>
        <v>0</v>
      </c>
      <c r="K19" s="6"/>
      <c r="L19" s="6"/>
      <c r="M19" s="6"/>
      <c r="N19" s="6"/>
    </row>
    <row r="20" spans="11:14" ht="15.75" thickBot="1">
      <c r="K20" s="2" t="s">
        <v>0</v>
      </c>
      <c r="L20" s="75" t="s">
        <v>81</v>
      </c>
      <c r="M20" s="75"/>
      <c r="N20" s="2"/>
    </row>
    <row r="21" spans="1:14" ht="15.75" thickBot="1">
      <c r="A21" s="1"/>
      <c r="B21" s="75" t="s">
        <v>88</v>
      </c>
      <c r="C21" s="75"/>
      <c r="D21" s="2"/>
      <c r="F21" s="2"/>
      <c r="G21" s="75" t="s">
        <v>87</v>
      </c>
      <c r="H21" s="75"/>
      <c r="I21" s="2"/>
      <c r="M21" s="4" t="s">
        <v>0</v>
      </c>
      <c r="N21" s="3" t="s">
        <v>0</v>
      </c>
    </row>
    <row r="22" spans="1:14" ht="15">
      <c r="A22" t="s">
        <v>0</v>
      </c>
      <c r="B22" s="3" t="s">
        <v>0</v>
      </c>
      <c r="C22" s="4"/>
      <c r="F22" s="3" t="s">
        <v>0</v>
      </c>
      <c r="G22" s="3" t="s">
        <v>0</v>
      </c>
      <c r="H22" s="4"/>
      <c r="K22" s="6" t="s">
        <v>0</v>
      </c>
      <c r="L22" s="6"/>
      <c r="M22" s="5" t="s">
        <v>0</v>
      </c>
      <c r="N22" s="3" t="s">
        <v>0</v>
      </c>
    </row>
    <row r="23" spans="1:14" ht="15">
      <c r="A23" t="s">
        <v>0</v>
      </c>
      <c r="B23" s="6" t="s">
        <v>0</v>
      </c>
      <c r="C23" s="5"/>
      <c r="F23" s="6" t="s">
        <v>0</v>
      </c>
      <c r="G23" s="6" t="s">
        <v>0</v>
      </c>
      <c r="H23" s="5"/>
      <c r="I23" s="6" t="s">
        <v>0</v>
      </c>
      <c r="K23" s="6"/>
      <c r="L23" s="6"/>
      <c r="M23" s="6"/>
      <c r="N23" s="6"/>
    </row>
    <row r="24" spans="2:14" ht="15.75" thickBot="1">
      <c r="B24" s="6" t="s">
        <v>0</v>
      </c>
      <c r="C24" s="6"/>
      <c r="E24" s="6"/>
      <c r="F24" s="6"/>
      <c r="G24" s="6"/>
      <c r="H24" s="6"/>
      <c r="I24" s="6"/>
      <c r="K24" s="2" t="s">
        <v>0</v>
      </c>
      <c r="L24" s="75" t="s">
        <v>145</v>
      </c>
      <c r="M24" s="75"/>
      <c r="N24" s="2"/>
    </row>
    <row r="25" spans="1:13" ht="15.75" thickBot="1">
      <c r="A25" s="2" t="s">
        <v>0</v>
      </c>
      <c r="B25" s="75" t="s">
        <v>91</v>
      </c>
      <c r="C25" s="75"/>
      <c r="D25" s="2"/>
      <c r="E25" s="6"/>
      <c r="F25" s="2"/>
      <c r="G25" s="75" t="s">
        <v>141</v>
      </c>
      <c r="H25" s="75"/>
      <c r="I25" s="2"/>
      <c r="J25" s="6"/>
      <c r="M25" s="4" t="s">
        <v>0</v>
      </c>
    </row>
    <row r="26" spans="3:13" ht="15.75" thickBot="1">
      <c r="C26" s="4">
        <v>115000</v>
      </c>
      <c r="D26" s="3" t="s">
        <v>24</v>
      </c>
      <c r="F26" s="3" t="s">
        <v>0</v>
      </c>
      <c r="G26" s="3" t="s">
        <v>0</v>
      </c>
      <c r="H26" s="4"/>
      <c r="M26" s="5"/>
    </row>
    <row r="27" spans="1:9" ht="15">
      <c r="A27" s="6"/>
      <c r="B27" s="6"/>
      <c r="C27" s="4"/>
      <c r="D27" s="6"/>
      <c r="F27" s="6" t="s">
        <v>0</v>
      </c>
      <c r="G27" s="6" t="s">
        <v>0</v>
      </c>
      <c r="H27" s="5"/>
      <c r="I27" s="6" t="s">
        <v>0</v>
      </c>
    </row>
    <row r="28" spans="1:14" ht="15.75" thickBot="1">
      <c r="A28" s="21"/>
      <c r="B28" s="14" t="s">
        <v>0</v>
      </c>
      <c r="C28" s="12">
        <f>SUM(C26:C27)</f>
        <v>115000</v>
      </c>
      <c r="D28" s="14"/>
      <c r="F28" s="6"/>
      <c r="G28" s="6"/>
      <c r="H28" s="6"/>
      <c r="I28" s="6"/>
      <c r="K28" s="2" t="s">
        <v>0</v>
      </c>
      <c r="L28" s="75" t="s">
        <v>80</v>
      </c>
      <c r="M28" s="75"/>
      <c r="N28" s="2"/>
    </row>
    <row r="29" spans="1:13" ht="15.75" thickBot="1">
      <c r="A29" s="2"/>
      <c r="B29" s="75" t="s">
        <v>110</v>
      </c>
      <c r="C29" s="75"/>
      <c r="D29" s="2"/>
      <c r="F29" s="2"/>
      <c r="G29" s="75" t="s">
        <v>35</v>
      </c>
      <c r="H29" s="75"/>
      <c r="I29" s="2"/>
      <c r="M29" s="4" t="s">
        <v>0</v>
      </c>
    </row>
    <row r="30" spans="3:13" ht="15">
      <c r="C30" s="4"/>
      <c r="F30" s="3" t="s">
        <v>0</v>
      </c>
      <c r="G30" s="3" t="s">
        <v>0</v>
      </c>
      <c r="H30" s="4"/>
      <c r="M30" s="5"/>
    </row>
    <row r="31" spans="1:9" ht="15">
      <c r="A31" s="6" t="s">
        <v>0</v>
      </c>
      <c r="B31" s="6" t="s">
        <v>0</v>
      </c>
      <c r="C31" s="5"/>
      <c r="D31" s="6" t="s">
        <v>0</v>
      </c>
      <c r="F31" s="6" t="s">
        <v>0</v>
      </c>
      <c r="G31" s="6" t="s">
        <v>0</v>
      </c>
      <c r="H31" s="5"/>
      <c r="I31" s="6" t="s">
        <v>0</v>
      </c>
    </row>
    <row r="32" spans="7:8" ht="15">
      <c r="G32" s="6" t="s">
        <v>0</v>
      </c>
      <c r="H32" s="6"/>
    </row>
    <row r="33" spans="1:14" ht="15.75" thickBot="1">
      <c r="A33" s="1"/>
      <c r="B33" s="75" t="s">
        <v>28</v>
      </c>
      <c r="C33" s="75"/>
      <c r="D33" s="2"/>
      <c r="F33" s="2"/>
      <c r="G33" s="75" t="s">
        <v>82</v>
      </c>
      <c r="H33" s="75"/>
      <c r="I33" s="2"/>
      <c r="K33" s="2"/>
      <c r="L33" s="75" t="s">
        <v>92</v>
      </c>
      <c r="M33" s="75"/>
      <c r="N33" s="2"/>
    </row>
    <row r="34" spans="3:13" ht="15">
      <c r="C34" s="4"/>
      <c r="H34" s="4"/>
      <c r="M34" s="4"/>
    </row>
    <row r="35" spans="1:13" ht="15">
      <c r="A35" t="s">
        <v>0</v>
      </c>
      <c r="B35" s="6" t="s">
        <v>0</v>
      </c>
      <c r="C35" s="5"/>
      <c r="F35" s="3" t="s">
        <v>0</v>
      </c>
      <c r="G35" s="6" t="s">
        <v>0</v>
      </c>
      <c r="H35" s="5"/>
      <c r="K35" s="3" t="s">
        <v>0</v>
      </c>
      <c r="L35" s="6" t="s">
        <v>0</v>
      </c>
      <c r="M35" s="5"/>
    </row>
    <row r="36" ht="15"/>
    <row r="37" spans="3:9" ht="15.75" thickBot="1">
      <c r="C37" s="3" t="s">
        <v>0</v>
      </c>
      <c r="F37" s="2"/>
      <c r="G37" s="75" t="s">
        <v>61</v>
      </c>
      <c r="H37" s="75"/>
      <c r="I37" s="2"/>
    </row>
    <row r="38" spans="3:8" ht="15">
      <c r="C38" s="20"/>
      <c r="H38" s="4"/>
    </row>
    <row r="39" spans="6:8" ht="15">
      <c r="F39" s="3" t="s">
        <v>0</v>
      </c>
      <c r="G39" s="6" t="s">
        <v>0</v>
      </c>
      <c r="H39" s="5"/>
    </row>
    <row r="40" ht="15">
      <c r="A40" s="56" t="s">
        <v>147</v>
      </c>
    </row>
  </sheetData>
  <sheetProtection/>
  <mergeCells count="27">
    <mergeCell ref="L16:M16"/>
    <mergeCell ref="L20:M20"/>
    <mergeCell ref="L24:M24"/>
    <mergeCell ref="G25:H25"/>
    <mergeCell ref="G21:H21"/>
    <mergeCell ref="B4:C4"/>
    <mergeCell ref="G4:H4"/>
    <mergeCell ref="L4:M4"/>
    <mergeCell ref="G11:H11"/>
    <mergeCell ref="L11:M11"/>
    <mergeCell ref="G33:H33"/>
    <mergeCell ref="G37:H37"/>
    <mergeCell ref="G29:H29"/>
    <mergeCell ref="L33:M33"/>
    <mergeCell ref="L28:M28"/>
    <mergeCell ref="B17:C17"/>
    <mergeCell ref="B21:C21"/>
    <mergeCell ref="B25:C25"/>
    <mergeCell ref="B29:C29"/>
    <mergeCell ref="B33:C33"/>
    <mergeCell ref="B13:C13"/>
    <mergeCell ref="A1:I1"/>
    <mergeCell ref="J1:N1"/>
    <mergeCell ref="J2:N2"/>
    <mergeCell ref="J3:N3"/>
    <mergeCell ref="A2:I2"/>
    <mergeCell ref="A3:I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:E2"/>
    </sheetView>
  </sheetViews>
  <sheetFormatPr defaultColWidth="0" defaultRowHeight="15" zeroHeight="1"/>
  <cols>
    <col min="1" max="1" width="4.28125" style="0" customWidth="1"/>
    <col min="2" max="2" width="39.7109375" style="0" customWidth="1"/>
    <col min="3" max="4" width="12.140625" style="3" customWidth="1"/>
    <col min="5" max="5" width="7.140625" style="0" customWidth="1"/>
    <col min="6" max="6" width="4.28125" style="0" customWidth="1"/>
    <col min="7" max="7" width="26.421875" style="0" customWidth="1"/>
    <col min="8" max="9" width="12.140625" style="3" customWidth="1"/>
    <col min="10" max="16384" width="0" style="0" hidden="1" customWidth="1"/>
  </cols>
  <sheetData>
    <row r="1" spans="1:9" ht="45" customHeight="1">
      <c r="A1" s="96" t="s">
        <v>174</v>
      </c>
      <c r="B1" s="76"/>
      <c r="C1" s="76"/>
      <c r="D1" s="76"/>
      <c r="E1" s="76"/>
      <c r="F1" s="81"/>
      <c r="G1" s="81"/>
      <c r="H1" s="81"/>
      <c r="I1" s="81"/>
    </row>
    <row r="2" spans="1:9" ht="15">
      <c r="A2" s="78" t="s">
        <v>140</v>
      </c>
      <c r="B2" s="78"/>
      <c r="C2" s="78"/>
      <c r="D2" s="78"/>
      <c r="E2" s="78"/>
      <c r="F2" s="81"/>
      <c r="G2" s="81"/>
      <c r="H2" s="81"/>
      <c r="I2" s="81"/>
    </row>
    <row r="3" spans="1:9" ht="30" customHeight="1">
      <c r="A3" s="79" t="s">
        <v>93</v>
      </c>
      <c r="B3" s="79"/>
      <c r="C3" s="79"/>
      <c r="D3" s="79"/>
      <c r="E3" s="79"/>
      <c r="F3" s="81"/>
      <c r="G3" s="81"/>
      <c r="H3" s="81"/>
      <c r="I3" s="81"/>
    </row>
    <row r="4" spans="2:9" ht="30" customHeight="1">
      <c r="B4" t="s">
        <v>173</v>
      </c>
      <c r="C4" s="3" t="s">
        <v>134</v>
      </c>
      <c r="D4" s="3" t="s">
        <v>135</v>
      </c>
      <c r="G4" t="s">
        <v>172</v>
      </c>
      <c r="H4" s="3" t="s">
        <v>134</v>
      </c>
      <c r="I4" s="3" t="s">
        <v>135</v>
      </c>
    </row>
    <row r="5" ht="15">
      <c r="B5" s="24" t="s">
        <v>136</v>
      </c>
    </row>
    <row r="6" spans="1:7" ht="15">
      <c r="A6" t="s">
        <v>39</v>
      </c>
      <c r="B6" t="s">
        <v>29</v>
      </c>
      <c r="F6" t="s">
        <v>64</v>
      </c>
      <c r="G6" t="s">
        <v>65</v>
      </c>
    </row>
    <row r="7" spans="2:7" ht="15">
      <c r="B7" t="s">
        <v>30</v>
      </c>
      <c r="G7" t="s">
        <v>133</v>
      </c>
    </row>
    <row r="8" spans="2:7" ht="15">
      <c r="B8" t="s">
        <v>31</v>
      </c>
      <c r="G8" s="25" t="s">
        <v>109</v>
      </c>
    </row>
    <row r="9" ht="15"/>
    <row r="10" spans="1:7" ht="15">
      <c r="A10" t="s">
        <v>40</v>
      </c>
      <c r="B10" t="s">
        <v>32</v>
      </c>
      <c r="F10" t="s">
        <v>66</v>
      </c>
      <c r="G10" t="s">
        <v>67</v>
      </c>
    </row>
    <row r="11" spans="2:7" ht="15">
      <c r="B11" t="s">
        <v>33</v>
      </c>
      <c r="G11" t="s">
        <v>68</v>
      </c>
    </row>
    <row r="12" ht="15">
      <c r="B12" t="s">
        <v>34</v>
      </c>
    </row>
    <row r="13" ht="15"/>
    <row r="14" spans="1:7" ht="15">
      <c r="A14" t="s">
        <v>41</v>
      </c>
      <c r="B14" t="s">
        <v>29</v>
      </c>
      <c r="F14" t="s">
        <v>69</v>
      </c>
      <c r="G14" t="s">
        <v>70</v>
      </c>
    </row>
    <row r="15" spans="2:7" ht="15">
      <c r="B15" t="s">
        <v>36</v>
      </c>
      <c r="G15" t="s">
        <v>71</v>
      </c>
    </row>
    <row r="16" spans="2:7" ht="15">
      <c r="B16" t="s">
        <v>37</v>
      </c>
      <c r="G16" t="s">
        <v>131</v>
      </c>
    </row>
    <row r="17" ht="15">
      <c r="B17" t="s">
        <v>38</v>
      </c>
    </row>
    <row r="18" spans="6:7" ht="15">
      <c r="F18" t="s">
        <v>72</v>
      </c>
      <c r="G18" t="s">
        <v>73</v>
      </c>
    </row>
    <row r="19" spans="1:7" ht="15">
      <c r="A19" t="s">
        <v>42</v>
      </c>
      <c r="B19" t="s">
        <v>12</v>
      </c>
      <c r="G19" t="s">
        <v>74</v>
      </c>
    </row>
    <row r="20" ht="15">
      <c r="B20" t="s">
        <v>59</v>
      </c>
    </row>
    <row r="21" ht="15">
      <c r="B21" t="s">
        <v>60</v>
      </c>
    </row>
    <row r="22" spans="6:7" ht="15">
      <c r="F22" t="s">
        <v>75</v>
      </c>
      <c r="G22" t="s">
        <v>76</v>
      </c>
    </row>
    <row r="23" spans="1:7" ht="15">
      <c r="A23" t="s">
        <v>43</v>
      </c>
      <c r="B23" t="s">
        <v>44</v>
      </c>
      <c r="G23" t="s">
        <v>77</v>
      </c>
    </row>
    <row r="24" ht="15">
      <c r="B24" t="s">
        <v>45</v>
      </c>
    </row>
    <row r="25" spans="1:9" ht="15">
      <c r="A25" t="s">
        <v>0</v>
      </c>
      <c r="B25" t="s">
        <v>46</v>
      </c>
      <c r="G25" s="24" t="s">
        <v>137</v>
      </c>
      <c r="H25" s="36">
        <f>SUM(H6:H23)</f>
        <v>0</v>
      </c>
      <c r="I25" s="36">
        <f>SUM(I6:I23)</f>
        <v>0</v>
      </c>
    </row>
    <row r="26" ht="15">
      <c r="B26" t="s">
        <v>47</v>
      </c>
    </row>
    <row r="27" ht="15"/>
    <row r="28" spans="1:2" ht="15">
      <c r="A28" t="s">
        <v>48</v>
      </c>
      <c r="B28" t="s">
        <v>29</v>
      </c>
    </row>
    <row r="29" ht="15">
      <c r="B29" t="s">
        <v>49</v>
      </c>
    </row>
    <row r="30" ht="15">
      <c r="B30" t="s">
        <v>50</v>
      </c>
    </row>
    <row r="31" ht="15"/>
    <row r="32" spans="1:2" ht="15">
      <c r="A32" t="s">
        <v>51</v>
      </c>
      <c r="B32" t="s">
        <v>52</v>
      </c>
    </row>
    <row r="33" ht="15">
      <c r="B33" t="s">
        <v>33</v>
      </c>
    </row>
    <row r="34" ht="15">
      <c r="B34" t="s">
        <v>53</v>
      </c>
    </row>
    <row r="35" ht="15"/>
    <row r="36" spans="1:2" ht="15">
      <c r="A36" t="s">
        <v>54</v>
      </c>
      <c r="B36" t="s">
        <v>8</v>
      </c>
    </row>
    <row r="37" ht="15">
      <c r="B37" t="s">
        <v>33</v>
      </c>
    </row>
    <row r="38" ht="15">
      <c r="B38" t="s">
        <v>55</v>
      </c>
    </row>
    <row r="39" ht="15"/>
    <row r="40" spans="1:2" ht="15">
      <c r="A40" t="s">
        <v>56</v>
      </c>
      <c r="B40" t="s">
        <v>132</v>
      </c>
    </row>
    <row r="41" ht="15">
      <c r="B41" t="s">
        <v>63</v>
      </c>
    </row>
    <row r="42" ht="15">
      <c r="B42" t="s">
        <v>57</v>
      </c>
    </row>
    <row r="43" ht="15"/>
    <row r="44" spans="1:2" ht="15">
      <c r="A44" t="s">
        <v>107</v>
      </c>
      <c r="B44" t="s">
        <v>108</v>
      </c>
    </row>
    <row r="45" ht="15"/>
    <row r="46" spans="1:2" ht="15">
      <c r="A46" t="s">
        <v>58</v>
      </c>
      <c r="B46" t="s">
        <v>110</v>
      </c>
    </row>
    <row r="47" ht="15">
      <c r="B47" t="s">
        <v>33</v>
      </c>
    </row>
    <row r="48" ht="15">
      <c r="B48" t="s">
        <v>62</v>
      </c>
    </row>
    <row r="49" spans="2:3" ht="15">
      <c r="B49" s="26"/>
      <c r="C49" s="27"/>
    </row>
    <row r="50" spans="2:4" ht="15">
      <c r="B50" s="24" t="s">
        <v>137</v>
      </c>
      <c r="C50" s="37">
        <f>SUM(C6:C49)</f>
        <v>0</v>
      </c>
      <c r="D50" s="37">
        <f>SUM(D6:D49)</f>
        <v>0</v>
      </c>
    </row>
    <row r="51" ht="15">
      <c r="A51" s="56" t="s">
        <v>147</v>
      </c>
    </row>
    <row r="52" ht="15" hidden="1"/>
    <row r="53" ht="15" hidden="1"/>
    <row r="54" ht="15" hidden="1"/>
  </sheetData>
  <sheetProtection/>
  <mergeCells count="6">
    <mergeCell ref="A1:E1"/>
    <mergeCell ref="A2:E2"/>
    <mergeCell ref="F1:I1"/>
    <mergeCell ref="F2:I2"/>
    <mergeCell ref="F3:I3"/>
    <mergeCell ref="A3:E3"/>
  </mergeCells>
  <printOptions/>
  <pageMargins left="0.7" right="0.7" top="0.75" bottom="0.75" header="0.3" footer="0.3"/>
  <pageSetup horizontalDpi="1200" verticalDpi="1200" orientation="portrait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1" sqref="J1:N1"/>
    </sheetView>
  </sheetViews>
  <sheetFormatPr defaultColWidth="0" defaultRowHeight="15" zeroHeight="1"/>
  <cols>
    <col min="1" max="1" width="7.140625" style="0" customWidth="1"/>
    <col min="2" max="3" width="14.28125" style="3" customWidth="1"/>
    <col min="4" max="4" width="7.140625" style="3" customWidth="1"/>
    <col min="5" max="5" width="4.28125" style="3" customWidth="1"/>
    <col min="6" max="6" width="7.140625" style="3" customWidth="1"/>
    <col min="7" max="8" width="14.28125" style="3" customWidth="1"/>
    <col min="9" max="9" width="7.140625" style="3" customWidth="1"/>
    <col min="10" max="10" width="4.28125" style="3" customWidth="1"/>
    <col min="11" max="11" width="7.140625" style="3" customWidth="1"/>
    <col min="12" max="13" width="14.28125" style="3" customWidth="1"/>
    <col min="14" max="14" width="7.140625" style="3" customWidth="1"/>
    <col min="15" max="16384" width="0" style="0" hidden="1" customWidth="1"/>
  </cols>
  <sheetData>
    <row r="1" spans="1:14" ht="30" customHeight="1">
      <c r="A1" s="96" t="s">
        <v>175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7"/>
      <c r="N1" s="77"/>
    </row>
    <row r="2" spans="1:14" ht="15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7"/>
      <c r="K2" s="77"/>
      <c r="L2" s="77"/>
      <c r="M2" s="77"/>
      <c r="N2" s="77"/>
    </row>
    <row r="3" spans="1:14" ht="30" customHeight="1">
      <c r="A3" s="79" t="s">
        <v>93</v>
      </c>
      <c r="B3" s="79"/>
      <c r="C3" s="79"/>
      <c r="D3" s="79"/>
      <c r="E3" s="79"/>
      <c r="F3" s="79"/>
      <c r="G3" s="79"/>
      <c r="H3" s="79"/>
      <c r="I3" s="79"/>
      <c r="J3" s="77"/>
      <c r="K3" s="77"/>
      <c r="L3" s="77"/>
      <c r="M3" s="77"/>
      <c r="N3" s="77"/>
    </row>
    <row r="4" spans="1:14" ht="30" customHeight="1" thickBot="1">
      <c r="A4" s="1"/>
      <c r="B4" s="75" t="s">
        <v>29</v>
      </c>
      <c r="C4" s="75"/>
      <c r="D4" s="2"/>
      <c r="F4" s="2" t="s">
        <v>0</v>
      </c>
      <c r="G4" s="75" t="s">
        <v>9</v>
      </c>
      <c r="H4" s="75"/>
      <c r="K4" s="2" t="s">
        <v>0</v>
      </c>
      <c r="L4" s="75" t="s">
        <v>146</v>
      </c>
      <c r="M4" s="75"/>
      <c r="N4" s="2"/>
    </row>
    <row r="5" spans="1:14" ht="15">
      <c r="A5" t="s">
        <v>24</v>
      </c>
      <c r="B5" s="36"/>
      <c r="C5" s="38"/>
      <c r="D5" s="51" t="s">
        <v>4</v>
      </c>
      <c r="F5" s="3" t="s">
        <v>27</v>
      </c>
      <c r="G5" s="3">
        <v>60000</v>
      </c>
      <c r="H5" s="4">
        <v>40000</v>
      </c>
      <c r="I5" s="3" t="s">
        <v>1</v>
      </c>
      <c r="K5" s="3" t="s">
        <v>24</v>
      </c>
      <c r="L5" s="36"/>
      <c r="M5" s="40"/>
      <c r="N5" s="3" t="s">
        <v>18</v>
      </c>
    </row>
    <row r="6" spans="1:13" ht="15">
      <c r="A6" t="s">
        <v>3</v>
      </c>
      <c r="B6" s="36"/>
      <c r="C6" s="38"/>
      <c r="D6" s="3" t="s">
        <v>10</v>
      </c>
      <c r="F6" s="3" t="s">
        <v>0</v>
      </c>
      <c r="G6" s="3" t="s">
        <v>0</v>
      </c>
      <c r="H6" s="5"/>
      <c r="K6" s="3" t="s">
        <v>2</v>
      </c>
      <c r="L6" s="36"/>
      <c r="M6" s="5"/>
    </row>
    <row r="7" spans="1:14" ht="15">
      <c r="A7" t="s">
        <v>7</v>
      </c>
      <c r="B7" s="36"/>
      <c r="C7" s="38"/>
      <c r="D7" s="3" t="s">
        <v>5</v>
      </c>
      <c r="F7" s="7"/>
      <c r="G7" s="7">
        <f>SUM(G5:G6)</f>
        <v>60000</v>
      </c>
      <c r="H7" s="8">
        <f>SUM(H5:H6)</f>
        <v>40000</v>
      </c>
      <c r="I7" s="7"/>
      <c r="K7" s="7"/>
      <c r="L7" s="7">
        <f>SUM(L5:L6)</f>
        <v>0</v>
      </c>
      <c r="M7" s="8">
        <f>SUM(M5:M6)</f>
        <v>0</v>
      </c>
      <c r="N7" s="7"/>
    </row>
    <row r="8" spans="1:13" ht="15">
      <c r="A8" t="s">
        <v>17</v>
      </c>
      <c r="B8" s="39"/>
      <c r="C8" s="38"/>
      <c r="D8" s="3" t="s">
        <v>6</v>
      </c>
      <c r="F8" s="6"/>
      <c r="G8" s="6">
        <f>G7-H7</f>
        <v>20000</v>
      </c>
      <c r="H8" s="6"/>
      <c r="L8" s="3">
        <f>L7-M7</f>
        <v>0</v>
      </c>
      <c r="M8" s="5"/>
    </row>
    <row r="9" spans="1:13" ht="15">
      <c r="A9" t="s">
        <v>1</v>
      </c>
      <c r="B9" s="39"/>
      <c r="C9" s="38"/>
      <c r="D9" s="3" t="s">
        <v>15</v>
      </c>
      <c r="M9" s="3" t="s">
        <v>0</v>
      </c>
    </row>
    <row r="10" spans="1:14" ht="15">
      <c r="A10" s="9"/>
      <c r="B10" s="7">
        <f>SUM(B5:B9)</f>
        <v>0</v>
      </c>
      <c r="C10" s="7">
        <f>SUM(C5:C9)</f>
        <v>0</v>
      </c>
      <c r="D10" s="7"/>
      <c r="F10" s="6"/>
      <c r="G10" s="6"/>
      <c r="H10" s="6"/>
      <c r="I10" s="6"/>
      <c r="J10" s="6"/>
      <c r="K10" s="6"/>
      <c r="L10" s="6"/>
      <c r="M10" s="6"/>
      <c r="N10" s="6"/>
    </row>
    <row r="11" spans="2:14" ht="15.75" thickBot="1">
      <c r="B11" s="3">
        <f>B10-C10</f>
        <v>0</v>
      </c>
      <c r="C11" s="5"/>
      <c r="F11" s="2" t="s">
        <v>19</v>
      </c>
      <c r="G11" s="75" t="s">
        <v>25</v>
      </c>
      <c r="H11" s="75"/>
      <c r="K11" s="2" t="s">
        <v>0</v>
      </c>
      <c r="L11" s="75" t="s">
        <v>26</v>
      </c>
      <c r="M11" s="75"/>
      <c r="N11" s="2"/>
    </row>
    <row r="12" spans="3:13" ht="15">
      <c r="C12" s="3" t="s">
        <v>0</v>
      </c>
      <c r="F12" s="3" t="s">
        <v>24</v>
      </c>
      <c r="G12" s="3">
        <v>80000</v>
      </c>
      <c r="H12" s="4"/>
      <c r="K12" s="3" t="s">
        <v>24</v>
      </c>
      <c r="L12" s="3">
        <v>5000</v>
      </c>
      <c r="M12" s="4" t="s">
        <v>0</v>
      </c>
    </row>
    <row r="13" spans="1:13" ht="15.75" thickBot="1">
      <c r="A13" s="1"/>
      <c r="B13" s="75" t="s">
        <v>32</v>
      </c>
      <c r="C13" s="75"/>
      <c r="D13" s="2"/>
      <c r="H13" s="5"/>
      <c r="K13" s="3" t="s">
        <v>5</v>
      </c>
      <c r="L13" s="36"/>
      <c r="M13" s="5"/>
    </row>
    <row r="14" spans="1:13" ht="15">
      <c r="A14" t="s">
        <v>4</v>
      </c>
      <c r="B14" s="3">
        <v>10000</v>
      </c>
      <c r="C14" s="4" t="s">
        <v>0</v>
      </c>
      <c r="D14" s="3" t="s">
        <v>0</v>
      </c>
      <c r="K14" s="14"/>
      <c r="L14" s="14">
        <f>SUM(L12:L13)</f>
        <v>5000</v>
      </c>
      <c r="M14" s="12"/>
    </row>
    <row r="15" spans="3:9" ht="15.75" thickBot="1">
      <c r="C15" s="5" t="s">
        <v>0</v>
      </c>
      <c r="D15" s="3" t="s">
        <v>0</v>
      </c>
      <c r="F15" s="2" t="s">
        <v>0</v>
      </c>
      <c r="G15" s="75" t="s">
        <v>8</v>
      </c>
      <c r="H15" s="75"/>
      <c r="I15" s="2"/>
    </row>
    <row r="16" spans="3:14" ht="15.75" thickBot="1">
      <c r="C16" s="6"/>
      <c r="D16" s="6" t="s">
        <v>0</v>
      </c>
      <c r="F16" s="3" t="s">
        <v>6</v>
      </c>
      <c r="G16" s="36"/>
      <c r="H16" s="40"/>
      <c r="I16" s="3" t="s">
        <v>10</v>
      </c>
      <c r="K16" s="2" t="s">
        <v>0</v>
      </c>
      <c r="L16" s="75" t="s">
        <v>144</v>
      </c>
      <c r="M16" s="75"/>
      <c r="N16" s="2"/>
    </row>
    <row r="17" spans="1:14" ht="15.75" thickBot="1">
      <c r="A17" s="1"/>
      <c r="B17" s="75" t="s">
        <v>84</v>
      </c>
      <c r="C17" s="75"/>
      <c r="D17" s="2"/>
      <c r="F17" s="10"/>
      <c r="G17" s="10"/>
      <c r="H17" s="11">
        <v>25000</v>
      </c>
      <c r="I17" s="10" t="s">
        <v>2</v>
      </c>
      <c r="K17" s="3" t="s">
        <v>0</v>
      </c>
      <c r="M17" s="40"/>
      <c r="N17" s="3" t="s">
        <v>3</v>
      </c>
    </row>
    <row r="18" spans="1:14" ht="15">
      <c r="A18" t="s">
        <v>0</v>
      </c>
      <c r="B18" s="3" t="s">
        <v>0</v>
      </c>
      <c r="C18" s="4">
        <v>1000</v>
      </c>
      <c r="D18" s="3" t="s">
        <v>83</v>
      </c>
      <c r="E18" s="6"/>
      <c r="F18" s="7" t="s">
        <v>0</v>
      </c>
      <c r="G18" s="7">
        <f>SUM(G16:G17)</f>
        <v>0</v>
      </c>
      <c r="H18" s="8">
        <f>SUM(H16:H17)</f>
        <v>25000</v>
      </c>
      <c r="I18" s="7"/>
      <c r="K18" s="6"/>
      <c r="L18" s="6"/>
      <c r="M18" s="5"/>
      <c r="N18" s="6"/>
    </row>
    <row r="19" spans="1:14" ht="15">
      <c r="A19" t="s">
        <v>0</v>
      </c>
      <c r="B19" s="6" t="s">
        <v>0</v>
      </c>
      <c r="C19" s="5"/>
      <c r="E19" s="6"/>
      <c r="F19" s="6"/>
      <c r="G19" s="6"/>
      <c r="H19" s="3">
        <f>H18-G18</f>
        <v>25000</v>
      </c>
      <c r="K19" s="6"/>
      <c r="L19" s="6"/>
      <c r="M19" s="6"/>
      <c r="N19" s="6"/>
    </row>
    <row r="20" spans="11:14" ht="15.75" thickBot="1">
      <c r="K20" s="2" t="s">
        <v>0</v>
      </c>
      <c r="L20" s="75" t="s">
        <v>81</v>
      </c>
      <c r="M20" s="75"/>
      <c r="N20" s="2"/>
    </row>
    <row r="21" spans="1:14" ht="15.75" thickBot="1">
      <c r="A21" s="1"/>
      <c r="B21" s="75" t="s">
        <v>88</v>
      </c>
      <c r="C21" s="75"/>
      <c r="D21" s="2"/>
      <c r="F21" s="2"/>
      <c r="G21" s="75" t="s">
        <v>87</v>
      </c>
      <c r="H21" s="75"/>
      <c r="I21" s="2"/>
      <c r="K21" s="3" t="s">
        <v>18</v>
      </c>
      <c r="L21" s="36"/>
      <c r="M21" s="4" t="s">
        <v>0</v>
      </c>
      <c r="N21" s="3" t="s">
        <v>0</v>
      </c>
    </row>
    <row r="22" spans="1:14" ht="15">
      <c r="A22" t="s">
        <v>0</v>
      </c>
      <c r="B22" s="3" t="s">
        <v>0</v>
      </c>
      <c r="C22" s="4">
        <v>10000</v>
      </c>
      <c r="D22" s="3" t="s">
        <v>85</v>
      </c>
      <c r="F22" s="3" t="s">
        <v>0</v>
      </c>
      <c r="G22" s="3" t="s">
        <v>0</v>
      </c>
      <c r="H22" s="40"/>
      <c r="I22" s="3" t="s">
        <v>78</v>
      </c>
      <c r="K22" s="6" t="s">
        <v>0</v>
      </c>
      <c r="L22" s="6"/>
      <c r="M22" s="5" t="s">
        <v>0</v>
      </c>
      <c r="N22" s="3" t="s">
        <v>0</v>
      </c>
    </row>
    <row r="23" spans="1:14" ht="15">
      <c r="A23" t="s">
        <v>0</v>
      </c>
      <c r="B23" s="6" t="s">
        <v>0</v>
      </c>
      <c r="C23" s="5"/>
      <c r="F23" s="6" t="s">
        <v>0</v>
      </c>
      <c r="G23" s="6" t="s">
        <v>0</v>
      </c>
      <c r="H23" s="5"/>
      <c r="I23" s="6" t="s">
        <v>0</v>
      </c>
      <c r="K23" s="6"/>
      <c r="L23" s="6"/>
      <c r="M23" s="6"/>
      <c r="N23" s="6"/>
    </row>
    <row r="24" spans="2:14" ht="15.75" thickBot="1">
      <c r="B24" s="6" t="s">
        <v>0</v>
      </c>
      <c r="C24" s="6"/>
      <c r="E24" s="6"/>
      <c r="F24" s="6"/>
      <c r="G24" s="6"/>
      <c r="H24" s="6"/>
      <c r="I24" s="6"/>
      <c r="K24" s="2" t="s">
        <v>0</v>
      </c>
      <c r="L24" s="75" t="s">
        <v>145</v>
      </c>
      <c r="M24" s="75"/>
      <c r="N24" s="2"/>
    </row>
    <row r="25" spans="1:13" ht="15.75" thickBot="1">
      <c r="A25" s="2" t="s">
        <v>0</v>
      </c>
      <c r="B25" s="75" t="s">
        <v>90</v>
      </c>
      <c r="C25" s="75"/>
      <c r="D25" s="2"/>
      <c r="E25" s="6"/>
      <c r="F25" s="2"/>
      <c r="G25" s="75" t="s">
        <v>79</v>
      </c>
      <c r="H25" s="75"/>
      <c r="I25" s="2"/>
      <c r="J25" s="6"/>
      <c r="K25" s="3" t="s">
        <v>78</v>
      </c>
      <c r="L25" s="36"/>
      <c r="M25" s="4" t="s">
        <v>0</v>
      </c>
    </row>
    <row r="26" spans="3:13" ht="15.75" thickBot="1">
      <c r="C26" s="40"/>
      <c r="D26" s="3" t="s">
        <v>24</v>
      </c>
      <c r="F26" s="3" t="s">
        <v>0</v>
      </c>
      <c r="G26" s="3" t="s">
        <v>0</v>
      </c>
      <c r="H26" s="40"/>
      <c r="I26" s="3" t="s">
        <v>16</v>
      </c>
      <c r="M26" s="5"/>
    </row>
    <row r="27" spans="1:9" ht="15">
      <c r="A27" s="6"/>
      <c r="B27" s="6"/>
      <c r="C27" s="40"/>
      <c r="D27" s="6" t="s">
        <v>17</v>
      </c>
      <c r="F27" s="6" t="s">
        <v>0</v>
      </c>
      <c r="G27" s="6" t="s">
        <v>0</v>
      </c>
      <c r="H27" s="5"/>
      <c r="I27" s="6" t="s">
        <v>0</v>
      </c>
    </row>
    <row r="28" spans="1:14" ht="15.75" thickBot="1">
      <c r="A28" s="21"/>
      <c r="B28" s="14" t="s">
        <v>0</v>
      </c>
      <c r="C28" s="12">
        <f>SUM(C26:C27)</f>
        <v>0</v>
      </c>
      <c r="D28" s="14"/>
      <c r="F28" s="6"/>
      <c r="G28" s="6"/>
      <c r="H28" s="6"/>
      <c r="I28" s="6"/>
      <c r="K28" s="2" t="s">
        <v>0</v>
      </c>
      <c r="L28" s="75" t="s">
        <v>80</v>
      </c>
      <c r="M28" s="75"/>
      <c r="N28" s="2"/>
    </row>
    <row r="29" spans="1:13" ht="15.75" thickBot="1">
      <c r="A29" s="2"/>
      <c r="B29" s="75" t="s">
        <v>110</v>
      </c>
      <c r="C29" s="75"/>
      <c r="D29" s="2"/>
      <c r="F29" s="2"/>
      <c r="G29" s="75" t="s">
        <v>35</v>
      </c>
      <c r="H29" s="75"/>
      <c r="I29" s="2"/>
      <c r="K29" s="3" t="s">
        <v>16</v>
      </c>
      <c r="L29" s="36"/>
      <c r="M29" s="4" t="s">
        <v>0</v>
      </c>
    </row>
    <row r="30" spans="1:13" ht="15">
      <c r="A30" t="s">
        <v>15</v>
      </c>
      <c r="B30" s="36"/>
      <c r="C30" s="4"/>
      <c r="F30" s="3" t="s">
        <v>0</v>
      </c>
      <c r="G30" s="3" t="s">
        <v>0</v>
      </c>
      <c r="H30" s="40"/>
      <c r="I30" s="3" t="s">
        <v>27</v>
      </c>
      <c r="M30" s="5"/>
    </row>
    <row r="31" spans="1:9" ht="15">
      <c r="A31" s="6" t="s">
        <v>0</v>
      </c>
      <c r="B31" s="6" t="s">
        <v>0</v>
      </c>
      <c r="C31" s="5"/>
      <c r="D31" s="6" t="s">
        <v>0</v>
      </c>
      <c r="F31" s="6" t="s">
        <v>0</v>
      </c>
      <c r="G31" s="6" t="s">
        <v>0</v>
      </c>
      <c r="H31" s="5"/>
      <c r="I31" s="6" t="s">
        <v>0</v>
      </c>
    </row>
    <row r="32" spans="7:8" ht="15">
      <c r="G32" s="6" t="s">
        <v>0</v>
      </c>
      <c r="H32" s="6"/>
    </row>
    <row r="33" spans="1:14" ht="15.75" thickBot="1">
      <c r="A33" s="1"/>
      <c r="B33" s="75" t="s">
        <v>44</v>
      </c>
      <c r="C33" s="75"/>
      <c r="D33" s="2"/>
      <c r="F33" s="2"/>
      <c r="G33" s="75" t="s">
        <v>82</v>
      </c>
      <c r="H33" s="75"/>
      <c r="I33" s="2"/>
      <c r="K33" s="2"/>
      <c r="L33" s="75" t="s">
        <v>92</v>
      </c>
      <c r="M33" s="75"/>
      <c r="N33" s="2"/>
    </row>
    <row r="34" spans="1:13" ht="15">
      <c r="A34" t="s">
        <v>10</v>
      </c>
      <c r="B34" s="36"/>
      <c r="C34" s="4"/>
      <c r="F34" s="3" t="s">
        <v>83</v>
      </c>
      <c r="G34" s="36"/>
      <c r="H34" s="4"/>
      <c r="K34" s="3" t="s">
        <v>85</v>
      </c>
      <c r="L34" s="36"/>
      <c r="M34" s="4"/>
    </row>
    <row r="35" spans="1:13" ht="15">
      <c r="A35" t="s">
        <v>0</v>
      </c>
      <c r="B35" s="6" t="s">
        <v>0</v>
      </c>
      <c r="C35" s="5"/>
      <c r="F35" s="3" t="s">
        <v>0</v>
      </c>
      <c r="G35" s="6" t="s">
        <v>0</v>
      </c>
      <c r="H35" s="5"/>
      <c r="K35" s="3" t="s">
        <v>0</v>
      </c>
      <c r="L35" s="6" t="s">
        <v>0</v>
      </c>
      <c r="M35" s="5"/>
    </row>
    <row r="36" ht="15"/>
    <row r="37" spans="3:9" ht="15.75" thickBot="1">
      <c r="C37" s="3" t="s">
        <v>0</v>
      </c>
      <c r="F37" s="2"/>
      <c r="G37" s="75" t="s">
        <v>61</v>
      </c>
      <c r="H37" s="75"/>
      <c r="I37" s="2"/>
    </row>
    <row r="38" spans="3:8" ht="15">
      <c r="C38" s="20"/>
      <c r="H38" s="4"/>
    </row>
    <row r="39" spans="6:8" ht="15">
      <c r="F39" s="3" t="s">
        <v>0</v>
      </c>
      <c r="G39" s="6" t="s">
        <v>0</v>
      </c>
      <c r="H39" s="5"/>
    </row>
    <row r="40" ht="15">
      <c r="A40" s="56" t="s">
        <v>147</v>
      </c>
    </row>
  </sheetData>
  <sheetProtection/>
  <mergeCells count="28">
    <mergeCell ref="G37:H37"/>
    <mergeCell ref="L33:M33"/>
    <mergeCell ref="L28:M28"/>
    <mergeCell ref="L24:M24"/>
    <mergeCell ref="L20:M20"/>
    <mergeCell ref="L16:M16"/>
    <mergeCell ref="G25:H25"/>
    <mergeCell ref="G29:H29"/>
    <mergeCell ref="G33:H33"/>
    <mergeCell ref="L11:M11"/>
    <mergeCell ref="L4:M4"/>
    <mergeCell ref="G4:H4"/>
    <mergeCell ref="G11:H11"/>
    <mergeCell ref="G15:H15"/>
    <mergeCell ref="G21:H21"/>
    <mergeCell ref="B33:C33"/>
    <mergeCell ref="B29:C29"/>
    <mergeCell ref="B25:C25"/>
    <mergeCell ref="B21:C21"/>
    <mergeCell ref="B17:C17"/>
    <mergeCell ref="B13:C13"/>
    <mergeCell ref="B4:C4"/>
    <mergeCell ref="A2:I2"/>
    <mergeCell ref="A1:I1"/>
    <mergeCell ref="J1:N1"/>
    <mergeCell ref="J2:N2"/>
    <mergeCell ref="J3:N3"/>
    <mergeCell ref="A3:I3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C2"/>
    </sheetView>
  </sheetViews>
  <sheetFormatPr defaultColWidth="0" defaultRowHeight="15" zeroHeight="1"/>
  <cols>
    <col min="1" max="1" width="31.421875" style="0" customWidth="1"/>
    <col min="2" max="2" width="14.140625" style="17" customWidth="1"/>
    <col min="3" max="3" width="13.57421875" style="17" customWidth="1"/>
    <col min="4" max="16384" width="0" style="0" hidden="1" customWidth="1"/>
  </cols>
  <sheetData>
    <row r="1" spans="1:3" s="72" customFormat="1" ht="30" customHeight="1">
      <c r="A1" s="96" t="s">
        <v>176</v>
      </c>
      <c r="B1" s="76"/>
      <c r="C1" s="76"/>
    </row>
    <row r="2" spans="1:3" ht="15">
      <c r="A2" s="78" t="s">
        <v>148</v>
      </c>
      <c r="B2" s="78"/>
      <c r="C2" s="78"/>
    </row>
    <row r="3" spans="1:3" ht="30" customHeight="1">
      <c r="A3" s="81" t="s">
        <v>93</v>
      </c>
      <c r="B3" s="81"/>
      <c r="C3" s="81"/>
    </row>
    <row r="4" spans="1:3" ht="15">
      <c r="A4" s="82" t="s">
        <v>149</v>
      </c>
      <c r="B4" s="82"/>
      <c r="C4" s="82"/>
    </row>
    <row r="5" spans="1:3" ht="15">
      <c r="A5" s="82" t="s">
        <v>103</v>
      </c>
      <c r="B5" s="82"/>
      <c r="C5" s="82"/>
    </row>
    <row r="6" spans="1:3" ht="30" customHeight="1">
      <c r="A6" t="s">
        <v>35</v>
      </c>
      <c r="C6" s="41"/>
    </row>
    <row r="7" spans="1:3" ht="30" customHeight="1">
      <c r="A7" t="s">
        <v>20</v>
      </c>
      <c r="C7" s="19"/>
    </row>
    <row r="8" spans="1:2" ht="15">
      <c r="A8" s="59" t="s">
        <v>67</v>
      </c>
      <c r="B8" s="41"/>
    </row>
    <row r="9" spans="1:2" ht="15">
      <c r="A9" s="59" t="s">
        <v>65</v>
      </c>
      <c r="B9" s="41"/>
    </row>
    <row r="10" spans="1:3" ht="15">
      <c r="A10" s="59" t="s">
        <v>73</v>
      </c>
      <c r="B10" s="41"/>
      <c r="C10" s="19" t="s">
        <v>0</v>
      </c>
    </row>
    <row r="11" spans="1:3" ht="15">
      <c r="A11" s="59" t="s">
        <v>70</v>
      </c>
      <c r="B11" s="41"/>
      <c r="C11" s="19" t="s">
        <v>0</v>
      </c>
    </row>
    <row r="12" spans="1:2" ht="15">
      <c r="A12" s="59" t="s">
        <v>151</v>
      </c>
      <c r="B12" s="41"/>
    </row>
    <row r="13" spans="1:3" ht="15">
      <c r="A13" t="s">
        <v>86</v>
      </c>
      <c r="C13" s="28">
        <f>SUM(B8:B12)</f>
        <v>0</v>
      </c>
    </row>
    <row r="14" spans="1:3" ht="15">
      <c r="A14" t="s">
        <v>138</v>
      </c>
      <c r="C14" s="30">
        <f>+C6-C13</f>
        <v>0</v>
      </c>
    </row>
    <row r="15" spans="1:3" ht="15">
      <c r="A15" t="s">
        <v>139</v>
      </c>
      <c r="C15" s="41"/>
    </row>
    <row r="16" spans="1:3" ht="15.75" thickBot="1">
      <c r="A16" t="s">
        <v>21</v>
      </c>
      <c r="C16" s="16">
        <f>+C14-C15</f>
        <v>0</v>
      </c>
    </row>
    <row r="17" ht="15.75" thickTop="1">
      <c r="A17" s="58" t="s">
        <v>147</v>
      </c>
    </row>
    <row r="18" ht="15" hidden="1"/>
    <row r="19" ht="15" hidden="1"/>
    <row r="20" ht="15" hidden="1"/>
    <row r="21" ht="15" hidden="1">
      <c r="A21" s="57"/>
    </row>
    <row r="22" ht="15" hidden="1">
      <c r="A22" s="57"/>
    </row>
    <row r="23" ht="15" hidden="1"/>
    <row r="24" ht="15" hidden="1"/>
    <row r="25" ht="15" hidden="1"/>
    <row r="26" ht="15" hidden="1"/>
    <row r="27" ht="15" hidden="1"/>
  </sheetData>
  <sheetProtection/>
  <mergeCells count="5">
    <mergeCell ref="A3:C3"/>
    <mergeCell ref="A4:C4"/>
    <mergeCell ref="A5:C5"/>
    <mergeCell ref="A1:C1"/>
    <mergeCell ref="A2:C2"/>
  </mergeCells>
  <dataValidations count="1">
    <dataValidation allowBlank="1" showInputMessage="1" showErrorMessage="1" prompt="From T-Accounts, Net Income = $6,000.00" sqref="C16"/>
  </dataValidation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:B3"/>
    </sheetView>
  </sheetViews>
  <sheetFormatPr defaultColWidth="0" defaultRowHeight="15" zeroHeight="1"/>
  <cols>
    <col min="1" max="1" width="50.421875" style="0" customWidth="1"/>
    <col min="2" max="2" width="20.421875" style="17" customWidth="1"/>
    <col min="3" max="4" width="0" style="0" hidden="1" customWidth="1"/>
    <col min="5" max="5" width="71.28125" style="57" hidden="1" customWidth="1"/>
    <col min="6" max="16384" width="0" style="0" hidden="1" customWidth="1"/>
  </cols>
  <sheetData>
    <row r="1" spans="1:5" s="70" customFormat="1" ht="30" customHeight="1">
      <c r="A1" s="96" t="s">
        <v>179</v>
      </c>
      <c r="B1" s="76"/>
      <c r="C1" s="73"/>
      <c r="E1" s="74"/>
    </row>
    <row r="2" spans="1:3" ht="15">
      <c r="A2" s="78" t="s">
        <v>140</v>
      </c>
      <c r="B2" s="78"/>
      <c r="C2" s="61"/>
    </row>
    <row r="3" spans="1:3" ht="30" customHeight="1">
      <c r="A3" s="81" t="s">
        <v>93</v>
      </c>
      <c r="B3" s="81"/>
      <c r="C3" s="17"/>
    </row>
    <row r="4" spans="1:3" ht="15">
      <c r="A4" s="83" t="s">
        <v>150</v>
      </c>
      <c r="B4" s="83"/>
      <c r="C4" s="17"/>
    </row>
    <row r="5" spans="1:3" ht="15">
      <c r="A5" s="83" t="s">
        <v>103</v>
      </c>
      <c r="B5" s="83"/>
      <c r="C5" s="17"/>
    </row>
    <row r="6" spans="1:2" ht="30" customHeight="1">
      <c r="A6" t="s">
        <v>154</v>
      </c>
      <c r="B6" s="41"/>
    </row>
    <row r="7" spans="1:2" ht="15">
      <c r="A7" t="s">
        <v>100</v>
      </c>
      <c r="B7" s="42"/>
    </row>
    <row r="8" spans="1:2" ht="15">
      <c r="A8" s="59" t="s">
        <v>153</v>
      </c>
      <c r="B8" s="29">
        <f>SUM(B6:B7)</f>
        <v>0</v>
      </c>
    </row>
    <row r="9" spans="1:2" ht="30" customHeight="1">
      <c r="A9" t="s">
        <v>22</v>
      </c>
      <c r="B9" s="29"/>
    </row>
    <row r="10" spans="1:2" ht="15">
      <c r="A10" t="s">
        <v>101</v>
      </c>
      <c r="B10" s="45"/>
    </row>
    <row r="11" spans="1:2" ht="15">
      <c r="A11" t="s">
        <v>23</v>
      </c>
      <c r="B11" s="43"/>
    </row>
    <row r="12" spans="1:2" ht="15">
      <c r="A12" t="s">
        <v>99</v>
      </c>
      <c r="B12" s="44"/>
    </row>
    <row r="13" spans="1:2" ht="15">
      <c r="A13" s="59" t="s">
        <v>152</v>
      </c>
      <c r="B13" s="29">
        <f>B11+B12</f>
        <v>0</v>
      </c>
    </row>
    <row r="14" spans="1:2" ht="15.75" thickBot="1">
      <c r="A14" t="s">
        <v>102</v>
      </c>
      <c r="B14" s="16">
        <f>B8+B13</f>
        <v>0</v>
      </c>
    </row>
    <row r="15" ht="15.75" thickTop="1">
      <c r="A15" s="58" t="s">
        <v>147</v>
      </c>
    </row>
    <row r="16" ht="15" hidden="1"/>
    <row r="17" ht="15" hidden="1">
      <c r="A17" s="57"/>
    </row>
  </sheetData>
  <sheetProtection/>
  <mergeCells count="5">
    <mergeCell ref="A3:B3"/>
    <mergeCell ref="A4:B4"/>
    <mergeCell ref="A5:B5"/>
    <mergeCell ref="A1:B1"/>
    <mergeCell ref="A2:B2"/>
  </mergeCells>
  <dataValidations count="4">
    <dataValidation allowBlank="1" showInputMessage="1" showErrorMessage="1" prompt="Should equal $115.600.00" sqref="B14"/>
    <dataValidation allowBlank="1" showInputMessage="1" showErrorMessage="1" prompt="See T-Accounts Beg" sqref="B6 B10"/>
    <dataValidation allowBlank="1" showInputMessage="1" showErrorMessage="1" prompt="See Journal Entries" sqref="B7 B12"/>
    <dataValidation allowBlank="1" showInputMessage="1" showErrorMessage="1" prompt="See Income Statement" sqref="B11"/>
  </dataValidation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D1"/>
    </sheetView>
  </sheetViews>
  <sheetFormatPr defaultColWidth="0" defaultRowHeight="15" zeroHeight="1"/>
  <cols>
    <col min="1" max="1" width="42.140625" style="0" customWidth="1"/>
    <col min="2" max="2" width="14.28125" style="3" customWidth="1"/>
    <col min="3" max="3" width="14.28125" style="0" customWidth="1"/>
    <col min="4" max="4" width="8.8515625" style="0" customWidth="1"/>
    <col min="5" max="5" width="32.421875" style="0" customWidth="1"/>
    <col min="6" max="7" width="14.28125" style="3" customWidth="1"/>
    <col min="8" max="8" width="14.57421875" style="3" hidden="1" customWidth="1"/>
    <col min="9" max="16384" width="0" style="0" hidden="1" customWidth="1"/>
  </cols>
  <sheetData>
    <row r="1" spans="1:7" ht="30" customHeight="1">
      <c r="A1" s="96" t="s">
        <v>178</v>
      </c>
      <c r="B1" s="76"/>
      <c r="C1" s="76"/>
      <c r="D1" s="76"/>
      <c r="E1" s="81"/>
      <c r="F1" s="81"/>
      <c r="G1" s="81"/>
    </row>
    <row r="2" spans="1:7" ht="15">
      <c r="A2" s="78" t="s">
        <v>148</v>
      </c>
      <c r="B2" s="78"/>
      <c r="C2" s="78"/>
      <c r="D2" s="78"/>
      <c r="E2" s="81"/>
      <c r="F2" s="81"/>
      <c r="G2" s="81"/>
    </row>
    <row r="3" spans="1:7" ht="30" customHeight="1">
      <c r="A3" s="84" t="s">
        <v>93</v>
      </c>
      <c r="B3" s="84"/>
      <c r="C3" s="84"/>
      <c r="D3" s="84"/>
      <c r="E3" s="84"/>
      <c r="F3" s="84"/>
      <c r="G3" s="84"/>
    </row>
    <row r="4" spans="1:7" ht="15">
      <c r="A4" s="85" t="s">
        <v>14</v>
      </c>
      <c r="B4" s="85"/>
      <c r="C4" s="85"/>
      <c r="D4" s="85"/>
      <c r="E4" s="85"/>
      <c r="F4" s="85"/>
      <c r="G4" s="85"/>
    </row>
    <row r="5" spans="1:7" ht="15">
      <c r="A5" s="86" t="s">
        <v>155</v>
      </c>
      <c r="B5" s="86"/>
      <c r="C5" s="86"/>
      <c r="D5" s="86"/>
      <c r="E5" s="86"/>
      <c r="F5" s="86"/>
      <c r="G5" s="86"/>
    </row>
    <row r="6" spans="1:5" ht="30" customHeight="1">
      <c r="A6" t="s">
        <v>11</v>
      </c>
      <c r="E6" t="s">
        <v>13</v>
      </c>
    </row>
    <row r="7" spans="1:5" ht="30" customHeight="1">
      <c r="A7" t="s">
        <v>94</v>
      </c>
      <c r="E7" t="s">
        <v>97</v>
      </c>
    </row>
    <row r="8" spans="1:6" ht="15">
      <c r="A8" t="s">
        <v>29</v>
      </c>
      <c r="B8" s="41"/>
      <c r="E8" t="s">
        <v>8</v>
      </c>
      <c r="F8" s="41"/>
    </row>
    <row r="9" spans="1:7" ht="15">
      <c r="A9" t="s">
        <v>9</v>
      </c>
      <c r="B9" s="36"/>
      <c r="E9" t="s">
        <v>87</v>
      </c>
      <c r="F9" s="36"/>
      <c r="G9" s="6"/>
    </row>
    <row r="10" spans="1:6" ht="15">
      <c r="A10" t="s">
        <v>132</v>
      </c>
      <c r="B10" s="36"/>
      <c r="E10" t="s">
        <v>84</v>
      </c>
      <c r="F10" s="36"/>
    </row>
    <row r="11" spans="3:7" ht="15">
      <c r="C11" s="15"/>
      <c r="E11" t="s">
        <v>88</v>
      </c>
      <c r="F11" s="36"/>
      <c r="G11" s="10"/>
    </row>
    <row r="12" spans="1:7" ht="15">
      <c r="A12" s="65" t="s">
        <v>157</v>
      </c>
      <c r="C12" s="18">
        <f>SUM(B8:B10)</f>
        <v>0</v>
      </c>
      <c r="E12" s="65" t="s">
        <v>158</v>
      </c>
      <c r="G12" s="3">
        <f>SUM(F8:F11)</f>
        <v>0</v>
      </c>
    </row>
    <row r="13" ht="15"/>
    <row r="14" ht="15">
      <c r="E14" t="s">
        <v>89</v>
      </c>
    </row>
    <row r="15" spans="1:7" ht="15">
      <c r="A15" t="s">
        <v>96</v>
      </c>
      <c r="G15" s="3" t="s">
        <v>0</v>
      </c>
    </row>
    <row r="16" spans="1:2" ht="15">
      <c r="A16" t="s">
        <v>32</v>
      </c>
      <c r="B16" s="36"/>
    </row>
    <row r="17" spans="1:7" ht="15">
      <c r="A17" t="s">
        <v>25</v>
      </c>
      <c r="B17" s="36"/>
      <c r="E17" t="s">
        <v>90</v>
      </c>
      <c r="G17" s="36"/>
    </row>
    <row r="18" spans="1:7" ht="15">
      <c r="A18" t="s">
        <v>156</v>
      </c>
      <c r="B18" s="36"/>
      <c r="E18" t="s">
        <v>61</v>
      </c>
      <c r="G18" s="42"/>
    </row>
    <row r="19" spans="1:7" ht="15">
      <c r="A19" t="s">
        <v>26</v>
      </c>
      <c r="B19" s="36"/>
      <c r="G19" s="3">
        <f>SUM(G17:G18)</f>
        <v>0</v>
      </c>
    </row>
    <row r="20" ht="15">
      <c r="C20" s="15"/>
    </row>
    <row r="21" spans="1:3" ht="15">
      <c r="A21" s="65" t="s">
        <v>159</v>
      </c>
      <c r="C21" s="13">
        <f>SUM(B16:B19)</f>
        <v>0</v>
      </c>
    </row>
    <row r="22" spans="3:7" ht="15.75" thickBot="1">
      <c r="C22" s="13"/>
      <c r="E22" t="s">
        <v>142</v>
      </c>
      <c r="G22" s="16">
        <f>G12+G14+G19</f>
        <v>0</v>
      </c>
    </row>
    <row r="23" spans="1:3" ht="16.5" thickBot="1" thickTop="1">
      <c r="A23" t="s">
        <v>95</v>
      </c>
      <c r="C23" s="16">
        <f>C12+C21</f>
        <v>0</v>
      </c>
    </row>
    <row r="24" ht="15.75" thickTop="1">
      <c r="A24" s="66" t="s">
        <v>147</v>
      </c>
    </row>
    <row r="25" ht="15" hidden="1">
      <c r="A25" s="62"/>
    </row>
    <row r="26" ht="15" hidden="1"/>
    <row r="27" ht="15" hidden="1"/>
    <row r="28" ht="15" hidden="1">
      <c r="A28" s="62"/>
    </row>
    <row r="29" ht="15" hidden="1"/>
    <row r="30" ht="15" hidden="1"/>
    <row r="31" ht="15" hidden="1"/>
    <row r="32" ht="15" hidden="1">
      <c r="E32" t="s">
        <v>0</v>
      </c>
    </row>
  </sheetData>
  <sheetProtection/>
  <mergeCells count="7">
    <mergeCell ref="E2:G2"/>
    <mergeCell ref="A3:G3"/>
    <mergeCell ref="A4:G4"/>
    <mergeCell ref="A5:G5"/>
    <mergeCell ref="A1:D1"/>
    <mergeCell ref="A2:D2"/>
    <mergeCell ref="E1:G1"/>
  </mergeCells>
  <dataValidations count="1">
    <dataValidation allowBlank="1" showInputMessage="1" showErrorMessage="1" prompt="Should equal $188,600.00" sqref="C23"/>
  </dataValidation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:B3"/>
    </sheetView>
  </sheetViews>
  <sheetFormatPr defaultColWidth="0" defaultRowHeight="15" zeroHeight="1"/>
  <cols>
    <col min="1" max="1" width="74.8515625" style="0" customWidth="1"/>
    <col min="2" max="2" width="9.140625" style="0" customWidth="1"/>
    <col min="3" max="8" width="0" style="0" hidden="1" customWidth="1"/>
    <col min="9" max="9" width="13.7109375" style="0" hidden="1" customWidth="1"/>
    <col min="10" max="16384" width="0" style="0" hidden="1" customWidth="1"/>
  </cols>
  <sheetData>
    <row r="1" spans="1:9" ht="30" customHeight="1">
      <c r="A1" s="97" t="s">
        <v>177</v>
      </c>
      <c r="B1" s="94"/>
      <c r="C1" s="67"/>
      <c r="D1" s="67"/>
      <c r="E1" s="67"/>
      <c r="F1" s="67"/>
      <c r="G1" s="67"/>
      <c r="H1" s="67"/>
      <c r="I1" s="67"/>
    </row>
    <row r="2" spans="1:9" ht="15">
      <c r="A2" s="78" t="s">
        <v>148</v>
      </c>
      <c r="B2" s="78"/>
      <c r="C2" s="67"/>
      <c r="D2" s="67"/>
      <c r="E2" s="67"/>
      <c r="F2" s="67"/>
      <c r="G2" s="67"/>
      <c r="H2" s="67"/>
      <c r="I2" s="67"/>
    </row>
    <row r="3" spans="1:9" ht="30" customHeight="1">
      <c r="A3" s="87" t="s">
        <v>111</v>
      </c>
      <c r="B3" s="87"/>
      <c r="C3" s="67"/>
      <c r="D3" s="67"/>
      <c r="E3" s="67"/>
      <c r="F3" s="67"/>
      <c r="G3" s="67"/>
      <c r="H3" s="67"/>
      <c r="I3" s="67"/>
    </row>
    <row r="4" spans="1:9" ht="15">
      <c r="A4" s="88" t="s">
        <v>112</v>
      </c>
      <c r="B4" s="88"/>
      <c r="C4" s="67"/>
      <c r="D4" s="67"/>
      <c r="E4" s="67"/>
      <c r="F4" s="67"/>
      <c r="G4" s="67"/>
      <c r="H4" s="67"/>
      <c r="I4" s="67"/>
    </row>
    <row r="5" spans="1:9" ht="15">
      <c r="A5" s="89" t="s">
        <v>113</v>
      </c>
      <c r="B5" s="89"/>
      <c r="C5" s="67"/>
      <c r="D5" s="67"/>
      <c r="E5" s="67"/>
      <c r="F5" s="67"/>
      <c r="G5" s="67"/>
      <c r="H5" s="67"/>
      <c r="I5" s="67"/>
    </row>
    <row r="6" spans="1:2" ht="15">
      <c r="A6" s="15"/>
      <c r="B6" s="15"/>
    </row>
    <row r="7" ht="15">
      <c r="A7" s="48" t="s">
        <v>114</v>
      </c>
    </row>
    <row r="8" spans="1:2" ht="15">
      <c r="A8" s="49" t="s">
        <v>121</v>
      </c>
      <c r="B8" s="46"/>
    </row>
    <row r="9" spans="1:2" ht="15">
      <c r="A9" s="49" t="s">
        <v>125</v>
      </c>
      <c r="B9" s="46"/>
    </row>
    <row r="10" spans="1:2" ht="15">
      <c r="A10" s="49" t="s">
        <v>126</v>
      </c>
      <c r="B10" s="46"/>
    </row>
    <row r="11" spans="1:2" ht="15">
      <c r="A11" s="50" t="s">
        <v>115</v>
      </c>
      <c r="B11" s="32">
        <f>SUM(B8:B10)</f>
        <v>0</v>
      </c>
    </row>
    <row r="12" spans="1:2" ht="15">
      <c r="A12" s="48" t="s">
        <v>116</v>
      </c>
      <c r="B12" s="31"/>
    </row>
    <row r="13" spans="1:2" ht="15">
      <c r="A13" s="49" t="s">
        <v>127</v>
      </c>
      <c r="B13" s="46"/>
    </row>
    <row r="14" spans="1:2" ht="15">
      <c r="A14" s="49" t="s">
        <v>128</v>
      </c>
      <c r="B14" s="46"/>
    </row>
    <row r="15" spans="1:2" ht="15">
      <c r="A15" s="50" t="s">
        <v>117</v>
      </c>
      <c r="B15" s="32">
        <f>SUM(B13:B14)</f>
        <v>0</v>
      </c>
    </row>
    <row r="16" spans="1:2" ht="15">
      <c r="A16" s="48" t="s">
        <v>118</v>
      </c>
      <c r="B16" s="31"/>
    </row>
    <row r="17" spans="1:2" ht="15">
      <c r="A17" s="49" t="s">
        <v>124</v>
      </c>
      <c r="B17" s="46"/>
    </row>
    <row r="18" spans="1:2" ht="15">
      <c r="A18" s="49" t="s">
        <v>122</v>
      </c>
      <c r="B18" s="46"/>
    </row>
    <row r="19" spans="1:2" ht="15">
      <c r="A19" s="49" t="s">
        <v>123</v>
      </c>
      <c r="B19" s="46"/>
    </row>
    <row r="20" spans="1:2" ht="15">
      <c r="A20" s="50" t="s">
        <v>119</v>
      </c>
      <c r="B20" s="32">
        <f>SUM(B17:B19)</f>
        <v>0</v>
      </c>
    </row>
    <row r="21" spans="1:2" ht="15">
      <c r="A21" s="25" t="s">
        <v>120</v>
      </c>
      <c r="B21" s="31">
        <f>SUM(B20,B15,B11)</f>
        <v>0</v>
      </c>
    </row>
    <row r="22" spans="1:2" ht="15">
      <c r="A22" s="25" t="s">
        <v>129</v>
      </c>
      <c r="B22" s="47"/>
    </row>
    <row r="23" spans="1:8" ht="15.75" thickBot="1">
      <c r="A23" s="25" t="s">
        <v>130</v>
      </c>
      <c r="B23" s="33">
        <f>SUM(B21:B22)</f>
        <v>0</v>
      </c>
      <c r="D23" s="62"/>
      <c r="E23" s="62"/>
      <c r="F23" s="62"/>
      <c r="G23" s="62"/>
      <c r="H23" s="62"/>
    </row>
    <row r="24" ht="15.75" thickTop="1"/>
    <row r="25" spans="1:2" ht="30.75" customHeight="1">
      <c r="A25" s="63" t="s">
        <v>160</v>
      </c>
      <c r="B25" s="34">
        <f>+B23-'Balance Sheet'!B8</f>
        <v>0</v>
      </c>
    </row>
    <row r="26" ht="15">
      <c r="A26" s="64" t="s">
        <v>147</v>
      </c>
    </row>
  </sheetData>
  <sheetProtection/>
  <mergeCells count="5">
    <mergeCell ref="A2:B2"/>
    <mergeCell ref="A3:B3"/>
    <mergeCell ref="A4:B4"/>
    <mergeCell ref="A5:B5"/>
    <mergeCell ref="A1:B1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32.140625" style="0" customWidth="1"/>
    <col min="2" max="3" width="14.28125" style="3" customWidth="1"/>
    <col min="4" max="4" width="0" style="0" hidden="1" customWidth="1"/>
    <col min="5" max="5" width="36.421875" style="0" hidden="1" customWidth="1"/>
    <col min="6" max="16384" width="0" style="0" hidden="1" customWidth="1"/>
  </cols>
  <sheetData>
    <row r="1" spans="1:3" ht="30" customHeight="1">
      <c r="A1" s="96" t="s">
        <v>180</v>
      </c>
      <c r="B1" s="76"/>
      <c r="C1" s="76"/>
    </row>
    <row r="2" spans="1:3" ht="15">
      <c r="A2" s="78" t="s">
        <v>140</v>
      </c>
      <c r="B2" s="78"/>
      <c r="C2" s="78"/>
    </row>
    <row r="3" spans="1:3" ht="30" customHeight="1">
      <c r="A3" s="90" t="s">
        <v>111</v>
      </c>
      <c r="B3" s="90"/>
      <c r="C3" s="90"/>
    </row>
    <row r="4" spans="1:3" ht="15">
      <c r="A4" s="68" t="s">
        <v>104</v>
      </c>
      <c r="B4" s="3" t="s">
        <v>134</v>
      </c>
      <c r="C4" s="3" t="s">
        <v>135</v>
      </c>
    </row>
    <row r="5" ht="15"/>
    <row r="6" spans="1:3" ht="15">
      <c r="A6" s="68" t="s">
        <v>35</v>
      </c>
      <c r="B6" s="36"/>
      <c r="C6" s="36"/>
    </row>
    <row r="7" spans="1:3" ht="15">
      <c r="A7" s="69" t="s">
        <v>98</v>
      </c>
      <c r="B7" s="36"/>
      <c r="C7" s="36"/>
    </row>
    <row r="8" spans="1:3" ht="15">
      <c r="A8" s="68" t="s">
        <v>0</v>
      </c>
      <c r="B8" s="36"/>
      <c r="C8" s="39"/>
    </row>
    <row r="9" spans="1:3" ht="15">
      <c r="A9" s="68" t="s">
        <v>98</v>
      </c>
      <c r="B9" s="36"/>
      <c r="C9" s="39"/>
    </row>
    <row r="10" spans="1:3" ht="15">
      <c r="A10" s="69" t="s">
        <v>80</v>
      </c>
      <c r="B10" s="36"/>
      <c r="C10" s="36"/>
    </row>
    <row r="11" spans="1:3" ht="15">
      <c r="A11" s="69" t="s">
        <v>81</v>
      </c>
      <c r="B11" s="36"/>
      <c r="C11" s="36"/>
    </row>
    <row r="12" spans="1:3" ht="15">
      <c r="A12" s="69" t="s">
        <v>145</v>
      </c>
      <c r="B12" s="36"/>
      <c r="C12" s="36"/>
    </row>
    <row r="13" spans="1:3" ht="15">
      <c r="A13" s="69" t="s">
        <v>161</v>
      </c>
      <c r="B13" s="36"/>
      <c r="C13" s="36"/>
    </row>
    <row r="14" spans="1:3" ht="15">
      <c r="A14" s="69" t="s">
        <v>92</v>
      </c>
      <c r="B14" s="36"/>
      <c r="C14" s="36"/>
    </row>
    <row r="15" spans="1:3" ht="15">
      <c r="A15" s="69" t="s">
        <v>162</v>
      </c>
      <c r="B15" s="36"/>
      <c r="C15" s="36"/>
    </row>
    <row r="16" spans="1:3" ht="15">
      <c r="A16" s="68" t="s">
        <v>0</v>
      </c>
      <c r="B16" s="36"/>
      <c r="C16" s="36"/>
    </row>
    <row r="17" spans="1:3" ht="15">
      <c r="A17" s="68" t="s">
        <v>98</v>
      </c>
      <c r="B17" s="36"/>
      <c r="C17" s="36"/>
    </row>
    <row r="18" spans="1:3" ht="15">
      <c r="A18" s="69" t="s">
        <v>61</v>
      </c>
      <c r="B18" s="36"/>
      <c r="C18" s="36"/>
    </row>
    <row r="19" spans="2:3" ht="15">
      <c r="B19" s="36"/>
      <c r="C19" s="36"/>
    </row>
    <row r="20" spans="1:3" ht="15">
      <c r="A20" s="68" t="s">
        <v>61</v>
      </c>
      <c r="B20" s="36"/>
      <c r="C20" s="36"/>
    </row>
    <row r="21" spans="1:3" ht="15">
      <c r="A21" s="69" t="s">
        <v>110</v>
      </c>
      <c r="B21" s="24"/>
      <c r="C21" s="36"/>
    </row>
    <row r="22" ht="15"/>
    <row r="23" spans="1:3" ht="15">
      <c r="A23" s="24" t="s">
        <v>163</v>
      </c>
      <c r="B23" s="36">
        <f>SUM(B6:B21)</f>
        <v>0</v>
      </c>
      <c r="C23" s="36">
        <f>SUM(C6:C21)</f>
        <v>0</v>
      </c>
    </row>
    <row r="24" spans="1:3" ht="15">
      <c r="A24" s="91" t="s">
        <v>147</v>
      </c>
      <c r="B24" s="91"/>
      <c r="C24" s="91"/>
    </row>
    <row r="25" ht="15" hidden="1"/>
    <row r="26" ht="15" hidden="1"/>
  </sheetData>
  <sheetProtection/>
  <mergeCells count="4">
    <mergeCell ref="A1:C1"/>
    <mergeCell ref="A2:C2"/>
    <mergeCell ref="A3:C3"/>
    <mergeCell ref="A24:C24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1"/>
    </sheetView>
  </sheetViews>
  <sheetFormatPr defaultColWidth="0" defaultRowHeight="15" zeroHeight="1"/>
  <cols>
    <col min="1" max="1" width="63.140625" style="0" customWidth="1"/>
    <col min="2" max="2" width="14.140625" style="3" customWidth="1"/>
    <col min="3" max="3" width="2.8515625" style="0" customWidth="1"/>
    <col min="4" max="4" width="9.140625" style="0" customWidth="1"/>
    <col min="5" max="5" width="0" style="0" hidden="1" customWidth="1"/>
    <col min="6" max="6" width="16.7109375" style="0" hidden="1" customWidth="1"/>
    <col min="7" max="16384" width="0" style="0" hidden="1" customWidth="1"/>
  </cols>
  <sheetData>
    <row r="1" spans="1:4" ht="30" customHeight="1">
      <c r="A1" s="95" t="s">
        <v>181</v>
      </c>
      <c r="B1" s="92"/>
      <c r="C1" s="92"/>
      <c r="D1" s="92"/>
    </row>
    <row r="2" spans="1:4" ht="15">
      <c r="A2" s="93" t="s">
        <v>148</v>
      </c>
      <c r="B2" s="93"/>
      <c r="C2" s="93"/>
      <c r="D2" s="93"/>
    </row>
    <row r="3" spans="1:4" ht="30" customHeight="1">
      <c r="A3" s="81" t="s">
        <v>106</v>
      </c>
      <c r="B3" s="81"/>
      <c r="C3" s="81"/>
      <c r="D3" s="81"/>
    </row>
    <row r="4" spans="1:6" ht="30" customHeight="1">
      <c r="A4" s="60" t="s">
        <v>165</v>
      </c>
      <c r="B4" s="60"/>
      <c r="F4" s="25"/>
    </row>
    <row r="5" spans="1:4" ht="15">
      <c r="A5" s="69" t="s">
        <v>94</v>
      </c>
      <c r="B5" s="42"/>
      <c r="C5" s="22" t="s">
        <v>105</v>
      </c>
      <c r="D5" s="13" t="e">
        <f>+B5/B6</f>
        <v>#DIV/0!</v>
      </c>
    </row>
    <row r="6" spans="1:2" ht="15">
      <c r="A6" s="69" t="s">
        <v>97</v>
      </c>
      <c r="B6" s="36"/>
    </row>
    <row r="7" ht="60" customHeight="1">
      <c r="A7" s="71" t="s">
        <v>168</v>
      </c>
    </row>
    <row r="8" spans="1:2" ht="30" customHeight="1">
      <c r="A8" s="60" t="s">
        <v>166</v>
      </c>
      <c r="B8" s="60"/>
    </row>
    <row r="9" spans="1:4" ht="15">
      <c r="A9" s="69" t="s">
        <v>164</v>
      </c>
      <c r="B9" s="42"/>
      <c r="C9" t="s">
        <v>105</v>
      </c>
      <c r="D9" s="13" t="e">
        <f>+B9/B10</f>
        <v>#DIV/0!</v>
      </c>
    </row>
    <row r="10" spans="1:2" ht="15">
      <c r="A10" s="69" t="s">
        <v>11</v>
      </c>
      <c r="B10" s="36"/>
    </row>
    <row r="11" ht="60" customHeight="1">
      <c r="A11" s="71" t="s">
        <v>169</v>
      </c>
    </row>
    <row r="12" spans="1:2" ht="30" customHeight="1">
      <c r="A12" s="60" t="s">
        <v>167</v>
      </c>
      <c r="B12" s="60"/>
    </row>
    <row r="13" spans="1:6" ht="15">
      <c r="A13" s="69" t="s">
        <v>21</v>
      </c>
      <c r="B13" s="42"/>
      <c r="C13" t="s">
        <v>105</v>
      </c>
      <c r="D13" s="23" t="e">
        <f>+B13/B14</f>
        <v>#DIV/0!</v>
      </c>
      <c r="F13" s="35"/>
    </row>
    <row r="14" spans="1:2" ht="15">
      <c r="A14" s="69" t="s">
        <v>164</v>
      </c>
      <c r="B14" s="36"/>
    </row>
    <row r="15" ht="60" customHeight="1">
      <c r="A15" s="71" t="s">
        <v>170</v>
      </c>
    </row>
    <row r="16" spans="1:4" ht="15">
      <c r="A16" s="91" t="s">
        <v>147</v>
      </c>
      <c r="B16" s="91"/>
      <c r="C16" s="91"/>
      <c r="D16" s="91"/>
    </row>
    <row r="17" ht="15" hidden="1"/>
    <row r="18" ht="15" hidden="1"/>
    <row r="19" ht="15" hidden="1"/>
    <row r="20" ht="15" hidden="1"/>
    <row r="21" ht="15" hidden="1"/>
  </sheetData>
  <sheetProtection/>
  <mergeCells count="4">
    <mergeCell ref="A1:D1"/>
    <mergeCell ref="A3:D3"/>
    <mergeCell ref="A16:D16"/>
    <mergeCell ref="A2:D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4, Comprehensive Problem Template</dc:title>
  <dc:subject/>
  <dc:creator>Patricia Johnson</dc:creator>
  <cp:keywords>Assessment 4, Comprehensive Problem Template, T-accounts, journal entries, income statement, stockholders' equity, balance sheet, cash flows, current asset ratio, asset turnover, net profit margin</cp:keywords>
  <dc:description/>
  <cp:lastModifiedBy>wallen9</cp:lastModifiedBy>
  <cp:lastPrinted>2016-07-27T19:00:25Z</cp:lastPrinted>
  <dcterms:created xsi:type="dcterms:W3CDTF">2013-01-17T02:14:34Z</dcterms:created>
  <dcterms:modified xsi:type="dcterms:W3CDTF">2016-07-27T19:01:18Z</dcterms:modified>
  <cp:category/>
  <cp:version/>
  <cp:contentType/>
  <cp:contentStatus/>
</cp:coreProperties>
</file>