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75" windowHeight="7455"/>
    <workbookView xWindow="240" yWindow="75" windowWidth="20055" windowHeight="7935" activeTab="4"/>
  </bookViews>
  <sheets>
    <sheet name="MBS pass-through" sheetId="1" r:id="rId1"/>
    <sheet name="IO and PO pass-throughs" sheetId="5" r:id="rId2"/>
    <sheet name="sequential pay tranches" sheetId="3" r:id="rId3"/>
    <sheet name="sequential pay and accrual" sheetId="4" r:id="rId4"/>
    <sheet name="Solution" sheetId="8" r:id="rId5"/>
  </sheets>
  <calcPr calcId="124519"/>
  <fileRecoveryPr repairLoad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4"/>
  <c r="C8" l="1"/>
  <c r="C10" i="5"/>
  <c r="I1" s="1"/>
  <c r="C9"/>
  <c r="C8"/>
  <c r="C7"/>
  <c r="C6"/>
  <c r="C5"/>
  <c r="C4"/>
  <c r="B372" s="1"/>
  <c r="D373" s="1"/>
  <c r="C3"/>
  <c r="C2"/>
  <c r="B371"/>
  <c r="D372" s="1"/>
  <c r="B370"/>
  <c r="D371" s="1"/>
  <c r="B369"/>
  <c r="D370" s="1"/>
  <c r="B368"/>
  <c r="D369" s="1"/>
  <c r="B367"/>
  <c r="D368" s="1"/>
  <c r="B366"/>
  <c r="D367" s="1"/>
  <c r="B365"/>
  <c r="D366" s="1"/>
  <c r="B364"/>
  <c r="D365" s="1"/>
  <c r="B363"/>
  <c r="D364" s="1"/>
  <c r="B362"/>
  <c r="D363" s="1"/>
  <c r="B361"/>
  <c r="D362" s="1"/>
  <c r="B360"/>
  <c r="D361" s="1"/>
  <c r="B359"/>
  <c r="D360" s="1"/>
  <c r="G358"/>
  <c r="H358" s="1"/>
  <c r="B358"/>
  <c r="D359" s="1"/>
  <c r="B357"/>
  <c r="D358" s="1"/>
  <c r="B356"/>
  <c r="D357" s="1"/>
  <c r="B355"/>
  <c r="D356" s="1"/>
  <c r="B354"/>
  <c r="D355" s="1"/>
  <c r="B353"/>
  <c r="D354" s="1"/>
  <c r="B352"/>
  <c r="D353" s="1"/>
  <c r="B351"/>
  <c r="D352" s="1"/>
  <c r="B350"/>
  <c r="D351" s="1"/>
  <c r="B349"/>
  <c r="D350" s="1"/>
  <c r="B348"/>
  <c r="D349" s="1"/>
  <c r="B347"/>
  <c r="D348" s="1"/>
  <c r="B346"/>
  <c r="D347" s="1"/>
  <c r="B345"/>
  <c r="B344"/>
  <c r="B343"/>
  <c r="B342"/>
  <c r="B341"/>
  <c r="B340"/>
  <c r="B339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G317"/>
  <c r="H317" s="1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G278"/>
  <c r="H278" s="1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G259"/>
  <c r="H259" s="1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G240"/>
  <c r="H240" s="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G206"/>
  <c r="H206" s="1"/>
  <c r="B206"/>
  <c r="B205"/>
  <c r="B204"/>
  <c r="B203"/>
  <c r="G202"/>
  <c r="H202" s="1"/>
  <c r="B202"/>
  <c r="B201"/>
  <c r="B200"/>
  <c r="B199"/>
  <c r="G198"/>
  <c r="H198" s="1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G165"/>
  <c r="H165" s="1"/>
  <c r="B165"/>
  <c r="B164"/>
  <c r="G163"/>
  <c r="H163" s="1"/>
  <c r="B163"/>
  <c r="B162"/>
  <c r="G161"/>
  <c r="H161" s="1"/>
  <c r="B161"/>
  <c r="B160"/>
  <c r="G159"/>
  <c r="H159" s="1"/>
  <c r="B159"/>
  <c r="B158"/>
  <c r="G157"/>
  <c r="H157" s="1"/>
  <c r="B157"/>
  <c r="B156"/>
  <c r="G155"/>
  <c r="H155" s="1"/>
  <c r="B155"/>
  <c r="B154"/>
  <c r="G153"/>
  <c r="H153" s="1"/>
  <c r="B153"/>
  <c r="B152"/>
  <c r="G151"/>
  <c r="H151" s="1"/>
  <c r="B151"/>
  <c r="B150"/>
  <c r="G149"/>
  <c r="H149" s="1"/>
  <c r="B149"/>
  <c r="B148"/>
  <c r="G147"/>
  <c r="H147" s="1"/>
  <c r="B147"/>
  <c r="B146"/>
  <c r="G145"/>
  <c r="H145" s="1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G120"/>
  <c r="H120" s="1"/>
  <c r="B120"/>
  <c r="B119"/>
  <c r="G118"/>
  <c r="H118" s="1"/>
  <c r="B118"/>
  <c r="B117"/>
  <c r="B116"/>
  <c r="B115"/>
  <c r="B114"/>
  <c r="B113"/>
  <c r="B112"/>
  <c r="B111"/>
  <c r="B110"/>
  <c r="B109"/>
  <c r="B108"/>
  <c r="G107"/>
  <c r="H107" s="1"/>
  <c r="B107"/>
  <c r="B106"/>
  <c r="G105"/>
  <c r="H105" s="1"/>
  <c r="B105"/>
  <c r="B104"/>
  <c r="G103"/>
  <c r="H103" s="1"/>
  <c r="B103"/>
  <c r="B102"/>
  <c r="G101"/>
  <c r="H101" s="1"/>
  <c r="B101"/>
  <c r="B100"/>
  <c r="G99"/>
  <c r="H99" s="1"/>
  <c r="B99"/>
  <c r="B98"/>
  <c r="G97"/>
  <c r="H97" s="1"/>
  <c r="B97"/>
  <c r="B96"/>
  <c r="G95"/>
  <c r="H95" s="1"/>
  <c r="B95"/>
  <c r="B94"/>
  <c r="G93"/>
  <c r="H93" s="1"/>
  <c r="B93"/>
  <c r="B92"/>
  <c r="G91"/>
  <c r="H91" s="1"/>
  <c r="B91"/>
  <c r="B90"/>
  <c r="G89"/>
  <c r="H89" s="1"/>
  <c r="B89"/>
  <c r="B88"/>
  <c r="G87"/>
  <c r="H87" s="1"/>
  <c r="B87"/>
  <c r="B86"/>
  <c r="G85"/>
  <c r="H85" s="1"/>
  <c r="B85"/>
  <c r="B84"/>
  <c r="G83"/>
  <c r="H83" s="1"/>
  <c r="B83"/>
  <c r="B82"/>
  <c r="G81"/>
  <c r="H81" s="1"/>
  <c r="B81"/>
  <c r="B80"/>
  <c r="G79"/>
  <c r="H79" s="1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G40"/>
  <c r="H40" s="1"/>
  <c r="B40"/>
  <c r="B39"/>
  <c r="G38"/>
  <c r="H38" s="1"/>
  <c r="B38"/>
  <c r="B37"/>
  <c r="G36"/>
  <c r="H36" s="1"/>
  <c r="B36"/>
  <c r="B35"/>
  <c r="G34"/>
  <c r="H34" s="1"/>
  <c r="B34"/>
  <c r="B33"/>
  <c r="G32"/>
  <c r="H32" s="1"/>
  <c r="B32"/>
  <c r="B31"/>
  <c r="G30"/>
  <c r="H30" s="1"/>
  <c r="B30"/>
  <c r="B29"/>
  <c r="G28"/>
  <c r="H28" s="1"/>
  <c r="B28"/>
  <c r="B27"/>
  <c r="G26"/>
  <c r="H26" s="1"/>
  <c r="B26"/>
  <c r="B25"/>
  <c r="G24"/>
  <c r="H24" s="1"/>
  <c r="B24"/>
  <c r="B23"/>
  <c r="G22"/>
  <c r="H22" s="1"/>
  <c r="B22"/>
  <c r="B21"/>
  <c r="G20"/>
  <c r="H20" s="1"/>
  <c r="B20"/>
  <c r="B19"/>
  <c r="G18"/>
  <c r="H18" s="1"/>
  <c r="B18"/>
  <c r="B17"/>
  <c r="B16"/>
  <c r="B15"/>
  <c r="B14"/>
  <c r="C13"/>
  <c r="B13"/>
  <c r="I1" i="4"/>
  <c r="C10" i="3"/>
  <c r="C8"/>
  <c r="C7"/>
  <c r="C6"/>
  <c r="C5"/>
  <c r="C4"/>
  <c r="C3"/>
  <c r="C2"/>
  <c r="C7" i="4"/>
  <c r="C6"/>
  <c r="C5"/>
  <c r="C4"/>
  <c r="B365" s="1"/>
  <c r="C3"/>
  <c r="C2"/>
  <c r="L3" s="1"/>
  <c r="AB13" s="1"/>
  <c r="L3" i="3"/>
  <c r="B96" i="4"/>
  <c r="X13"/>
  <c r="T13"/>
  <c r="P13"/>
  <c r="C13"/>
  <c r="L14" i="5" l="1"/>
  <c r="B373"/>
  <c r="G372"/>
  <c r="H372" s="1"/>
  <c r="G373" i="4"/>
  <c r="H373" s="1"/>
  <c r="G204" i="5"/>
  <c r="H204" s="1"/>
  <c r="G268"/>
  <c r="H268" s="1"/>
  <c r="G333"/>
  <c r="H333" s="1"/>
  <c r="G200"/>
  <c r="H200" s="1"/>
  <c r="G208"/>
  <c r="H208" s="1"/>
  <c r="G349"/>
  <c r="H349" s="1"/>
  <c r="G14"/>
  <c r="H14" s="1"/>
  <c r="G16"/>
  <c r="H16" s="1"/>
  <c r="G41"/>
  <c r="H41" s="1"/>
  <c r="G43"/>
  <c r="H43" s="1"/>
  <c r="G45"/>
  <c r="H45" s="1"/>
  <c r="G47"/>
  <c r="H47" s="1"/>
  <c r="G49"/>
  <c r="H49" s="1"/>
  <c r="G51"/>
  <c r="H51" s="1"/>
  <c r="G53"/>
  <c r="H53" s="1"/>
  <c r="G55"/>
  <c r="H55" s="1"/>
  <c r="G57"/>
  <c r="H57" s="1"/>
  <c r="G59"/>
  <c r="H59" s="1"/>
  <c r="G61"/>
  <c r="H61" s="1"/>
  <c r="G63"/>
  <c r="H63" s="1"/>
  <c r="G65"/>
  <c r="H65" s="1"/>
  <c r="G67"/>
  <c r="H67" s="1"/>
  <c r="G69"/>
  <c r="H69" s="1"/>
  <c r="G71"/>
  <c r="H71" s="1"/>
  <c r="G73"/>
  <c r="H73" s="1"/>
  <c r="G75"/>
  <c r="H75" s="1"/>
  <c r="G77"/>
  <c r="H77" s="1"/>
  <c r="G110"/>
  <c r="H110" s="1"/>
  <c r="G112"/>
  <c r="H112" s="1"/>
  <c r="G114"/>
  <c r="H114" s="1"/>
  <c r="G116"/>
  <c r="H116" s="1"/>
  <c r="G121"/>
  <c r="H121" s="1"/>
  <c r="G123"/>
  <c r="H123" s="1"/>
  <c r="G125"/>
  <c r="H125" s="1"/>
  <c r="G127"/>
  <c r="H127" s="1"/>
  <c r="G129"/>
  <c r="H129" s="1"/>
  <c r="G131"/>
  <c r="H131" s="1"/>
  <c r="G133"/>
  <c r="H133" s="1"/>
  <c r="G135"/>
  <c r="H135" s="1"/>
  <c r="G137"/>
  <c r="H137" s="1"/>
  <c r="G139"/>
  <c r="H139" s="1"/>
  <c r="G141"/>
  <c r="H141" s="1"/>
  <c r="G143"/>
  <c r="H143" s="1"/>
  <c r="G166"/>
  <c r="H166" s="1"/>
  <c r="G168"/>
  <c r="H168" s="1"/>
  <c r="G170"/>
  <c r="H170" s="1"/>
  <c r="G172"/>
  <c r="H172" s="1"/>
  <c r="G174"/>
  <c r="H174" s="1"/>
  <c r="G176"/>
  <c r="H176" s="1"/>
  <c r="G178"/>
  <c r="H178" s="1"/>
  <c r="G180"/>
  <c r="H180" s="1"/>
  <c r="G182"/>
  <c r="H182" s="1"/>
  <c r="G184"/>
  <c r="H184" s="1"/>
  <c r="G186"/>
  <c r="H186" s="1"/>
  <c r="G188"/>
  <c r="H188" s="1"/>
  <c r="G190"/>
  <c r="H190" s="1"/>
  <c r="G192"/>
  <c r="H192" s="1"/>
  <c r="G194"/>
  <c r="H194" s="1"/>
  <c r="G196"/>
  <c r="H196" s="1"/>
  <c r="G209"/>
  <c r="H209" s="1"/>
  <c r="G211"/>
  <c r="H211" s="1"/>
  <c r="G213"/>
  <c r="H213" s="1"/>
  <c r="G215"/>
  <c r="H215" s="1"/>
  <c r="G217"/>
  <c r="H217" s="1"/>
  <c r="G219"/>
  <c r="H219" s="1"/>
  <c r="G221"/>
  <c r="H221" s="1"/>
  <c r="G230"/>
  <c r="H230" s="1"/>
  <c r="G236"/>
  <c r="H236" s="1"/>
  <c r="G249"/>
  <c r="H249" s="1"/>
  <c r="G255"/>
  <c r="H255" s="1"/>
  <c r="G264"/>
  <c r="H264" s="1"/>
  <c r="G290"/>
  <c r="H290" s="1"/>
  <c r="G303"/>
  <c r="H303" s="1"/>
  <c r="G313"/>
  <c r="H313" s="1"/>
  <c r="G329"/>
  <c r="H329" s="1"/>
  <c r="G345"/>
  <c r="H345" s="1"/>
  <c r="G354"/>
  <c r="H354" s="1"/>
  <c r="G17"/>
  <c r="H17" s="1"/>
  <c r="G19"/>
  <c r="H19" s="1"/>
  <c r="G21"/>
  <c r="H21" s="1"/>
  <c r="G23"/>
  <c r="H23" s="1"/>
  <c r="G25"/>
  <c r="H25" s="1"/>
  <c r="G27"/>
  <c r="H27" s="1"/>
  <c r="G29"/>
  <c r="H29" s="1"/>
  <c r="G31"/>
  <c r="H31" s="1"/>
  <c r="G33"/>
  <c r="H33" s="1"/>
  <c r="G35"/>
  <c r="H35" s="1"/>
  <c r="G37"/>
  <c r="H37" s="1"/>
  <c r="G39"/>
  <c r="H39" s="1"/>
  <c r="G80"/>
  <c r="H80" s="1"/>
  <c r="G82"/>
  <c r="H82" s="1"/>
  <c r="G84"/>
  <c r="H84" s="1"/>
  <c r="G86"/>
  <c r="H86" s="1"/>
  <c r="G88"/>
  <c r="H88" s="1"/>
  <c r="G90"/>
  <c r="H90" s="1"/>
  <c r="G92"/>
  <c r="H92" s="1"/>
  <c r="G94"/>
  <c r="H94" s="1"/>
  <c r="G96"/>
  <c r="H96" s="1"/>
  <c r="G98"/>
  <c r="H98" s="1"/>
  <c r="G100"/>
  <c r="H100" s="1"/>
  <c r="G102"/>
  <c r="H102" s="1"/>
  <c r="G104"/>
  <c r="H104" s="1"/>
  <c r="G106"/>
  <c r="H106" s="1"/>
  <c r="G108"/>
  <c r="H108" s="1"/>
  <c r="G119"/>
  <c r="H119" s="1"/>
  <c r="G146"/>
  <c r="H146" s="1"/>
  <c r="G148"/>
  <c r="H148" s="1"/>
  <c r="G150"/>
  <c r="H150" s="1"/>
  <c r="G152"/>
  <c r="H152" s="1"/>
  <c r="G154"/>
  <c r="H154" s="1"/>
  <c r="G156"/>
  <c r="H156" s="1"/>
  <c r="G158"/>
  <c r="H158" s="1"/>
  <c r="G160"/>
  <c r="H160" s="1"/>
  <c r="G162"/>
  <c r="H162" s="1"/>
  <c r="G164"/>
  <c r="H164" s="1"/>
  <c r="G197"/>
  <c r="H197" s="1"/>
  <c r="G199"/>
  <c r="H199" s="1"/>
  <c r="G201"/>
  <c r="H201" s="1"/>
  <c r="G203"/>
  <c r="H203" s="1"/>
  <c r="G205"/>
  <c r="H205" s="1"/>
  <c r="G207"/>
  <c r="H207" s="1"/>
  <c r="G226"/>
  <c r="H226" s="1"/>
  <c r="G232"/>
  <c r="H232" s="1"/>
  <c r="G245"/>
  <c r="H245" s="1"/>
  <c r="G251"/>
  <c r="H251" s="1"/>
  <c r="G260"/>
  <c r="H260" s="1"/>
  <c r="G286"/>
  <c r="H286" s="1"/>
  <c r="G299"/>
  <c r="H299" s="1"/>
  <c r="G309"/>
  <c r="H309" s="1"/>
  <c r="G325"/>
  <c r="H325" s="1"/>
  <c r="G341"/>
  <c r="H341" s="1"/>
  <c r="G350"/>
  <c r="H350" s="1"/>
  <c r="G366"/>
  <c r="H366" s="1"/>
  <c r="G15"/>
  <c r="H15" s="1"/>
  <c r="G42"/>
  <c r="H42" s="1"/>
  <c r="G44"/>
  <c r="H44" s="1"/>
  <c r="G46"/>
  <c r="H46" s="1"/>
  <c r="G48"/>
  <c r="H48" s="1"/>
  <c r="G50"/>
  <c r="H50" s="1"/>
  <c r="G52"/>
  <c r="H52" s="1"/>
  <c r="G54"/>
  <c r="H54" s="1"/>
  <c r="G56"/>
  <c r="H56" s="1"/>
  <c r="G58"/>
  <c r="H58" s="1"/>
  <c r="G60"/>
  <c r="H60" s="1"/>
  <c r="G62"/>
  <c r="H62" s="1"/>
  <c r="G64"/>
  <c r="H64" s="1"/>
  <c r="G66"/>
  <c r="H66" s="1"/>
  <c r="G68"/>
  <c r="H68" s="1"/>
  <c r="G70"/>
  <c r="H70" s="1"/>
  <c r="G72"/>
  <c r="H72" s="1"/>
  <c r="G74"/>
  <c r="H74" s="1"/>
  <c r="G76"/>
  <c r="H76" s="1"/>
  <c r="G78"/>
  <c r="H78" s="1"/>
  <c r="G109"/>
  <c r="H109" s="1"/>
  <c r="G111"/>
  <c r="H111" s="1"/>
  <c r="G113"/>
  <c r="H113" s="1"/>
  <c r="G115"/>
  <c r="H115" s="1"/>
  <c r="G117"/>
  <c r="H117" s="1"/>
  <c r="G122"/>
  <c r="H122" s="1"/>
  <c r="G124"/>
  <c r="H124" s="1"/>
  <c r="G126"/>
  <c r="H126" s="1"/>
  <c r="G128"/>
  <c r="H128" s="1"/>
  <c r="G130"/>
  <c r="H130" s="1"/>
  <c r="G132"/>
  <c r="H132" s="1"/>
  <c r="G134"/>
  <c r="H134" s="1"/>
  <c r="G136"/>
  <c r="H136" s="1"/>
  <c r="G138"/>
  <c r="H138" s="1"/>
  <c r="G140"/>
  <c r="H140" s="1"/>
  <c r="G142"/>
  <c r="H142" s="1"/>
  <c r="G144"/>
  <c r="H144" s="1"/>
  <c r="G167"/>
  <c r="H167" s="1"/>
  <c r="G169"/>
  <c r="H169" s="1"/>
  <c r="G171"/>
  <c r="H171" s="1"/>
  <c r="G173"/>
  <c r="H173" s="1"/>
  <c r="G175"/>
  <c r="H175" s="1"/>
  <c r="G177"/>
  <c r="H177" s="1"/>
  <c r="G179"/>
  <c r="H179" s="1"/>
  <c r="G181"/>
  <c r="H181" s="1"/>
  <c r="G183"/>
  <c r="H183" s="1"/>
  <c r="G185"/>
  <c r="H185" s="1"/>
  <c r="G187"/>
  <c r="H187" s="1"/>
  <c r="G189"/>
  <c r="H189" s="1"/>
  <c r="G191"/>
  <c r="H191" s="1"/>
  <c r="G193"/>
  <c r="H193" s="1"/>
  <c r="G195"/>
  <c r="H195" s="1"/>
  <c r="G210"/>
  <c r="H210" s="1"/>
  <c r="G212"/>
  <c r="H212" s="1"/>
  <c r="G214"/>
  <c r="H214" s="1"/>
  <c r="G216"/>
  <c r="H216" s="1"/>
  <c r="G218"/>
  <c r="H218" s="1"/>
  <c r="G220"/>
  <c r="H220" s="1"/>
  <c r="G222"/>
  <c r="H222" s="1"/>
  <c r="G272"/>
  <c r="H272" s="1"/>
  <c r="G282"/>
  <c r="H282" s="1"/>
  <c r="G295"/>
  <c r="H295" s="1"/>
  <c r="G321"/>
  <c r="H321" s="1"/>
  <c r="G337"/>
  <c r="H337" s="1"/>
  <c r="G362"/>
  <c r="H362" s="1"/>
  <c r="G368"/>
  <c r="H368" s="1"/>
  <c r="G234"/>
  <c r="H234" s="1"/>
  <c r="G238"/>
  <c r="H238" s="1"/>
  <c r="G253"/>
  <c r="H253" s="1"/>
  <c r="G257"/>
  <c r="H257" s="1"/>
  <c r="G276"/>
  <c r="H276" s="1"/>
  <c r="G280"/>
  <c r="H280" s="1"/>
  <c r="G284"/>
  <c r="H284" s="1"/>
  <c r="G288"/>
  <c r="H288" s="1"/>
  <c r="G307"/>
  <c r="H307" s="1"/>
  <c r="G311"/>
  <c r="H311" s="1"/>
  <c r="G315"/>
  <c r="H315" s="1"/>
  <c r="G319"/>
  <c r="H319" s="1"/>
  <c r="G323"/>
  <c r="H323" s="1"/>
  <c r="G327"/>
  <c r="H327" s="1"/>
  <c r="G331"/>
  <c r="H331" s="1"/>
  <c r="G335"/>
  <c r="H335" s="1"/>
  <c r="G339"/>
  <c r="H339" s="1"/>
  <c r="G343"/>
  <c r="H343" s="1"/>
  <c r="G347"/>
  <c r="H347" s="1"/>
  <c r="G370"/>
  <c r="H370" s="1"/>
  <c r="G223"/>
  <c r="H223" s="1"/>
  <c r="G227"/>
  <c r="H227" s="1"/>
  <c r="G231"/>
  <c r="H231" s="1"/>
  <c r="G242"/>
  <c r="H242" s="1"/>
  <c r="G246"/>
  <c r="H246" s="1"/>
  <c r="G250"/>
  <c r="H250" s="1"/>
  <c r="G261"/>
  <c r="H261" s="1"/>
  <c r="G265"/>
  <c r="H265" s="1"/>
  <c r="G269"/>
  <c r="H269" s="1"/>
  <c r="G273"/>
  <c r="H273" s="1"/>
  <c r="G292"/>
  <c r="H292" s="1"/>
  <c r="G296"/>
  <c r="H296" s="1"/>
  <c r="G300"/>
  <c r="H300" s="1"/>
  <c r="G304"/>
  <c r="H304" s="1"/>
  <c r="G351"/>
  <c r="H351" s="1"/>
  <c r="G355"/>
  <c r="H355" s="1"/>
  <c r="G359"/>
  <c r="H359" s="1"/>
  <c r="G363"/>
  <c r="H363" s="1"/>
  <c r="G367"/>
  <c r="H367" s="1"/>
  <c r="G235"/>
  <c r="H235" s="1"/>
  <c r="G239"/>
  <c r="H239" s="1"/>
  <c r="G254"/>
  <c r="H254" s="1"/>
  <c r="G258"/>
  <c r="H258" s="1"/>
  <c r="G277"/>
  <c r="H277" s="1"/>
  <c r="G281"/>
  <c r="H281" s="1"/>
  <c r="G285"/>
  <c r="H285" s="1"/>
  <c r="G289"/>
  <c r="H289" s="1"/>
  <c r="G308"/>
  <c r="H308" s="1"/>
  <c r="G312"/>
  <c r="H312" s="1"/>
  <c r="G316"/>
  <c r="H316" s="1"/>
  <c r="G320"/>
  <c r="H320" s="1"/>
  <c r="G324"/>
  <c r="H324" s="1"/>
  <c r="G328"/>
  <c r="H328" s="1"/>
  <c r="G332"/>
  <c r="H332" s="1"/>
  <c r="G336"/>
  <c r="H336" s="1"/>
  <c r="G340"/>
  <c r="H340" s="1"/>
  <c r="G344"/>
  <c r="H344" s="1"/>
  <c r="G348"/>
  <c r="H348" s="1"/>
  <c r="G224"/>
  <c r="H224" s="1"/>
  <c r="G228"/>
  <c r="H228" s="1"/>
  <c r="G243"/>
  <c r="H243" s="1"/>
  <c r="G247"/>
  <c r="H247" s="1"/>
  <c r="G262"/>
  <c r="H262" s="1"/>
  <c r="G266"/>
  <c r="H266" s="1"/>
  <c r="G270"/>
  <c r="H270" s="1"/>
  <c r="G274"/>
  <c r="H274" s="1"/>
  <c r="G293"/>
  <c r="H293" s="1"/>
  <c r="G297"/>
  <c r="H297" s="1"/>
  <c r="G301"/>
  <c r="H301" s="1"/>
  <c r="G305"/>
  <c r="H305" s="1"/>
  <c r="G352"/>
  <c r="H352" s="1"/>
  <c r="G356"/>
  <c r="H356" s="1"/>
  <c r="G360"/>
  <c r="H360" s="1"/>
  <c r="G364"/>
  <c r="H364" s="1"/>
  <c r="G371"/>
  <c r="H371" s="1"/>
  <c r="G225"/>
  <c r="H225" s="1"/>
  <c r="G229"/>
  <c r="H229" s="1"/>
  <c r="G244"/>
  <c r="H244" s="1"/>
  <c r="G248"/>
  <c r="H248" s="1"/>
  <c r="G263"/>
  <c r="H263" s="1"/>
  <c r="G267"/>
  <c r="H267" s="1"/>
  <c r="G271"/>
  <c r="H271" s="1"/>
  <c r="G275"/>
  <c r="H275" s="1"/>
  <c r="G294"/>
  <c r="H294" s="1"/>
  <c r="G298"/>
  <c r="H298" s="1"/>
  <c r="G302"/>
  <c r="H302" s="1"/>
  <c r="G306"/>
  <c r="H306" s="1"/>
  <c r="G353"/>
  <c r="H353" s="1"/>
  <c r="G357"/>
  <c r="H357" s="1"/>
  <c r="G361"/>
  <c r="H361" s="1"/>
  <c r="G365"/>
  <c r="H365" s="1"/>
  <c r="G373"/>
  <c r="H373" s="1"/>
  <c r="G233"/>
  <c r="H233" s="1"/>
  <c r="G237"/>
  <c r="H237" s="1"/>
  <c r="G241"/>
  <c r="H241" s="1"/>
  <c r="G252"/>
  <c r="H252" s="1"/>
  <c r="G256"/>
  <c r="H256" s="1"/>
  <c r="G279"/>
  <c r="H279" s="1"/>
  <c r="G283"/>
  <c r="H283" s="1"/>
  <c r="G287"/>
  <c r="H287" s="1"/>
  <c r="G291"/>
  <c r="H291" s="1"/>
  <c r="G310"/>
  <c r="H310" s="1"/>
  <c r="G314"/>
  <c r="H314" s="1"/>
  <c r="G318"/>
  <c r="H318" s="1"/>
  <c r="G322"/>
  <c r="H322" s="1"/>
  <c r="G326"/>
  <c r="H326" s="1"/>
  <c r="G330"/>
  <c r="H330" s="1"/>
  <c r="G334"/>
  <c r="H334" s="1"/>
  <c r="G338"/>
  <c r="H338" s="1"/>
  <c r="G342"/>
  <c r="H342" s="1"/>
  <c r="G346"/>
  <c r="H346" s="1"/>
  <c r="G369"/>
  <c r="H369" s="1"/>
  <c r="D14"/>
  <c r="E14"/>
  <c r="M14" s="1"/>
  <c r="O14" s="1"/>
  <c r="B123" i="4"/>
  <c r="B15"/>
  <c r="B46"/>
  <c r="B131"/>
  <c r="B54"/>
  <c r="B162"/>
  <c r="B58"/>
  <c r="B100"/>
  <c r="B50"/>
  <c r="B92"/>
  <c r="G30"/>
  <c r="H30" s="1"/>
  <c r="G74"/>
  <c r="H74" s="1"/>
  <c r="G103"/>
  <c r="H103" s="1"/>
  <c r="G133"/>
  <c r="H133" s="1"/>
  <c r="G157"/>
  <c r="H157" s="1"/>
  <c r="G180"/>
  <c r="H180" s="1"/>
  <c r="G196"/>
  <c r="H196" s="1"/>
  <c r="G20"/>
  <c r="H20" s="1"/>
  <c r="G28"/>
  <c r="H28" s="1"/>
  <c r="G36"/>
  <c r="H36" s="1"/>
  <c r="G44"/>
  <c r="H44" s="1"/>
  <c r="G50"/>
  <c r="H50" s="1"/>
  <c r="G57"/>
  <c r="H57" s="1"/>
  <c r="G64"/>
  <c r="H64" s="1"/>
  <c r="G72"/>
  <c r="H72" s="1"/>
  <c r="G80"/>
  <c r="H80" s="1"/>
  <c r="G88"/>
  <c r="H88" s="1"/>
  <c r="G95"/>
  <c r="H95" s="1"/>
  <c r="G101"/>
  <c r="H101" s="1"/>
  <c r="G109"/>
  <c r="H109" s="1"/>
  <c r="G117"/>
  <c r="H117" s="1"/>
  <c r="G124"/>
  <c r="H124" s="1"/>
  <c r="G131"/>
  <c r="H131" s="1"/>
  <c r="G139"/>
  <c r="H139" s="1"/>
  <c r="G147"/>
  <c r="H147" s="1"/>
  <c r="G155"/>
  <c r="H155" s="1"/>
  <c r="G162"/>
  <c r="H162" s="1"/>
  <c r="G170"/>
  <c r="H170" s="1"/>
  <c r="G178"/>
  <c r="H178" s="1"/>
  <c r="G186"/>
  <c r="H186" s="1"/>
  <c r="G194"/>
  <c r="H194" s="1"/>
  <c r="G203"/>
  <c r="H203" s="1"/>
  <c r="G223"/>
  <c r="H223" s="1"/>
  <c r="G246"/>
  <c r="H246" s="1"/>
  <c r="G279"/>
  <c r="H279" s="1"/>
  <c r="G347"/>
  <c r="H347" s="1"/>
  <c r="G52"/>
  <c r="H52" s="1"/>
  <c r="G82"/>
  <c r="H82" s="1"/>
  <c r="G111"/>
  <c r="H111" s="1"/>
  <c r="G141"/>
  <c r="H141" s="1"/>
  <c r="G164"/>
  <c r="H164" s="1"/>
  <c r="G188"/>
  <c r="H188" s="1"/>
  <c r="G207"/>
  <c r="H207" s="1"/>
  <c r="G292"/>
  <c r="H292" s="1"/>
  <c r="G14"/>
  <c r="H14" s="1"/>
  <c r="G21"/>
  <c r="H21" s="1"/>
  <c r="G29"/>
  <c r="H29" s="1"/>
  <c r="G37"/>
  <c r="H37" s="1"/>
  <c r="G45"/>
  <c r="H45" s="1"/>
  <c r="G51"/>
  <c r="H51" s="1"/>
  <c r="G65"/>
  <c r="H65" s="1"/>
  <c r="G73"/>
  <c r="H73" s="1"/>
  <c r="G81"/>
  <c r="H81" s="1"/>
  <c r="G89"/>
  <c r="H89" s="1"/>
  <c r="G102"/>
  <c r="H102" s="1"/>
  <c r="G110"/>
  <c r="H110" s="1"/>
  <c r="G118"/>
  <c r="H118" s="1"/>
  <c r="G125"/>
  <c r="H125" s="1"/>
  <c r="G132"/>
  <c r="H132" s="1"/>
  <c r="G140"/>
  <c r="H140" s="1"/>
  <c r="G148"/>
  <c r="H148" s="1"/>
  <c r="G156"/>
  <c r="H156" s="1"/>
  <c r="G163"/>
  <c r="H163" s="1"/>
  <c r="G171"/>
  <c r="H171" s="1"/>
  <c r="G179"/>
  <c r="H179" s="1"/>
  <c r="G187"/>
  <c r="H187" s="1"/>
  <c r="G195"/>
  <c r="H195" s="1"/>
  <c r="G205"/>
  <c r="H205" s="1"/>
  <c r="G227"/>
  <c r="H227" s="1"/>
  <c r="G250"/>
  <c r="H250" s="1"/>
  <c r="G283"/>
  <c r="H283" s="1"/>
  <c r="G354"/>
  <c r="H354" s="1"/>
  <c r="G119"/>
  <c r="H119" s="1"/>
  <c r="G15"/>
  <c r="H15" s="1"/>
  <c r="G23"/>
  <c r="H23" s="1"/>
  <c r="G31"/>
  <c r="H31" s="1"/>
  <c r="G39"/>
  <c r="H39" s="1"/>
  <c r="G46"/>
  <c r="H46" s="1"/>
  <c r="G53"/>
  <c r="H53" s="1"/>
  <c r="G59"/>
  <c r="H59" s="1"/>
  <c r="G67"/>
  <c r="H67" s="1"/>
  <c r="G75"/>
  <c r="H75" s="1"/>
  <c r="G83"/>
  <c r="H83" s="1"/>
  <c r="G91"/>
  <c r="H91" s="1"/>
  <c r="G97"/>
  <c r="H97" s="1"/>
  <c r="G104"/>
  <c r="H104" s="1"/>
  <c r="G112"/>
  <c r="H112" s="1"/>
  <c r="G120"/>
  <c r="H120" s="1"/>
  <c r="G127"/>
  <c r="H127" s="1"/>
  <c r="G134"/>
  <c r="H134" s="1"/>
  <c r="G142"/>
  <c r="H142" s="1"/>
  <c r="G150"/>
  <c r="H150" s="1"/>
  <c r="G158"/>
  <c r="H158" s="1"/>
  <c r="G165"/>
  <c r="H165" s="1"/>
  <c r="G173"/>
  <c r="H173" s="1"/>
  <c r="G181"/>
  <c r="H181" s="1"/>
  <c r="G189"/>
  <c r="H189" s="1"/>
  <c r="G197"/>
  <c r="H197" s="1"/>
  <c r="G211"/>
  <c r="H211" s="1"/>
  <c r="G234"/>
  <c r="H234" s="1"/>
  <c r="G254"/>
  <c r="H254" s="1"/>
  <c r="G295"/>
  <c r="H295" s="1"/>
  <c r="G16"/>
  <c r="H16" s="1"/>
  <c r="G24"/>
  <c r="H24" s="1"/>
  <c r="G32"/>
  <c r="H32" s="1"/>
  <c r="G40"/>
  <c r="H40" s="1"/>
  <c r="G47"/>
  <c r="H47" s="1"/>
  <c r="G60"/>
  <c r="H60" s="1"/>
  <c r="G68"/>
  <c r="H68" s="1"/>
  <c r="G76"/>
  <c r="H76" s="1"/>
  <c r="G84"/>
  <c r="H84" s="1"/>
  <c r="G98"/>
  <c r="H98" s="1"/>
  <c r="G105"/>
  <c r="H105" s="1"/>
  <c r="G113"/>
  <c r="H113" s="1"/>
  <c r="G121"/>
  <c r="H121" s="1"/>
  <c r="G128"/>
  <c r="H128" s="1"/>
  <c r="G135"/>
  <c r="H135" s="1"/>
  <c r="G143"/>
  <c r="H143" s="1"/>
  <c r="G151"/>
  <c r="H151" s="1"/>
  <c r="G159"/>
  <c r="H159" s="1"/>
  <c r="G166"/>
  <c r="H166" s="1"/>
  <c r="G174"/>
  <c r="H174" s="1"/>
  <c r="G182"/>
  <c r="H182" s="1"/>
  <c r="G190"/>
  <c r="H190" s="1"/>
  <c r="G198"/>
  <c r="H198" s="1"/>
  <c r="G213"/>
  <c r="H213" s="1"/>
  <c r="G236"/>
  <c r="H236" s="1"/>
  <c r="G259"/>
  <c r="H259" s="1"/>
  <c r="G307"/>
  <c r="H307" s="1"/>
  <c r="G17"/>
  <c r="H17" s="1"/>
  <c r="G25"/>
  <c r="H25" s="1"/>
  <c r="G33"/>
  <c r="H33" s="1"/>
  <c r="G41"/>
  <c r="H41" s="1"/>
  <c r="G48"/>
  <c r="H48" s="1"/>
  <c r="G54"/>
  <c r="H54" s="1"/>
  <c r="G61"/>
  <c r="H61" s="1"/>
  <c r="G69"/>
  <c r="H69" s="1"/>
  <c r="G77"/>
  <c r="H77" s="1"/>
  <c r="G85"/>
  <c r="H85" s="1"/>
  <c r="G92"/>
  <c r="H92" s="1"/>
  <c r="G99"/>
  <c r="H99" s="1"/>
  <c r="G106"/>
  <c r="H106" s="1"/>
  <c r="G114"/>
  <c r="H114" s="1"/>
  <c r="G122"/>
  <c r="H122" s="1"/>
  <c r="G129"/>
  <c r="H129" s="1"/>
  <c r="G136"/>
  <c r="H136" s="1"/>
  <c r="G144"/>
  <c r="H144" s="1"/>
  <c r="G152"/>
  <c r="H152" s="1"/>
  <c r="G160"/>
  <c r="H160" s="1"/>
  <c r="G167"/>
  <c r="H167" s="1"/>
  <c r="G175"/>
  <c r="H175" s="1"/>
  <c r="G183"/>
  <c r="H183" s="1"/>
  <c r="G191"/>
  <c r="H191" s="1"/>
  <c r="G199"/>
  <c r="H199" s="1"/>
  <c r="G215"/>
  <c r="H215" s="1"/>
  <c r="G238"/>
  <c r="H238" s="1"/>
  <c r="G261"/>
  <c r="H261" s="1"/>
  <c r="G312"/>
  <c r="H312" s="1"/>
  <c r="G38"/>
  <c r="H38" s="1"/>
  <c r="G66"/>
  <c r="H66" s="1"/>
  <c r="G96"/>
  <c r="H96" s="1"/>
  <c r="G149"/>
  <c r="H149" s="1"/>
  <c r="G252"/>
  <c r="H252" s="1"/>
  <c r="G18"/>
  <c r="H18" s="1"/>
  <c r="G26"/>
  <c r="H26" s="1"/>
  <c r="G34"/>
  <c r="H34" s="1"/>
  <c r="G42"/>
  <c r="H42" s="1"/>
  <c r="G49"/>
  <c r="H49" s="1"/>
  <c r="G55"/>
  <c r="H55" s="1"/>
  <c r="G62"/>
  <c r="H62" s="1"/>
  <c r="G70"/>
  <c r="H70" s="1"/>
  <c r="G78"/>
  <c r="H78" s="1"/>
  <c r="G86"/>
  <c r="H86" s="1"/>
  <c r="G93"/>
  <c r="H93" s="1"/>
  <c r="G107"/>
  <c r="H107" s="1"/>
  <c r="G115"/>
  <c r="H115" s="1"/>
  <c r="G130"/>
  <c r="H130" s="1"/>
  <c r="G137"/>
  <c r="H137" s="1"/>
  <c r="G145"/>
  <c r="H145" s="1"/>
  <c r="G153"/>
  <c r="H153" s="1"/>
  <c r="G161"/>
  <c r="H161" s="1"/>
  <c r="G168"/>
  <c r="H168" s="1"/>
  <c r="G176"/>
  <c r="H176" s="1"/>
  <c r="G184"/>
  <c r="H184" s="1"/>
  <c r="G192"/>
  <c r="H192" s="1"/>
  <c r="G200"/>
  <c r="H200" s="1"/>
  <c r="G219"/>
  <c r="H219" s="1"/>
  <c r="G242"/>
  <c r="H242" s="1"/>
  <c r="G268"/>
  <c r="H268" s="1"/>
  <c r="G327"/>
  <c r="H327" s="1"/>
  <c r="G22"/>
  <c r="H22" s="1"/>
  <c r="G58"/>
  <c r="H58" s="1"/>
  <c r="G90"/>
  <c r="H90" s="1"/>
  <c r="G126"/>
  <c r="H126" s="1"/>
  <c r="G172"/>
  <c r="H172" s="1"/>
  <c r="G229"/>
  <c r="H229" s="1"/>
  <c r="G19"/>
  <c r="H19" s="1"/>
  <c r="G27"/>
  <c r="H27" s="1"/>
  <c r="G35"/>
  <c r="H35" s="1"/>
  <c r="G43"/>
  <c r="H43" s="1"/>
  <c r="G56"/>
  <c r="H56" s="1"/>
  <c r="G63"/>
  <c r="H63" s="1"/>
  <c r="G71"/>
  <c r="H71" s="1"/>
  <c r="G79"/>
  <c r="H79" s="1"/>
  <c r="G87"/>
  <c r="H87" s="1"/>
  <c r="G94"/>
  <c r="H94" s="1"/>
  <c r="G100"/>
  <c r="H100" s="1"/>
  <c r="G108"/>
  <c r="H108" s="1"/>
  <c r="G116"/>
  <c r="H116" s="1"/>
  <c r="G123"/>
  <c r="H123" s="1"/>
  <c r="G138"/>
  <c r="H138" s="1"/>
  <c r="G146"/>
  <c r="H146" s="1"/>
  <c r="G154"/>
  <c r="H154" s="1"/>
  <c r="G169"/>
  <c r="H169" s="1"/>
  <c r="G177"/>
  <c r="H177" s="1"/>
  <c r="G185"/>
  <c r="H185" s="1"/>
  <c r="G193"/>
  <c r="H193" s="1"/>
  <c r="G201"/>
  <c r="H201" s="1"/>
  <c r="G221"/>
  <c r="H221" s="1"/>
  <c r="G244"/>
  <c r="H244" s="1"/>
  <c r="G271"/>
  <c r="H271" s="1"/>
  <c r="G331"/>
  <c r="H331" s="1"/>
  <c r="G208"/>
  <c r="H208" s="1"/>
  <c r="G216"/>
  <c r="H216" s="1"/>
  <c r="G224"/>
  <c r="H224" s="1"/>
  <c r="G231"/>
  <c r="H231" s="1"/>
  <c r="G239"/>
  <c r="H239" s="1"/>
  <c r="G247"/>
  <c r="H247" s="1"/>
  <c r="G255"/>
  <c r="H255" s="1"/>
  <c r="G262"/>
  <c r="H262" s="1"/>
  <c r="G272"/>
  <c r="H272" s="1"/>
  <c r="G284"/>
  <c r="H284" s="1"/>
  <c r="G296"/>
  <c r="H296" s="1"/>
  <c r="G315"/>
  <c r="H315" s="1"/>
  <c r="G335"/>
  <c r="H335" s="1"/>
  <c r="G355"/>
  <c r="H355" s="1"/>
  <c r="G209"/>
  <c r="H209" s="1"/>
  <c r="G217"/>
  <c r="H217" s="1"/>
  <c r="G225"/>
  <c r="H225" s="1"/>
  <c r="G232"/>
  <c r="H232" s="1"/>
  <c r="G240"/>
  <c r="H240" s="1"/>
  <c r="G248"/>
  <c r="H248" s="1"/>
  <c r="G256"/>
  <c r="H256" s="1"/>
  <c r="G263"/>
  <c r="H263" s="1"/>
  <c r="G273"/>
  <c r="H273" s="1"/>
  <c r="G286"/>
  <c r="H286" s="1"/>
  <c r="G299"/>
  <c r="H299" s="1"/>
  <c r="G316"/>
  <c r="H316" s="1"/>
  <c r="G338"/>
  <c r="H338" s="1"/>
  <c r="G359"/>
  <c r="H359" s="1"/>
  <c r="G202"/>
  <c r="H202" s="1"/>
  <c r="G210"/>
  <c r="H210" s="1"/>
  <c r="G218"/>
  <c r="H218" s="1"/>
  <c r="G226"/>
  <c r="H226" s="1"/>
  <c r="G233"/>
  <c r="H233" s="1"/>
  <c r="G241"/>
  <c r="H241" s="1"/>
  <c r="G249"/>
  <c r="H249" s="1"/>
  <c r="G257"/>
  <c r="H257" s="1"/>
  <c r="G264"/>
  <c r="H264" s="1"/>
  <c r="G275"/>
  <c r="H275" s="1"/>
  <c r="G287"/>
  <c r="H287" s="1"/>
  <c r="G300"/>
  <c r="H300" s="1"/>
  <c r="G320"/>
  <c r="H320" s="1"/>
  <c r="G339"/>
  <c r="H339" s="1"/>
  <c r="G362"/>
  <c r="H362" s="1"/>
  <c r="G276"/>
  <c r="H276" s="1"/>
  <c r="G288"/>
  <c r="H288" s="1"/>
  <c r="G303"/>
  <c r="H303" s="1"/>
  <c r="G322"/>
  <c r="H322" s="1"/>
  <c r="G343"/>
  <c r="H343" s="1"/>
  <c r="G363"/>
  <c r="H363" s="1"/>
  <c r="G204"/>
  <c r="H204" s="1"/>
  <c r="G212"/>
  <c r="H212" s="1"/>
  <c r="G220"/>
  <c r="H220" s="1"/>
  <c r="G228"/>
  <c r="H228" s="1"/>
  <c r="G235"/>
  <c r="H235" s="1"/>
  <c r="G243"/>
  <c r="H243" s="1"/>
  <c r="G251"/>
  <c r="H251" s="1"/>
  <c r="G258"/>
  <c r="H258" s="1"/>
  <c r="G265"/>
  <c r="H265" s="1"/>
  <c r="G278"/>
  <c r="H278" s="1"/>
  <c r="G291"/>
  <c r="H291" s="1"/>
  <c r="G304"/>
  <c r="H304" s="1"/>
  <c r="G323"/>
  <c r="H323" s="1"/>
  <c r="G346"/>
  <c r="H346" s="1"/>
  <c r="G367"/>
  <c r="H367" s="1"/>
  <c r="G206"/>
  <c r="H206" s="1"/>
  <c r="G214"/>
  <c r="H214" s="1"/>
  <c r="G222"/>
  <c r="H222" s="1"/>
  <c r="G230"/>
  <c r="H230" s="1"/>
  <c r="G237"/>
  <c r="H237" s="1"/>
  <c r="G245"/>
  <c r="H245" s="1"/>
  <c r="G253"/>
  <c r="H253" s="1"/>
  <c r="G260"/>
  <c r="H260" s="1"/>
  <c r="G269"/>
  <c r="H269" s="1"/>
  <c r="G280"/>
  <c r="H280" s="1"/>
  <c r="G294"/>
  <c r="H294" s="1"/>
  <c r="G308"/>
  <c r="H308" s="1"/>
  <c r="G330"/>
  <c r="H330" s="1"/>
  <c r="G351"/>
  <c r="H351" s="1"/>
  <c r="G266"/>
  <c r="H266" s="1"/>
  <c r="G274"/>
  <c r="H274" s="1"/>
  <c r="G281"/>
  <c r="H281" s="1"/>
  <c r="G289"/>
  <c r="H289" s="1"/>
  <c r="G297"/>
  <c r="H297" s="1"/>
  <c r="G305"/>
  <c r="H305" s="1"/>
  <c r="G313"/>
  <c r="H313" s="1"/>
  <c r="G328"/>
  <c r="H328" s="1"/>
  <c r="G336"/>
  <c r="H336" s="1"/>
  <c r="G344"/>
  <c r="H344" s="1"/>
  <c r="G352"/>
  <c r="H352" s="1"/>
  <c r="G360"/>
  <c r="H360" s="1"/>
  <c r="G368"/>
  <c r="H368" s="1"/>
  <c r="G267"/>
  <c r="H267" s="1"/>
  <c r="G282"/>
  <c r="H282" s="1"/>
  <c r="G290"/>
  <c r="H290" s="1"/>
  <c r="G298"/>
  <c r="H298" s="1"/>
  <c r="G306"/>
  <c r="H306" s="1"/>
  <c r="G314"/>
  <c r="H314" s="1"/>
  <c r="G321"/>
  <c r="H321" s="1"/>
  <c r="G329"/>
  <c r="H329" s="1"/>
  <c r="G337"/>
  <c r="H337" s="1"/>
  <c r="G345"/>
  <c r="H345" s="1"/>
  <c r="G353"/>
  <c r="H353" s="1"/>
  <c r="G361"/>
  <c r="H361" s="1"/>
  <c r="G369"/>
  <c r="H369" s="1"/>
  <c r="G270"/>
  <c r="H270" s="1"/>
  <c r="G277"/>
  <c r="H277" s="1"/>
  <c r="G285"/>
  <c r="H285" s="1"/>
  <c r="G293"/>
  <c r="H293" s="1"/>
  <c r="G301"/>
  <c r="H301" s="1"/>
  <c r="G309"/>
  <c r="H309" s="1"/>
  <c r="G317"/>
  <c r="H317" s="1"/>
  <c r="G324"/>
  <c r="H324" s="1"/>
  <c r="G332"/>
  <c r="H332" s="1"/>
  <c r="G340"/>
  <c r="H340" s="1"/>
  <c r="G348"/>
  <c r="H348" s="1"/>
  <c r="G356"/>
  <c r="H356" s="1"/>
  <c r="G364"/>
  <c r="H364" s="1"/>
  <c r="G302"/>
  <c r="H302" s="1"/>
  <c r="G310"/>
  <c r="H310" s="1"/>
  <c r="G318"/>
  <c r="H318" s="1"/>
  <c r="G325"/>
  <c r="H325" s="1"/>
  <c r="G333"/>
  <c r="H333" s="1"/>
  <c r="G341"/>
  <c r="H341" s="1"/>
  <c r="G349"/>
  <c r="H349" s="1"/>
  <c r="G357"/>
  <c r="H357" s="1"/>
  <c r="G365"/>
  <c r="H365" s="1"/>
  <c r="G311"/>
  <c r="H311" s="1"/>
  <c r="G319"/>
  <c r="H319" s="1"/>
  <c r="G326"/>
  <c r="H326" s="1"/>
  <c r="G334"/>
  <c r="H334" s="1"/>
  <c r="G342"/>
  <c r="H342" s="1"/>
  <c r="G350"/>
  <c r="H350" s="1"/>
  <c r="G358"/>
  <c r="H358" s="1"/>
  <c r="G366"/>
  <c r="H366" s="1"/>
  <c r="G370"/>
  <c r="H370" s="1"/>
  <c r="G371"/>
  <c r="H371" s="1"/>
  <c r="G372"/>
  <c r="H372" s="1"/>
  <c r="B127"/>
  <c r="B158"/>
  <c r="B176"/>
  <c r="B198"/>
  <c r="B210"/>
  <c r="B222"/>
  <c r="B233"/>
  <c r="B241"/>
  <c r="B253"/>
  <c r="B268"/>
  <c r="B279"/>
  <c r="B309"/>
  <c r="B324"/>
  <c r="B346"/>
  <c r="B350"/>
  <c r="B372"/>
  <c r="D373" s="1"/>
  <c r="B13"/>
  <c r="B19"/>
  <c r="B23"/>
  <c r="B27"/>
  <c r="B31"/>
  <c r="B35"/>
  <c r="B39"/>
  <c r="B43"/>
  <c r="B62"/>
  <c r="B66"/>
  <c r="B73"/>
  <c r="B77"/>
  <c r="B81"/>
  <c r="B85"/>
  <c r="B104"/>
  <c r="B108"/>
  <c r="B112"/>
  <c r="B116"/>
  <c r="B120"/>
  <c r="B135"/>
  <c r="B139"/>
  <c r="B143"/>
  <c r="B147"/>
  <c r="B170"/>
  <c r="B173"/>
  <c r="B180"/>
  <c r="B184"/>
  <c r="B188"/>
  <c r="B191"/>
  <c r="B226"/>
  <c r="B230"/>
  <c r="B261"/>
  <c r="B272"/>
  <c r="B283"/>
  <c r="B287"/>
  <c r="B298"/>
  <c r="B302"/>
  <c r="B317"/>
  <c r="B328"/>
  <c r="B332"/>
  <c r="B336"/>
  <c r="B362"/>
  <c r="B366"/>
  <c r="B369"/>
  <c r="B166"/>
  <c r="B202"/>
  <c r="B218"/>
  <c r="B237"/>
  <c r="B249"/>
  <c r="B257"/>
  <c r="B275"/>
  <c r="B294"/>
  <c r="B305"/>
  <c r="B313"/>
  <c r="B343"/>
  <c r="B354"/>
  <c r="B16"/>
  <c r="B47"/>
  <c r="B51"/>
  <c r="B55"/>
  <c r="B59"/>
  <c r="B70"/>
  <c r="B89"/>
  <c r="B93"/>
  <c r="B97"/>
  <c r="B101"/>
  <c r="B124"/>
  <c r="B128"/>
  <c r="B132"/>
  <c r="B151"/>
  <c r="B155"/>
  <c r="B159"/>
  <c r="B163"/>
  <c r="B177"/>
  <c r="B195"/>
  <c r="B199"/>
  <c r="B203"/>
  <c r="B207"/>
  <c r="B211"/>
  <c r="B215"/>
  <c r="B219"/>
  <c r="B234"/>
  <c r="B238"/>
  <c r="B242"/>
  <c r="B246"/>
  <c r="B250"/>
  <c r="B254"/>
  <c r="B265"/>
  <c r="B269"/>
  <c r="B276"/>
  <c r="B280"/>
  <c r="B291"/>
  <c r="B306"/>
  <c r="B310"/>
  <c r="B314"/>
  <c r="B321"/>
  <c r="B325"/>
  <c r="B340"/>
  <c r="B347"/>
  <c r="B351"/>
  <c r="B355"/>
  <c r="B359"/>
  <c r="B373"/>
  <c r="B20"/>
  <c r="B24"/>
  <c r="B28"/>
  <c r="B32"/>
  <c r="B36"/>
  <c r="B40"/>
  <c r="B63"/>
  <c r="B67"/>
  <c r="B74"/>
  <c r="B78"/>
  <c r="B82"/>
  <c r="B86"/>
  <c r="B105"/>
  <c r="B109"/>
  <c r="B113"/>
  <c r="B117"/>
  <c r="B121"/>
  <c r="B136"/>
  <c r="B140"/>
  <c r="B144"/>
  <c r="B148"/>
  <c r="B167"/>
  <c r="B174"/>
  <c r="B181"/>
  <c r="B185"/>
  <c r="B189"/>
  <c r="B192"/>
  <c r="B223"/>
  <c r="B227"/>
  <c r="B258"/>
  <c r="B262"/>
  <c r="B273"/>
  <c r="B284"/>
  <c r="B288"/>
  <c r="B295"/>
  <c r="B299"/>
  <c r="B303"/>
  <c r="B318"/>
  <c r="B329"/>
  <c r="B333"/>
  <c r="B337"/>
  <c r="B344"/>
  <c r="B363"/>
  <c r="B367"/>
  <c r="B154"/>
  <c r="B194"/>
  <c r="B214"/>
  <c r="B245"/>
  <c r="B17"/>
  <c r="B44"/>
  <c r="B48"/>
  <c r="B52"/>
  <c r="B56"/>
  <c r="B71"/>
  <c r="B90"/>
  <c r="B94"/>
  <c r="B98"/>
  <c r="B125"/>
  <c r="B129"/>
  <c r="B133"/>
  <c r="B152"/>
  <c r="B156"/>
  <c r="B160"/>
  <c r="B164"/>
  <c r="B171"/>
  <c r="B178"/>
  <c r="B196"/>
  <c r="B200"/>
  <c r="B204"/>
  <c r="B208"/>
  <c r="B212"/>
  <c r="B216"/>
  <c r="B220"/>
  <c r="B231"/>
  <c r="B235"/>
  <c r="B239"/>
  <c r="B243"/>
  <c r="B247"/>
  <c r="B251"/>
  <c r="B255"/>
  <c r="B266"/>
  <c r="B270"/>
  <c r="B277"/>
  <c r="B292"/>
  <c r="B307"/>
  <c r="B311"/>
  <c r="B315"/>
  <c r="B322"/>
  <c r="B326"/>
  <c r="B341"/>
  <c r="B348"/>
  <c r="B352"/>
  <c r="B356"/>
  <c r="B370"/>
  <c r="D371" s="1"/>
  <c r="B21"/>
  <c r="B25"/>
  <c r="B29"/>
  <c r="B33"/>
  <c r="B37"/>
  <c r="B41"/>
  <c r="B60"/>
  <c r="B64"/>
  <c r="B68"/>
  <c r="B75"/>
  <c r="B79"/>
  <c r="B83"/>
  <c r="B87"/>
  <c r="B102"/>
  <c r="B106"/>
  <c r="B110"/>
  <c r="B114"/>
  <c r="B118"/>
  <c r="B137"/>
  <c r="B141"/>
  <c r="B145"/>
  <c r="B149"/>
  <c r="B168"/>
  <c r="B175"/>
  <c r="B182"/>
  <c r="B186"/>
  <c r="B193"/>
  <c r="B224"/>
  <c r="B228"/>
  <c r="B259"/>
  <c r="B263"/>
  <c r="B274"/>
  <c r="B281"/>
  <c r="B285"/>
  <c r="B289"/>
  <c r="B296"/>
  <c r="B300"/>
  <c r="B304"/>
  <c r="B319"/>
  <c r="B330"/>
  <c r="B334"/>
  <c r="B338"/>
  <c r="B345"/>
  <c r="B360"/>
  <c r="B364"/>
  <c r="B358"/>
  <c r="B14"/>
  <c r="B45"/>
  <c r="B49"/>
  <c r="B53"/>
  <c r="B57"/>
  <c r="B72"/>
  <c r="B91"/>
  <c r="B95"/>
  <c r="B99"/>
  <c r="B122"/>
  <c r="B126"/>
  <c r="B130"/>
  <c r="B134"/>
  <c r="B153"/>
  <c r="B157"/>
  <c r="B161"/>
  <c r="B165"/>
  <c r="B172"/>
  <c r="B190"/>
  <c r="B197"/>
  <c r="B201"/>
  <c r="B205"/>
  <c r="B209"/>
  <c r="B213"/>
  <c r="B217"/>
  <c r="B221"/>
  <c r="B232"/>
  <c r="B236"/>
  <c r="B240"/>
  <c r="B244"/>
  <c r="B248"/>
  <c r="B252"/>
  <c r="B256"/>
  <c r="B267"/>
  <c r="B278"/>
  <c r="B293"/>
  <c r="B308"/>
  <c r="B312"/>
  <c r="B316"/>
  <c r="B323"/>
  <c r="B342"/>
  <c r="B349"/>
  <c r="B353"/>
  <c r="B357"/>
  <c r="B368"/>
  <c r="B371"/>
  <c r="D372" s="1"/>
  <c r="B206"/>
  <c r="B18"/>
  <c r="B22"/>
  <c r="B26"/>
  <c r="B30"/>
  <c r="B34"/>
  <c r="B38"/>
  <c r="B42"/>
  <c r="B61"/>
  <c r="B65"/>
  <c r="B69"/>
  <c r="B76"/>
  <c r="B80"/>
  <c r="B84"/>
  <c r="B88"/>
  <c r="B103"/>
  <c r="B107"/>
  <c r="B111"/>
  <c r="B115"/>
  <c r="B119"/>
  <c r="B138"/>
  <c r="B142"/>
  <c r="B146"/>
  <c r="B150"/>
  <c r="B169"/>
  <c r="B179"/>
  <c r="B183"/>
  <c r="B187"/>
  <c r="B225"/>
  <c r="B229"/>
  <c r="B260"/>
  <c r="B264"/>
  <c r="B271"/>
  <c r="B282"/>
  <c r="B286"/>
  <c r="B290"/>
  <c r="B297"/>
  <c r="B301"/>
  <c r="B320"/>
  <c r="B327"/>
  <c r="B331"/>
  <c r="B335"/>
  <c r="B339"/>
  <c r="B361"/>
  <c r="E14"/>
  <c r="D14"/>
  <c r="L14"/>
  <c r="G14" i="3"/>
  <c r="H14" s="1"/>
  <c r="C13"/>
  <c r="E14" s="1"/>
  <c r="B13"/>
  <c r="D14" s="1"/>
  <c r="O13"/>
  <c r="S13"/>
  <c r="AA13"/>
  <c r="G15"/>
  <c r="H15" s="1"/>
  <c r="B14"/>
  <c r="G16"/>
  <c r="H16" s="1"/>
  <c r="B15"/>
  <c r="G17"/>
  <c r="H17" s="1"/>
  <c r="B16"/>
  <c r="G18"/>
  <c r="H18" s="1"/>
  <c r="B17"/>
  <c r="G19"/>
  <c r="H19" s="1"/>
  <c r="B18"/>
  <c r="G20"/>
  <c r="H20" s="1"/>
  <c r="B19"/>
  <c r="G21"/>
  <c r="H21" s="1"/>
  <c r="B20"/>
  <c r="G22"/>
  <c r="H22" s="1"/>
  <c r="B21"/>
  <c r="G23"/>
  <c r="H23" s="1"/>
  <c r="B22"/>
  <c r="G24"/>
  <c r="H24" s="1"/>
  <c r="B23"/>
  <c r="G25"/>
  <c r="H25" s="1"/>
  <c r="B24"/>
  <c r="G26"/>
  <c r="H26" s="1"/>
  <c r="B25"/>
  <c r="G27"/>
  <c r="H27" s="1"/>
  <c r="B26"/>
  <c r="G28"/>
  <c r="H28" s="1"/>
  <c r="B27"/>
  <c r="G29"/>
  <c r="H29" s="1"/>
  <c r="B28"/>
  <c r="G30"/>
  <c r="H30" s="1"/>
  <c r="B29"/>
  <c r="G31"/>
  <c r="H31" s="1"/>
  <c r="B30"/>
  <c r="G32"/>
  <c r="H32" s="1"/>
  <c r="B31"/>
  <c r="G33"/>
  <c r="H33" s="1"/>
  <c r="B32"/>
  <c r="G34"/>
  <c r="H34" s="1"/>
  <c r="B33"/>
  <c r="G35"/>
  <c r="H35" s="1"/>
  <c r="B34"/>
  <c r="G36"/>
  <c r="H36" s="1"/>
  <c r="B35"/>
  <c r="G37"/>
  <c r="H37" s="1"/>
  <c r="B36"/>
  <c r="G38"/>
  <c r="H38" s="1"/>
  <c r="B37"/>
  <c r="G39"/>
  <c r="H39" s="1"/>
  <c r="B38"/>
  <c r="G40"/>
  <c r="H40" s="1"/>
  <c r="B39"/>
  <c r="G41"/>
  <c r="H41" s="1"/>
  <c r="B40"/>
  <c r="G42"/>
  <c r="H42" s="1"/>
  <c r="B41"/>
  <c r="G43"/>
  <c r="H43" s="1"/>
  <c r="B42"/>
  <c r="G44"/>
  <c r="H44" s="1"/>
  <c r="B43"/>
  <c r="G45"/>
  <c r="H45" s="1"/>
  <c r="B44"/>
  <c r="G46"/>
  <c r="H46" s="1"/>
  <c r="B45"/>
  <c r="G47"/>
  <c r="H47" s="1"/>
  <c r="B46"/>
  <c r="G48"/>
  <c r="H48" s="1"/>
  <c r="B47"/>
  <c r="G49"/>
  <c r="H49" s="1"/>
  <c r="B48"/>
  <c r="G50"/>
  <c r="H50" s="1"/>
  <c r="B49"/>
  <c r="G51"/>
  <c r="H51" s="1"/>
  <c r="B50"/>
  <c r="G52"/>
  <c r="H52" s="1"/>
  <c r="B51"/>
  <c r="G53"/>
  <c r="H53" s="1"/>
  <c r="B52"/>
  <c r="G54"/>
  <c r="H54" s="1"/>
  <c r="B53"/>
  <c r="G55"/>
  <c r="H55" s="1"/>
  <c r="B54"/>
  <c r="G56"/>
  <c r="H56" s="1"/>
  <c r="B55"/>
  <c r="G57"/>
  <c r="H57" s="1"/>
  <c r="B56"/>
  <c r="G58"/>
  <c r="H58" s="1"/>
  <c r="B57"/>
  <c r="G59"/>
  <c r="H59" s="1"/>
  <c r="B58"/>
  <c r="G60"/>
  <c r="H60" s="1"/>
  <c r="B59"/>
  <c r="G61"/>
  <c r="H61" s="1"/>
  <c r="B60"/>
  <c r="G62"/>
  <c r="H62" s="1"/>
  <c r="B61"/>
  <c r="G63"/>
  <c r="H63" s="1"/>
  <c r="B62"/>
  <c r="G64"/>
  <c r="H64" s="1"/>
  <c r="B63"/>
  <c r="G65"/>
  <c r="H65" s="1"/>
  <c r="B64"/>
  <c r="G66"/>
  <c r="H66" s="1"/>
  <c r="B65"/>
  <c r="G67"/>
  <c r="H67" s="1"/>
  <c r="B66"/>
  <c r="G68"/>
  <c r="H68" s="1"/>
  <c r="B67"/>
  <c r="G69"/>
  <c r="H69" s="1"/>
  <c r="B68"/>
  <c r="G70"/>
  <c r="H70" s="1"/>
  <c r="B69"/>
  <c r="G71"/>
  <c r="H71" s="1"/>
  <c r="B70"/>
  <c r="G72"/>
  <c r="H72" s="1"/>
  <c r="B71"/>
  <c r="G73"/>
  <c r="H73" s="1"/>
  <c r="B72"/>
  <c r="G74"/>
  <c r="H74" s="1"/>
  <c r="B73"/>
  <c r="G75"/>
  <c r="H75" s="1"/>
  <c r="B74"/>
  <c r="G76"/>
  <c r="H76" s="1"/>
  <c r="B75"/>
  <c r="G77"/>
  <c r="H77" s="1"/>
  <c r="B76"/>
  <c r="G78"/>
  <c r="H78" s="1"/>
  <c r="B77"/>
  <c r="G79"/>
  <c r="H79" s="1"/>
  <c r="B78"/>
  <c r="G80"/>
  <c r="H80" s="1"/>
  <c r="B79"/>
  <c r="G81"/>
  <c r="H81" s="1"/>
  <c r="B80"/>
  <c r="G82"/>
  <c r="H82" s="1"/>
  <c r="B81"/>
  <c r="G83"/>
  <c r="H83" s="1"/>
  <c r="B82"/>
  <c r="G84"/>
  <c r="H84" s="1"/>
  <c r="B83"/>
  <c r="G85"/>
  <c r="H85" s="1"/>
  <c r="B84"/>
  <c r="G86"/>
  <c r="H86" s="1"/>
  <c r="B85"/>
  <c r="G87"/>
  <c r="H87" s="1"/>
  <c r="B86"/>
  <c r="G88"/>
  <c r="H88" s="1"/>
  <c r="B87"/>
  <c r="G89"/>
  <c r="H89" s="1"/>
  <c r="B88"/>
  <c r="G90"/>
  <c r="H90" s="1"/>
  <c r="B89"/>
  <c r="G91"/>
  <c r="H91" s="1"/>
  <c r="B90"/>
  <c r="G92"/>
  <c r="H92" s="1"/>
  <c r="B91"/>
  <c r="G93"/>
  <c r="H93" s="1"/>
  <c r="B92"/>
  <c r="G94"/>
  <c r="H94" s="1"/>
  <c r="B93"/>
  <c r="G95"/>
  <c r="H95" s="1"/>
  <c r="B94"/>
  <c r="G96"/>
  <c r="H96" s="1"/>
  <c r="B95"/>
  <c r="G97"/>
  <c r="H97" s="1"/>
  <c r="B96"/>
  <c r="G98"/>
  <c r="H98" s="1"/>
  <c r="B97"/>
  <c r="G99"/>
  <c r="H99" s="1"/>
  <c r="B98"/>
  <c r="G100"/>
  <c r="H100" s="1"/>
  <c r="B99"/>
  <c r="G101"/>
  <c r="H101" s="1"/>
  <c r="B100"/>
  <c r="G102"/>
  <c r="H102" s="1"/>
  <c r="B101"/>
  <c r="G103"/>
  <c r="H103" s="1"/>
  <c r="B102"/>
  <c r="G104"/>
  <c r="H104" s="1"/>
  <c r="B103"/>
  <c r="G105"/>
  <c r="H105" s="1"/>
  <c r="B104"/>
  <c r="G106"/>
  <c r="H106" s="1"/>
  <c r="B105"/>
  <c r="G107"/>
  <c r="H107" s="1"/>
  <c r="B106"/>
  <c r="G108"/>
  <c r="H108" s="1"/>
  <c r="B107"/>
  <c r="G109"/>
  <c r="H109" s="1"/>
  <c r="B108"/>
  <c r="G110"/>
  <c r="H110" s="1"/>
  <c r="B109"/>
  <c r="G111"/>
  <c r="H111" s="1"/>
  <c r="B110"/>
  <c r="G112"/>
  <c r="H112" s="1"/>
  <c r="B111"/>
  <c r="G113"/>
  <c r="H113" s="1"/>
  <c r="B112"/>
  <c r="G114"/>
  <c r="H114" s="1"/>
  <c r="B113"/>
  <c r="G115"/>
  <c r="H115" s="1"/>
  <c r="B114"/>
  <c r="G116"/>
  <c r="H116" s="1"/>
  <c r="B115"/>
  <c r="G117"/>
  <c r="H117" s="1"/>
  <c r="B116"/>
  <c r="G118"/>
  <c r="H118" s="1"/>
  <c r="B117"/>
  <c r="G119"/>
  <c r="H119" s="1"/>
  <c r="B118"/>
  <c r="G120"/>
  <c r="H120" s="1"/>
  <c r="B119"/>
  <c r="G121"/>
  <c r="H121" s="1"/>
  <c r="B120"/>
  <c r="G122"/>
  <c r="H122" s="1"/>
  <c r="B121"/>
  <c r="G123"/>
  <c r="H123" s="1"/>
  <c r="B122"/>
  <c r="G124"/>
  <c r="H124" s="1"/>
  <c r="B123"/>
  <c r="G125"/>
  <c r="H125" s="1"/>
  <c r="B124"/>
  <c r="G126"/>
  <c r="H126" s="1"/>
  <c r="B125"/>
  <c r="G127"/>
  <c r="H127" s="1"/>
  <c r="B126"/>
  <c r="G128"/>
  <c r="H128" s="1"/>
  <c r="B127"/>
  <c r="G129"/>
  <c r="H129" s="1"/>
  <c r="B128"/>
  <c r="G130"/>
  <c r="H130" s="1"/>
  <c r="B129"/>
  <c r="G131"/>
  <c r="H131" s="1"/>
  <c r="B130"/>
  <c r="G132"/>
  <c r="H132" s="1"/>
  <c r="B131"/>
  <c r="G133"/>
  <c r="H133" s="1"/>
  <c r="B132"/>
  <c r="G134"/>
  <c r="H134" s="1"/>
  <c r="B133"/>
  <c r="G135"/>
  <c r="H135" s="1"/>
  <c r="B134"/>
  <c r="G136"/>
  <c r="H136" s="1"/>
  <c r="B135"/>
  <c r="G137"/>
  <c r="H137" s="1"/>
  <c r="B136"/>
  <c r="G138"/>
  <c r="H138" s="1"/>
  <c r="B137"/>
  <c r="G139"/>
  <c r="H139" s="1"/>
  <c r="B138"/>
  <c r="G140"/>
  <c r="H140" s="1"/>
  <c r="B139"/>
  <c r="G141"/>
  <c r="H141" s="1"/>
  <c r="B140"/>
  <c r="G142"/>
  <c r="H142" s="1"/>
  <c r="B141"/>
  <c r="G143"/>
  <c r="H143" s="1"/>
  <c r="B142"/>
  <c r="G144"/>
  <c r="H144" s="1"/>
  <c r="B143"/>
  <c r="G145"/>
  <c r="H145" s="1"/>
  <c r="B144"/>
  <c r="G146"/>
  <c r="H146" s="1"/>
  <c r="B145"/>
  <c r="G147"/>
  <c r="H147" s="1"/>
  <c r="B146"/>
  <c r="G148"/>
  <c r="H148" s="1"/>
  <c r="B147"/>
  <c r="G149"/>
  <c r="H149" s="1"/>
  <c r="B148"/>
  <c r="G150"/>
  <c r="H150" s="1"/>
  <c r="B149"/>
  <c r="G151"/>
  <c r="H151" s="1"/>
  <c r="B150"/>
  <c r="G152"/>
  <c r="H152" s="1"/>
  <c r="B151"/>
  <c r="G153"/>
  <c r="H153" s="1"/>
  <c r="B152"/>
  <c r="G154"/>
  <c r="H154" s="1"/>
  <c r="B153"/>
  <c r="G155"/>
  <c r="H155" s="1"/>
  <c r="B154"/>
  <c r="G156"/>
  <c r="H156" s="1"/>
  <c r="B155"/>
  <c r="G157"/>
  <c r="H157" s="1"/>
  <c r="B156"/>
  <c r="G158"/>
  <c r="H158" s="1"/>
  <c r="B157"/>
  <c r="G159"/>
  <c r="H159" s="1"/>
  <c r="B158"/>
  <c r="G160"/>
  <c r="H160" s="1"/>
  <c r="B159"/>
  <c r="G161"/>
  <c r="H161" s="1"/>
  <c r="B160"/>
  <c r="G162"/>
  <c r="H162" s="1"/>
  <c r="B161"/>
  <c r="G163"/>
  <c r="H163" s="1"/>
  <c r="B162"/>
  <c r="G164"/>
  <c r="H164" s="1"/>
  <c r="B163"/>
  <c r="G165"/>
  <c r="H165" s="1"/>
  <c r="B164"/>
  <c r="G166"/>
  <c r="H166" s="1"/>
  <c r="B165"/>
  <c r="G167"/>
  <c r="H167" s="1"/>
  <c r="B166"/>
  <c r="G168"/>
  <c r="H168" s="1"/>
  <c r="B167"/>
  <c r="G169"/>
  <c r="H169" s="1"/>
  <c r="B168"/>
  <c r="G170"/>
  <c r="H170" s="1"/>
  <c r="B169"/>
  <c r="G171"/>
  <c r="H171" s="1"/>
  <c r="B170"/>
  <c r="G172"/>
  <c r="H172" s="1"/>
  <c r="B171"/>
  <c r="G173"/>
  <c r="H173" s="1"/>
  <c r="B172"/>
  <c r="G174"/>
  <c r="H174" s="1"/>
  <c r="B173"/>
  <c r="G175"/>
  <c r="H175" s="1"/>
  <c r="B174"/>
  <c r="G176"/>
  <c r="H176" s="1"/>
  <c r="B175"/>
  <c r="G177"/>
  <c r="H177" s="1"/>
  <c r="B176"/>
  <c r="G178"/>
  <c r="H178" s="1"/>
  <c r="B177"/>
  <c r="G179"/>
  <c r="H179" s="1"/>
  <c r="B178"/>
  <c r="G180"/>
  <c r="H180" s="1"/>
  <c r="B179"/>
  <c r="G181"/>
  <c r="H181" s="1"/>
  <c r="B180"/>
  <c r="G182"/>
  <c r="H182" s="1"/>
  <c r="B181"/>
  <c r="G183"/>
  <c r="H183" s="1"/>
  <c r="B182"/>
  <c r="G184"/>
  <c r="H184" s="1"/>
  <c r="B183"/>
  <c r="G185"/>
  <c r="H185" s="1"/>
  <c r="B184"/>
  <c r="G186"/>
  <c r="H186" s="1"/>
  <c r="B185"/>
  <c r="G187"/>
  <c r="H187" s="1"/>
  <c r="B186"/>
  <c r="G188"/>
  <c r="H188" s="1"/>
  <c r="B187"/>
  <c r="G189"/>
  <c r="H189" s="1"/>
  <c r="B188"/>
  <c r="G190"/>
  <c r="H190" s="1"/>
  <c r="B189"/>
  <c r="G191"/>
  <c r="H191" s="1"/>
  <c r="B190"/>
  <c r="G192"/>
  <c r="H192" s="1"/>
  <c r="B191"/>
  <c r="G193"/>
  <c r="H193" s="1"/>
  <c r="B192"/>
  <c r="G194"/>
  <c r="H194" s="1"/>
  <c r="B193"/>
  <c r="G195"/>
  <c r="H195" s="1"/>
  <c r="B194"/>
  <c r="G196"/>
  <c r="H196" s="1"/>
  <c r="B195"/>
  <c r="G197"/>
  <c r="H197" s="1"/>
  <c r="B196"/>
  <c r="G198"/>
  <c r="H198" s="1"/>
  <c r="B197"/>
  <c r="G199"/>
  <c r="H199" s="1"/>
  <c r="B198"/>
  <c r="G200"/>
  <c r="H200" s="1"/>
  <c r="B199"/>
  <c r="G201"/>
  <c r="H201" s="1"/>
  <c r="B200"/>
  <c r="G202"/>
  <c r="H202" s="1"/>
  <c r="B201"/>
  <c r="G203"/>
  <c r="H203" s="1"/>
  <c r="B202"/>
  <c r="G204"/>
  <c r="H204" s="1"/>
  <c r="B203"/>
  <c r="G205"/>
  <c r="H205" s="1"/>
  <c r="B204"/>
  <c r="G206"/>
  <c r="H206" s="1"/>
  <c r="B205"/>
  <c r="G207"/>
  <c r="H207" s="1"/>
  <c r="B206"/>
  <c r="G208"/>
  <c r="H208" s="1"/>
  <c r="B207"/>
  <c r="G209"/>
  <c r="H209" s="1"/>
  <c r="B208"/>
  <c r="G210"/>
  <c r="H210" s="1"/>
  <c r="B209"/>
  <c r="G211"/>
  <c r="H211" s="1"/>
  <c r="B210"/>
  <c r="G212"/>
  <c r="H212" s="1"/>
  <c r="B211"/>
  <c r="G213"/>
  <c r="H213" s="1"/>
  <c r="B212"/>
  <c r="G214"/>
  <c r="H214" s="1"/>
  <c r="B213"/>
  <c r="G215"/>
  <c r="H215" s="1"/>
  <c r="B214"/>
  <c r="G216"/>
  <c r="H216" s="1"/>
  <c r="B215"/>
  <c r="G217"/>
  <c r="H217" s="1"/>
  <c r="B216"/>
  <c r="G218"/>
  <c r="H218" s="1"/>
  <c r="B217"/>
  <c r="G219"/>
  <c r="H219" s="1"/>
  <c r="B218"/>
  <c r="G220"/>
  <c r="H220" s="1"/>
  <c r="B219"/>
  <c r="G221"/>
  <c r="H221" s="1"/>
  <c r="B220"/>
  <c r="G222"/>
  <c r="H222" s="1"/>
  <c r="B221"/>
  <c r="G223"/>
  <c r="H223" s="1"/>
  <c r="B222"/>
  <c r="G224"/>
  <c r="H224" s="1"/>
  <c r="B223"/>
  <c r="G225"/>
  <c r="H225" s="1"/>
  <c r="B224"/>
  <c r="G226"/>
  <c r="H226" s="1"/>
  <c r="B225"/>
  <c r="G227"/>
  <c r="H227" s="1"/>
  <c r="B226"/>
  <c r="G228"/>
  <c r="H228" s="1"/>
  <c r="B227"/>
  <c r="G229"/>
  <c r="H229" s="1"/>
  <c r="B228"/>
  <c r="G230"/>
  <c r="H230" s="1"/>
  <c r="B229"/>
  <c r="G231"/>
  <c r="H231" s="1"/>
  <c r="B230"/>
  <c r="G232"/>
  <c r="H232" s="1"/>
  <c r="B231"/>
  <c r="G233"/>
  <c r="H233" s="1"/>
  <c r="B232"/>
  <c r="G234"/>
  <c r="H234" s="1"/>
  <c r="B233"/>
  <c r="G235"/>
  <c r="H235" s="1"/>
  <c r="B234"/>
  <c r="G236"/>
  <c r="H236" s="1"/>
  <c r="B235"/>
  <c r="G237"/>
  <c r="H237" s="1"/>
  <c r="B236"/>
  <c r="G238"/>
  <c r="H238" s="1"/>
  <c r="B237"/>
  <c r="G239"/>
  <c r="H239" s="1"/>
  <c r="B238"/>
  <c r="G240"/>
  <c r="H240" s="1"/>
  <c r="B239"/>
  <c r="G241"/>
  <c r="H241" s="1"/>
  <c r="B240"/>
  <c r="G242"/>
  <c r="H242" s="1"/>
  <c r="B241"/>
  <c r="G243"/>
  <c r="H243" s="1"/>
  <c r="B242"/>
  <c r="G244"/>
  <c r="H244" s="1"/>
  <c r="B243"/>
  <c r="G245"/>
  <c r="H245" s="1"/>
  <c r="B244"/>
  <c r="G246"/>
  <c r="H246" s="1"/>
  <c r="B245"/>
  <c r="G247"/>
  <c r="H247" s="1"/>
  <c r="B246"/>
  <c r="G248"/>
  <c r="H248" s="1"/>
  <c r="B247"/>
  <c r="G249"/>
  <c r="H249" s="1"/>
  <c r="B248"/>
  <c r="G250"/>
  <c r="H250" s="1"/>
  <c r="B249"/>
  <c r="G251"/>
  <c r="H251" s="1"/>
  <c r="B250"/>
  <c r="G252"/>
  <c r="H252" s="1"/>
  <c r="B251"/>
  <c r="G253"/>
  <c r="H253" s="1"/>
  <c r="B252"/>
  <c r="G254"/>
  <c r="H254" s="1"/>
  <c r="B253"/>
  <c r="G255"/>
  <c r="H255" s="1"/>
  <c r="B254"/>
  <c r="G256"/>
  <c r="H256" s="1"/>
  <c r="B255"/>
  <c r="G257"/>
  <c r="H257" s="1"/>
  <c r="B256"/>
  <c r="G258"/>
  <c r="H258" s="1"/>
  <c r="B257"/>
  <c r="G259"/>
  <c r="H259" s="1"/>
  <c r="B258"/>
  <c r="G260"/>
  <c r="H260" s="1"/>
  <c r="B259"/>
  <c r="G261"/>
  <c r="H261" s="1"/>
  <c r="B260"/>
  <c r="G262"/>
  <c r="H262" s="1"/>
  <c r="B261"/>
  <c r="G263"/>
  <c r="H263" s="1"/>
  <c r="B262"/>
  <c r="G264"/>
  <c r="H264" s="1"/>
  <c r="B263"/>
  <c r="G265"/>
  <c r="H265" s="1"/>
  <c r="B264"/>
  <c r="G266"/>
  <c r="H266" s="1"/>
  <c r="B265"/>
  <c r="G267"/>
  <c r="H267" s="1"/>
  <c r="B266"/>
  <c r="G268"/>
  <c r="H268" s="1"/>
  <c r="B267"/>
  <c r="G269"/>
  <c r="H269" s="1"/>
  <c r="B268"/>
  <c r="G270"/>
  <c r="H270" s="1"/>
  <c r="B269"/>
  <c r="G271"/>
  <c r="H271" s="1"/>
  <c r="B270"/>
  <c r="G272"/>
  <c r="H272" s="1"/>
  <c r="B271"/>
  <c r="G273"/>
  <c r="H273" s="1"/>
  <c r="B272"/>
  <c r="G274"/>
  <c r="H274" s="1"/>
  <c r="B273"/>
  <c r="G275"/>
  <c r="H275" s="1"/>
  <c r="B274"/>
  <c r="G276"/>
  <c r="H276" s="1"/>
  <c r="B275"/>
  <c r="G277"/>
  <c r="H277" s="1"/>
  <c r="B276"/>
  <c r="G278"/>
  <c r="H278" s="1"/>
  <c r="B277"/>
  <c r="G279"/>
  <c r="H279" s="1"/>
  <c r="B278"/>
  <c r="G280"/>
  <c r="H280" s="1"/>
  <c r="B279"/>
  <c r="G281"/>
  <c r="H281" s="1"/>
  <c r="B280"/>
  <c r="G282"/>
  <c r="H282" s="1"/>
  <c r="B281"/>
  <c r="G283"/>
  <c r="H283" s="1"/>
  <c r="B282"/>
  <c r="G284"/>
  <c r="H284" s="1"/>
  <c r="B283"/>
  <c r="G285"/>
  <c r="H285" s="1"/>
  <c r="B284"/>
  <c r="G286"/>
  <c r="H286" s="1"/>
  <c r="B285"/>
  <c r="G287"/>
  <c r="H287" s="1"/>
  <c r="B286"/>
  <c r="G288"/>
  <c r="H288" s="1"/>
  <c r="B287"/>
  <c r="G289"/>
  <c r="H289" s="1"/>
  <c r="B288"/>
  <c r="G290"/>
  <c r="H290" s="1"/>
  <c r="B289"/>
  <c r="G291"/>
  <c r="H291" s="1"/>
  <c r="B290"/>
  <c r="G292"/>
  <c r="H292" s="1"/>
  <c r="B291"/>
  <c r="G293"/>
  <c r="H293" s="1"/>
  <c r="B292"/>
  <c r="G294"/>
  <c r="H294" s="1"/>
  <c r="B293"/>
  <c r="G295"/>
  <c r="H295" s="1"/>
  <c r="B294"/>
  <c r="G296"/>
  <c r="H296" s="1"/>
  <c r="B295"/>
  <c r="G297"/>
  <c r="H297" s="1"/>
  <c r="B296"/>
  <c r="G298"/>
  <c r="H298" s="1"/>
  <c r="B297"/>
  <c r="G299"/>
  <c r="H299" s="1"/>
  <c r="B298"/>
  <c r="G300"/>
  <c r="H300" s="1"/>
  <c r="B299"/>
  <c r="G301"/>
  <c r="H301" s="1"/>
  <c r="B300"/>
  <c r="G302"/>
  <c r="H302" s="1"/>
  <c r="B301"/>
  <c r="G303"/>
  <c r="H303" s="1"/>
  <c r="B302"/>
  <c r="G304"/>
  <c r="H304" s="1"/>
  <c r="B303"/>
  <c r="G305"/>
  <c r="H305" s="1"/>
  <c r="B304"/>
  <c r="G306"/>
  <c r="H306" s="1"/>
  <c r="B305"/>
  <c r="G307"/>
  <c r="H307" s="1"/>
  <c r="B306"/>
  <c r="G308"/>
  <c r="H308" s="1"/>
  <c r="B307"/>
  <c r="G309"/>
  <c r="H309" s="1"/>
  <c r="B308"/>
  <c r="G310"/>
  <c r="H310" s="1"/>
  <c r="B309"/>
  <c r="G311"/>
  <c r="H311" s="1"/>
  <c r="B310"/>
  <c r="G312"/>
  <c r="H312" s="1"/>
  <c r="B311"/>
  <c r="G313"/>
  <c r="H313" s="1"/>
  <c r="B312"/>
  <c r="G314"/>
  <c r="H314" s="1"/>
  <c r="B313"/>
  <c r="G315"/>
  <c r="H315" s="1"/>
  <c r="B314"/>
  <c r="G316"/>
  <c r="H316" s="1"/>
  <c r="B315"/>
  <c r="G317"/>
  <c r="H317" s="1"/>
  <c r="B316"/>
  <c r="G318"/>
  <c r="H318" s="1"/>
  <c r="B317"/>
  <c r="G319"/>
  <c r="H319" s="1"/>
  <c r="B318"/>
  <c r="G320"/>
  <c r="H320" s="1"/>
  <c r="B319"/>
  <c r="G321"/>
  <c r="H321" s="1"/>
  <c r="B320"/>
  <c r="G322"/>
  <c r="H322" s="1"/>
  <c r="B321"/>
  <c r="G323"/>
  <c r="H323" s="1"/>
  <c r="B322"/>
  <c r="G324"/>
  <c r="H324" s="1"/>
  <c r="B323"/>
  <c r="G325"/>
  <c r="H325" s="1"/>
  <c r="B324"/>
  <c r="G326"/>
  <c r="H326" s="1"/>
  <c r="B325"/>
  <c r="G327"/>
  <c r="H327" s="1"/>
  <c r="B326"/>
  <c r="G328"/>
  <c r="H328" s="1"/>
  <c r="B327"/>
  <c r="G329"/>
  <c r="H329" s="1"/>
  <c r="B328"/>
  <c r="G330"/>
  <c r="H330" s="1"/>
  <c r="B329"/>
  <c r="G331"/>
  <c r="H331" s="1"/>
  <c r="B330"/>
  <c r="G332"/>
  <c r="H332" s="1"/>
  <c r="B331"/>
  <c r="G333"/>
  <c r="H333" s="1"/>
  <c r="B332"/>
  <c r="G334"/>
  <c r="H334" s="1"/>
  <c r="B333"/>
  <c r="G335"/>
  <c r="H335" s="1"/>
  <c r="B334"/>
  <c r="G336"/>
  <c r="H336" s="1"/>
  <c r="B335"/>
  <c r="G337"/>
  <c r="H337" s="1"/>
  <c r="B336"/>
  <c r="G338"/>
  <c r="H338" s="1"/>
  <c r="B337"/>
  <c r="G339"/>
  <c r="H339" s="1"/>
  <c r="B338"/>
  <c r="G340"/>
  <c r="H340" s="1"/>
  <c r="B339"/>
  <c r="G341"/>
  <c r="H341" s="1"/>
  <c r="B340"/>
  <c r="G342"/>
  <c r="H342" s="1"/>
  <c r="B341"/>
  <c r="G343"/>
  <c r="H343" s="1"/>
  <c r="B342"/>
  <c r="G344"/>
  <c r="H344" s="1"/>
  <c r="B343"/>
  <c r="G345"/>
  <c r="H345" s="1"/>
  <c r="B344"/>
  <c r="G346"/>
  <c r="H346" s="1"/>
  <c r="B345"/>
  <c r="G347"/>
  <c r="H347" s="1"/>
  <c r="B346"/>
  <c r="G348"/>
  <c r="H348" s="1"/>
  <c r="B347"/>
  <c r="G349"/>
  <c r="H349" s="1"/>
  <c r="B348"/>
  <c r="G350"/>
  <c r="H350" s="1"/>
  <c r="B349"/>
  <c r="G351"/>
  <c r="H351" s="1"/>
  <c r="B350"/>
  <c r="G352"/>
  <c r="H352" s="1"/>
  <c r="B351"/>
  <c r="G353"/>
  <c r="H353" s="1"/>
  <c r="B352"/>
  <c r="G354"/>
  <c r="H354" s="1"/>
  <c r="B353"/>
  <c r="G355"/>
  <c r="H355" s="1"/>
  <c r="B354"/>
  <c r="G356"/>
  <c r="H356" s="1"/>
  <c r="B355"/>
  <c r="G357"/>
  <c r="H357" s="1"/>
  <c r="B356"/>
  <c r="G358"/>
  <c r="H358" s="1"/>
  <c r="B357"/>
  <c r="G359"/>
  <c r="H359" s="1"/>
  <c r="B358"/>
  <c r="G360"/>
  <c r="H360" s="1"/>
  <c r="B359"/>
  <c r="G361"/>
  <c r="H361" s="1"/>
  <c r="B360"/>
  <c r="G362"/>
  <c r="H362" s="1"/>
  <c r="B361"/>
  <c r="G363"/>
  <c r="H363" s="1"/>
  <c r="B362"/>
  <c r="G364"/>
  <c r="H364" s="1"/>
  <c r="B363"/>
  <c r="G365"/>
  <c r="H365" s="1"/>
  <c r="B364"/>
  <c r="G366"/>
  <c r="H366" s="1"/>
  <c r="B365"/>
  <c r="G367"/>
  <c r="H367" s="1"/>
  <c r="B366"/>
  <c r="G368"/>
  <c r="H368" s="1"/>
  <c r="B367"/>
  <c r="G369"/>
  <c r="H369" s="1"/>
  <c r="B368"/>
  <c r="G370"/>
  <c r="H370" s="1"/>
  <c r="B369"/>
  <c r="G371"/>
  <c r="H371" s="1"/>
  <c r="B370"/>
  <c r="D371" s="1"/>
  <c r="G372"/>
  <c r="H372" s="1"/>
  <c r="B371"/>
  <c r="D372" s="1"/>
  <c r="G373"/>
  <c r="H373" s="1"/>
  <c r="B372"/>
  <c r="D373" s="1"/>
  <c r="I1"/>
  <c r="W13"/>
  <c r="B373"/>
  <c r="L14"/>
  <c r="B17" i="1"/>
  <c r="B16"/>
  <c r="B15"/>
  <c r="B14"/>
  <c r="B13"/>
  <c r="D14" s="1"/>
  <c r="F14" s="1"/>
  <c r="C13"/>
  <c r="C9"/>
  <c r="I1"/>
  <c r="G15"/>
  <c r="G16"/>
  <c r="H16" s="1"/>
  <c r="G17"/>
  <c r="H17" s="1"/>
  <c r="G18"/>
  <c r="H18" s="1"/>
  <c r="G19"/>
  <c r="H19" s="1"/>
  <c r="G20"/>
  <c r="H20" s="1"/>
  <c r="G21"/>
  <c r="H21" s="1"/>
  <c r="G22"/>
  <c r="H22" s="1"/>
  <c r="G23"/>
  <c r="G24"/>
  <c r="H24" s="1"/>
  <c r="G25"/>
  <c r="H25" s="1"/>
  <c r="G26"/>
  <c r="H26" s="1"/>
  <c r="G27"/>
  <c r="H27" s="1"/>
  <c r="G28"/>
  <c r="H28" s="1"/>
  <c r="G29"/>
  <c r="H29" s="1"/>
  <c r="G30"/>
  <c r="H30" s="1"/>
  <c r="G31"/>
  <c r="H31" s="1"/>
  <c r="G32"/>
  <c r="H32" s="1"/>
  <c r="G33"/>
  <c r="H33" s="1"/>
  <c r="G34"/>
  <c r="G35"/>
  <c r="H35" s="1"/>
  <c r="G36"/>
  <c r="H36" s="1"/>
  <c r="G37"/>
  <c r="H37" s="1"/>
  <c r="G38"/>
  <c r="H38" s="1"/>
  <c r="G39"/>
  <c r="G40"/>
  <c r="H40" s="1"/>
  <c r="G41"/>
  <c r="H41" s="1"/>
  <c r="G42"/>
  <c r="H42" s="1"/>
  <c r="G43"/>
  <c r="H43" s="1"/>
  <c r="G44"/>
  <c r="H44" s="1"/>
  <c r="G45"/>
  <c r="H45" s="1"/>
  <c r="G46"/>
  <c r="H46" s="1"/>
  <c r="G47"/>
  <c r="G48"/>
  <c r="H48" s="1"/>
  <c r="G49"/>
  <c r="H49" s="1"/>
  <c r="G50"/>
  <c r="H50" s="1"/>
  <c r="G51"/>
  <c r="H51" s="1"/>
  <c r="G52"/>
  <c r="H52" s="1"/>
  <c r="G53"/>
  <c r="H53" s="1"/>
  <c r="G54"/>
  <c r="H54" s="1"/>
  <c r="G55"/>
  <c r="H55" s="1"/>
  <c r="G56"/>
  <c r="H56" s="1"/>
  <c r="G57"/>
  <c r="H57" s="1"/>
  <c r="G58"/>
  <c r="H58" s="1"/>
  <c r="G59"/>
  <c r="H59" s="1"/>
  <c r="G60"/>
  <c r="H60" s="1"/>
  <c r="G61"/>
  <c r="H61" s="1"/>
  <c r="G62"/>
  <c r="H62" s="1"/>
  <c r="G63"/>
  <c r="G64"/>
  <c r="H64" s="1"/>
  <c r="G65"/>
  <c r="H65" s="1"/>
  <c r="G66"/>
  <c r="H66" s="1"/>
  <c r="G67"/>
  <c r="H67" s="1"/>
  <c r="G68"/>
  <c r="H68" s="1"/>
  <c r="G69"/>
  <c r="H69" s="1"/>
  <c r="G70"/>
  <c r="H70" s="1"/>
  <c r="G71"/>
  <c r="H71" s="1"/>
  <c r="G72"/>
  <c r="H72" s="1"/>
  <c r="G73"/>
  <c r="H73" s="1"/>
  <c r="G74"/>
  <c r="H74" s="1"/>
  <c r="G75"/>
  <c r="H75" s="1"/>
  <c r="G76"/>
  <c r="H76" s="1"/>
  <c r="G77"/>
  <c r="H77" s="1"/>
  <c r="G78"/>
  <c r="H78" s="1"/>
  <c r="G79"/>
  <c r="G80"/>
  <c r="H80" s="1"/>
  <c r="G81"/>
  <c r="H81" s="1"/>
  <c r="G82"/>
  <c r="H82" s="1"/>
  <c r="G83"/>
  <c r="H83" s="1"/>
  <c r="G84"/>
  <c r="H84" s="1"/>
  <c r="G85"/>
  <c r="H85" s="1"/>
  <c r="G86"/>
  <c r="H86" s="1"/>
  <c r="G87"/>
  <c r="G88"/>
  <c r="H88" s="1"/>
  <c r="G89"/>
  <c r="H89" s="1"/>
  <c r="G90"/>
  <c r="H90" s="1"/>
  <c r="G91"/>
  <c r="H91" s="1"/>
  <c r="G92"/>
  <c r="H92" s="1"/>
  <c r="G93"/>
  <c r="H93" s="1"/>
  <c r="G94"/>
  <c r="H94" s="1"/>
  <c r="G95"/>
  <c r="H95" s="1"/>
  <c r="G96"/>
  <c r="H96" s="1"/>
  <c r="G97"/>
  <c r="H97" s="1"/>
  <c r="G98"/>
  <c r="H98" s="1"/>
  <c r="G99"/>
  <c r="H99" s="1"/>
  <c r="G100"/>
  <c r="H100" s="1"/>
  <c r="G101"/>
  <c r="H101" s="1"/>
  <c r="G102"/>
  <c r="H102" s="1"/>
  <c r="G103"/>
  <c r="H103" s="1"/>
  <c r="G104"/>
  <c r="H104" s="1"/>
  <c r="G105"/>
  <c r="H105" s="1"/>
  <c r="G106"/>
  <c r="H106" s="1"/>
  <c r="G107"/>
  <c r="H107" s="1"/>
  <c r="G108"/>
  <c r="H108" s="1"/>
  <c r="G109"/>
  <c r="H109" s="1"/>
  <c r="G110"/>
  <c r="H110" s="1"/>
  <c r="G111"/>
  <c r="H111" s="1"/>
  <c r="G112"/>
  <c r="H112" s="1"/>
  <c r="G113"/>
  <c r="H113" s="1"/>
  <c r="G114"/>
  <c r="H114" s="1"/>
  <c r="G115"/>
  <c r="H115" s="1"/>
  <c r="G116"/>
  <c r="H116" s="1"/>
  <c r="G117"/>
  <c r="H117" s="1"/>
  <c r="G118"/>
  <c r="H118" s="1"/>
  <c r="G119"/>
  <c r="G120"/>
  <c r="H120" s="1"/>
  <c r="G121"/>
  <c r="H121" s="1"/>
  <c r="G122"/>
  <c r="H122" s="1"/>
  <c r="G123"/>
  <c r="H123" s="1"/>
  <c r="G124"/>
  <c r="H124" s="1"/>
  <c r="G125"/>
  <c r="H125" s="1"/>
  <c r="G126"/>
  <c r="H126" s="1"/>
  <c r="G127"/>
  <c r="G128"/>
  <c r="H128" s="1"/>
  <c r="G129"/>
  <c r="H129" s="1"/>
  <c r="G130"/>
  <c r="H130" s="1"/>
  <c r="G131"/>
  <c r="H131" s="1"/>
  <c r="G132"/>
  <c r="H132" s="1"/>
  <c r="G133"/>
  <c r="H133" s="1"/>
  <c r="G134"/>
  <c r="H134" s="1"/>
  <c r="G135"/>
  <c r="H135" s="1"/>
  <c r="G136"/>
  <c r="H136" s="1"/>
  <c r="G137"/>
  <c r="H137" s="1"/>
  <c r="G138"/>
  <c r="H138" s="1"/>
  <c r="G139"/>
  <c r="H139" s="1"/>
  <c r="G140"/>
  <c r="H140" s="1"/>
  <c r="G141"/>
  <c r="H141" s="1"/>
  <c r="G142"/>
  <c r="H142" s="1"/>
  <c r="G143"/>
  <c r="G144"/>
  <c r="H144" s="1"/>
  <c r="G145"/>
  <c r="H145" s="1"/>
  <c r="G146"/>
  <c r="H146" s="1"/>
  <c r="G147"/>
  <c r="H147" s="1"/>
  <c r="G148"/>
  <c r="H148" s="1"/>
  <c r="G149"/>
  <c r="H149" s="1"/>
  <c r="G150"/>
  <c r="H150" s="1"/>
  <c r="G151"/>
  <c r="H151" s="1"/>
  <c r="G152"/>
  <c r="H152" s="1"/>
  <c r="G153"/>
  <c r="H153" s="1"/>
  <c r="G154"/>
  <c r="H154" s="1"/>
  <c r="G155"/>
  <c r="H155" s="1"/>
  <c r="G156"/>
  <c r="H156" s="1"/>
  <c r="G157"/>
  <c r="H157" s="1"/>
  <c r="G158"/>
  <c r="H158" s="1"/>
  <c r="G159"/>
  <c r="H159" s="1"/>
  <c r="G160"/>
  <c r="H160" s="1"/>
  <c r="G161"/>
  <c r="H161" s="1"/>
  <c r="G162"/>
  <c r="H162" s="1"/>
  <c r="G163"/>
  <c r="H163" s="1"/>
  <c r="G164"/>
  <c r="H164" s="1"/>
  <c r="G165"/>
  <c r="H165" s="1"/>
  <c r="G166"/>
  <c r="H166" s="1"/>
  <c r="G167"/>
  <c r="H167" s="1"/>
  <c r="G168"/>
  <c r="H168" s="1"/>
  <c r="G169"/>
  <c r="H169" s="1"/>
  <c r="G170"/>
  <c r="H170" s="1"/>
  <c r="G171"/>
  <c r="H171" s="1"/>
  <c r="G172"/>
  <c r="H172" s="1"/>
  <c r="G173"/>
  <c r="H173" s="1"/>
  <c r="G174"/>
  <c r="G175"/>
  <c r="G176"/>
  <c r="H176" s="1"/>
  <c r="G177"/>
  <c r="H177" s="1"/>
  <c r="G178"/>
  <c r="H178" s="1"/>
  <c r="G179"/>
  <c r="H179" s="1"/>
  <c r="G180"/>
  <c r="H180" s="1"/>
  <c r="G181"/>
  <c r="H181" s="1"/>
  <c r="G182"/>
  <c r="H182" s="1"/>
  <c r="G183"/>
  <c r="H183" s="1"/>
  <c r="G184"/>
  <c r="H184" s="1"/>
  <c r="G185"/>
  <c r="H185" s="1"/>
  <c r="G186"/>
  <c r="H186" s="1"/>
  <c r="G187"/>
  <c r="H187" s="1"/>
  <c r="G188"/>
  <c r="H188" s="1"/>
  <c r="G189"/>
  <c r="H189" s="1"/>
  <c r="G190"/>
  <c r="H190" s="1"/>
  <c r="G191"/>
  <c r="H191" s="1"/>
  <c r="G192"/>
  <c r="H192" s="1"/>
  <c r="G193"/>
  <c r="H193" s="1"/>
  <c r="G194"/>
  <c r="H194" s="1"/>
  <c r="G195"/>
  <c r="H195" s="1"/>
  <c r="G196"/>
  <c r="H196" s="1"/>
  <c r="G197"/>
  <c r="H197" s="1"/>
  <c r="G198"/>
  <c r="H198" s="1"/>
  <c r="G199"/>
  <c r="G200"/>
  <c r="H200" s="1"/>
  <c r="G201"/>
  <c r="H201" s="1"/>
  <c r="G202"/>
  <c r="H202" s="1"/>
  <c r="G203"/>
  <c r="H203" s="1"/>
  <c r="G204"/>
  <c r="H204" s="1"/>
  <c r="G205"/>
  <c r="H205" s="1"/>
  <c r="G206"/>
  <c r="H206" s="1"/>
  <c r="G207"/>
  <c r="G208"/>
  <c r="H208" s="1"/>
  <c r="G209"/>
  <c r="H209" s="1"/>
  <c r="G210"/>
  <c r="H210" s="1"/>
  <c r="G211"/>
  <c r="H211" s="1"/>
  <c r="G212"/>
  <c r="H212" s="1"/>
  <c r="G213"/>
  <c r="H213" s="1"/>
  <c r="G214"/>
  <c r="H214" s="1"/>
  <c r="G215"/>
  <c r="H215" s="1"/>
  <c r="G216"/>
  <c r="H216" s="1"/>
  <c r="G217"/>
  <c r="H217" s="1"/>
  <c r="G218"/>
  <c r="H218" s="1"/>
  <c r="G219"/>
  <c r="H219" s="1"/>
  <c r="G220"/>
  <c r="H220" s="1"/>
  <c r="G221"/>
  <c r="H221" s="1"/>
  <c r="G222"/>
  <c r="H222" s="1"/>
  <c r="G223"/>
  <c r="H223" s="1"/>
  <c r="G224"/>
  <c r="H224" s="1"/>
  <c r="G225"/>
  <c r="H225" s="1"/>
  <c r="G226"/>
  <c r="H226" s="1"/>
  <c r="G227"/>
  <c r="H227" s="1"/>
  <c r="G228"/>
  <c r="H228" s="1"/>
  <c r="G229"/>
  <c r="H229" s="1"/>
  <c r="G230"/>
  <c r="H230" s="1"/>
  <c r="G231"/>
  <c r="G232"/>
  <c r="H232" s="1"/>
  <c r="G233"/>
  <c r="H233" s="1"/>
  <c r="G234"/>
  <c r="H234" s="1"/>
  <c r="G235"/>
  <c r="H235" s="1"/>
  <c r="G236"/>
  <c r="H236" s="1"/>
  <c r="G237"/>
  <c r="H237" s="1"/>
  <c r="G238"/>
  <c r="H238" s="1"/>
  <c r="G239"/>
  <c r="G240"/>
  <c r="H240" s="1"/>
  <c r="G241"/>
  <c r="H241" s="1"/>
  <c r="G242"/>
  <c r="H242" s="1"/>
  <c r="G243"/>
  <c r="H243" s="1"/>
  <c r="G244"/>
  <c r="H244" s="1"/>
  <c r="G245"/>
  <c r="H245" s="1"/>
  <c r="G246"/>
  <c r="H246" s="1"/>
  <c r="G247"/>
  <c r="H247" s="1"/>
  <c r="G248"/>
  <c r="H248" s="1"/>
  <c r="G249"/>
  <c r="H249" s="1"/>
  <c r="G250"/>
  <c r="H250" s="1"/>
  <c r="G251"/>
  <c r="H251" s="1"/>
  <c r="G252"/>
  <c r="H252" s="1"/>
  <c r="G253"/>
  <c r="H253" s="1"/>
  <c r="G254"/>
  <c r="H254" s="1"/>
  <c r="G255"/>
  <c r="G256"/>
  <c r="H256" s="1"/>
  <c r="G257"/>
  <c r="H257" s="1"/>
  <c r="G258"/>
  <c r="H258" s="1"/>
  <c r="G259"/>
  <c r="H259" s="1"/>
  <c r="G260"/>
  <c r="H260" s="1"/>
  <c r="G261"/>
  <c r="H261" s="1"/>
  <c r="G262"/>
  <c r="H262" s="1"/>
  <c r="G263"/>
  <c r="H263" s="1"/>
  <c r="G264"/>
  <c r="H264" s="1"/>
  <c r="G265"/>
  <c r="H265" s="1"/>
  <c r="G266"/>
  <c r="H266" s="1"/>
  <c r="G267"/>
  <c r="H267" s="1"/>
  <c r="G268"/>
  <c r="H268" s="1"/>
  <c r="G269"/>
  <c r="G270"/>
  <c r="G271"/>
  <c r="G272"/>
  <c r="H272" s="1"/>
  <c r="G273"/>
  <c r="H273" s="1"/>
  <c r="G274"/>
  <c r="H274" s="1"/>
  <c r="G275"/>
  <c r="H275" s="1"/>
  <c r="G276"/>
  <c r="H276" s="1"/>
  <c r="G277"/>
  <c r="H277" s="1"/>
  <c r="G278"/>
  <c r="H278" s="1"/>
  <c r="G279"/>
  <c r="G280"/>
  <c r="H280" s="1"/>
  <c r="G281"/>
  <c r="H281" s="1"/>
  <c r="G282"/>
  <c r="H282" s="1"/>
  <c r="G283"/>
  <c r="H283" s="1"/>
  <c r="G284"/>
  <c r="H284" s="1"/>
  <c r="G285"/>
  <c r="H285" s="1"/>
  <c r="G286"/>
  <c r="G287"/>
  <c r="G288"/>
  <c r="H288" s="1"/>
  <c r="G289"/>
  <c r="H289" s="1"/>
  <c r="G290"/>
  <c r="H290" s="1"/>
  <c r="G291"/>
  <c r="H291" s="1"/>
  <c r="G292"/>
  <c r="H292" s="1"/>
  <c r="G293"/>
  <c r="H293" s="1"/>
  <c r="G294"/>
  <c r="H294" s="1"/>
  <c r="G295"/>
  <c r="H295" s="1"/>
  <c r="G296"/>
  <c r="H296" s="1"/>
  <c r="G297"/>
  <c r="H297" s="1"/>
  <c r="G298"/>
  <c r="H298" s="1"/>
  <c r="G299"/>
  <c r="H299" s="1"/>
  <c r="G300"/>
  <c r="H300" s="1"/>
  <c r="G301"/>
  <c r="H301" s="1"/>
  <c r="G302"/>
  <c r="H302" s="1"/>
  <c r="G303"/>
  <c r="G304"/>
  <c r="H304" s="1"/>
  <c r="G305"/>
  <c r="H305" s="1"/>
  <c r="G306"/>
  <c r="G307"/>
  <c r="H307" s="1"/>
  <c r="G308"/>
  <c r="H308" s="1"/>
  <c r="G309"/>
  <c r="H309" s="1"/>
  <c r="G310"/>
  <c r="H310" s="1"/>
  <c r="G311"/>
  <c r="G312"/>
  <c r="H312" s="1"/>
  <c r="G313"/>
  <c r="H313" s="1"/>
  <c r="G314"/>
  <c r="H314" s="1"/>
  <c r="G315"/>
  <c r="H315" s="1"/>
  <c r="G316"/>
  <c r="H316" s="1"/>
  <c r="G317"/>
  <c r="H317" s="1"/>
  <c r="G318"/>
  <c r="H318" s="1"/>
  <c r="G319"/>
  <c r="G320"/>
  <c r="H320" s="1"/>
  <c r="G321"/>
  <c r="H321" s="1"/>
  <c r="G322"/>
  <c r="H322" s="1"/>
  <c r="G323"/>
  <c r="H323" s="1"/>
  <c r="G324"/>
  <c r="H324" s="1"/>
  <c r="G325"/>
  <c r="H325" s="1"/>
  <c r="G326"/>
  <c r="H326" s="1"/>
  <c r="G327"/>
  <c r="H327" s="1"/>
  <c r="G328"/>
  <c r="H328" s="1"/>
  <c r="G329"/>
  <c r="H329" s="1"/>
  <c r="G330"/>
  <c r="H330" s="1"/>
  <c r="G331"/>
  <c r="H331" s="1"/>
  <c r="G332"/>
  <c r="H332" s="1"/>
  <c r="G333"/>
  <c r="H333" s="1"/>
  <c r="G334"/>
  <c r="H334" s="1"/>
  <c r="G335"/>
  <c r="H335" s="1"/>
  <c r="G336"/>
  <c r="H336" s="1"/>
  <c r="G337"/>
  <c r="H337" s="1"/>
  <c r="G338"/>
  <c r="H338" s="1"/>
  <c r="G339"/>
  <c r="H339" s="1"/>
  <c r="G340"/>
  <c r="H340" s="1"/>
  <c r="G341"/>
  <c r="H341" s="1"/>
  <c r="G342"/>
  <c r="G343"/>
  <c r="G344"/>
  <c r="H344" s="1"/>
  <c r="G345"/>
  <c r="H345" s="1"/>
  <c r="G346"/>
  <c r="H346" s="1"/>
  <c r="G347"/>
  <c r="H347" s="1"/>
  <c r="G348"/>
  <c r="H348" s="1"/>
  <c r="G349"/>
  <c r="H349" s="1"/>
  <c r="G350"/>
  <c r="H350" s="1"/>
  <c r="G351"/>
  <c r="H351" s="1"/>
  <c r="G352"/>
  <c r="H352" s="1"/>
  <c r="G353"/>
  <c r="H353" s="1"/>
  <c r="G354"/>
  <c r="H354" s="1"/>
  <c r="G355"/>
  <c r="H355" s="1"/>
  <c r="G356"/>
  <c r="H356" s="1"/>
  <c r="G357"/>
  <c r="H357" s="1"/>
  <c r="G358"/>
  <c r="H358" s="1"/>
  <c r="G359"/>
  <c r="H359" s="1"/>
  <c r="G360"/>
  <c r="H360" s="1"/>
  <c r="G361"/>
  <c r="H361" s="1"/>
  <c r="G362"/>
  <c r="H362" s="1"/>
  <c r="G363"/>
  <c r="H363" s="1"/>
  <c r="G364"/>
  <c r="H364" s="1"/>
  <c r="G365"/>
  <c r="H365" s="1"/>
  <c r="G366"/>
  <c r="H366" s="1"/>
  <c r="G367"/>
  <c r="H367" s="1"/>
  <c r="G368"/>
  <c r="H368" s="1"/>
  <c r="G369"/>
  <c r="H369" s="1"/>
  <c r="G370"/>
  <c r="H370" s="1"/>
  <c r="G371"/>
  <c r="H371" s="1"/>
  <c r="G372"/>
  <c r="H372" s="1"/>
  <c r="G373"/>
  <c r="H373" s="1"/>
  <c r="G14"/>
  <c r="H14" s="1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D371" s="1"/>
  <c r="B371"/>
  <c r="B372"/>
  <c r="B373"/>
  <c r="H15"/>
  <c r="H23"/>
  <c r="H34"/>
  <c r="H39"/>
  <c r="H47"/>
  <c r="H63"/>
  <c r="H79"/>
  <c r="H87"/>
  <c r="H119"/>
  <c r="H127"/>
  <c r="H143"/>
  <c r="H174"/>
  <c r="H175"/>
  <c r="H199"/>
  <c r="H207"/>
  <c r="H231"/>
  <c r="H239"/>
  <c r="H255"/>
  <c r="H269"/>
  <c r="H270"/>
  <c r="H271"/>
  <c r="H279"/>
  <c r="H286"/>
  <c r="H287"/>
  <c r="H303"/>
  <c r="H306"/>
  <c r="H311"/>
  <c r="H319"/>
  <c r="H342"/>
  <c r="H343"/>
  <c r="L14"/>
  <c r="E14"/>
  <c r="D372"/>
  <c r="D373"/>
  <c r="F14" i="5" l="1"/>
  <c r="I14" s="1"/>
  <c r="J14" s="1"/>
  <c r="Q14"/>
  <c r="P14"/>
  <c r="I14" i="1"/>
  <c r="K14" s="1"/>
  <c r="C9" i="3"/>
  <c r="AB14" s="1"/>
  <c r="C9" i="4"/>
  <c r="M14" i="1"/>
  <c r="F14" i="3"/>
  <c r="I14" s="1"/>
  <c r="M14"/>
  <c r="M14" i="4"/>
  <c r="F14"/>
  <c r="I14" s="1"/>
  <c r="K14" s="1"/>
  <c r="K14" i="5" l="1"/>
  <c r="N14"/>
  <c r="C14"/>
  <c r="J14" i="1"/>
  <c r="C14" s="1"/>
  <c r="J14" i="4"/>
  <c r="N14" s="1"/>
  <c r="O14" s="1"/>
  <c r="R14" s="1"/>
  <c r="Q14"/>
  <c r="U14"/>
  <c r="Y14"/>
  <c r="X14" i="3"/>
  <c r="T14"/>
  <c r="P14"/>
  <c r="J14"/>
  <c r="K14"/>
  <c r="R14" i="5" l="1"/>
  <c r="E15"/>
  <c r="L15"/>
  <c r="D15"/>
  <c r="N14" i="1"/>
  <c r="O14" s="1"/>
  <c r="C14" i="4"/>
  <c r="E15" s="1"/>
  <c r="N14" i="3"/>
  <c r="Q14" s="1"/>
  <c r="AE14" s="1"/>
  <c r="C14"/>
  <c r="V14" i="4"/>
  <c r="D15" i="1"/>
  <c r="E15"/>
  <c r="L15"/>
  <c r="M15" i="5" l="1"/>
  <c r="O15" s="1"/>
  <c r="F15"/>
  <c r="I15" s="1"/>
  <c r="J15" s="1"/>
  <c r="T14"/>
  <c r="S14"/>
  <c r="P14" i="1"/>
  <c r="L15" i="4"/>
  <c r="M15" s="1"/>
  <c r="D15"/>
  <c r="F15" s="1"/>
  <c r="I15" s="1"/>
  <c r="J15" s="1"/>
  <c r="R14" i="3"/>
  <c r="AI14" s="1"/>
  <c r="U14"/>
  <c r="Y14" s="1"/>
  <c r="Z14" s="1"/>
  <c r="O14"/>
  <c r="L15"/>
  <c r="D15"/>
  <c r="E15"/>
  <c r="Z14" i="4"/>
  <c r="AC14" s="1"/>
  <c r="M15" i="1"/>
  <c r="F15"/>
  <c r="I15" s="1"/>
  <c r="J15" s="1"/>
  <c r="Q14"/>
  <c r="AG14" i="4"/>
  <c r="T14"/>
  <c r="W14"/>
  <c r="AF14"/>
  <c r="P14"/>
  <c r="S14"/>
  <c r="K15" i="5" l="1"/>
  <c r="Q15"/>
  <c r="P15"/>
  <c r="N15"/>
  <c r="C15"/>
  <c r="M15" i="3"/>
  <c r="AC14"/>
  <c r="AH14" s="1"/>
  <c r="W14"/>
  <c r="X15" s="1"/>
  <c r="V14"/>
  <c r="AJ14" s="1"/>
  <c r="AG14"/>
  <c r="F15"/>
  <c r="I15" s="1"/>
  <c r="J15" s="1"/>
  <c r="S14"/>
  <c r="T15" s="1"/>
  <c r="P15"/>
  <c r="AF14"/>
  <c r="AD14" i="4"/>
  <c r="AI14" s="1"/>
  <c r="AH14"/>
  <c r="X14"/>
  <c r="Y15" s="1"/>
  <c r="AA14"/>
  <c r="AL14" s="1"/>
  <c r="K15" i="1"/>
  <c r="N15"/>
  <c r="O15" s="1"/>
  <c r="C15"/>
  <c r="AK14" i="3"/>
  <c r="N15" i="4"/>
  <c r="O15" s="1"/>
  <c r="C15"/>
  <c r="AK14"/>
  <c r="U15"/>
  <c r="Q15"/>
  <c r="AJ14"/>
  <c r="K15"/>
  <c r="L16" i="5" l="1"/>
  <c r="E16"/>
  <c r="D16"/>
  <c r="R15"/>
  <c r="K15" i="3"/>
  <c r="AD14"/>
  <c r="AL14" s="1"/>
  <c r="AA14"/>
  <c r="AB15" s="1"/>
  <c r="C15"/>
  <c r="N15"/>
  <c r="AE14" i="4"/>
  <c r="AM14" s="1"/>
  <c r="AB14"/>
  <c r="R15"/>
  <c r="AF15" s="1"/>
  <c r="L16" i="1"/>
  <c r="E16"/>
  <c r="D16"/>
  <c r="Q15"/>
  <c r="P15"/>
  <c r="E16" i="4"/>
  <c r="L16"/>
  <c r="D16"/>
  <c r="M16" i="5" l="1"/>
  <c r="O16" s="1"/>
  <c r="S15"/>
  <c r="T15"/>
  <c r="F16"/>
  <c r="I16" s="1"/>
  <c r="J16" s="1"/>
  <c r="M16" i="1"/>
  <c r="D16" i="3"/>
  <c r="E16"/>
  <c r="L16"/>
  <c r="Q15"/>
  <c r="U15" s="1"/>
  <c r="V15" i="4"/>
  <c r="W15" s="1"/>
  <c r="AK15" s="1"/>
  <c r="P15"/>
  <c r="Q16" s="1"/>
  <c r="S15"/>
  <c r="AJ15" s="1"/>
  <c r="F16" i="1"/>
  <c r="I16" s="1"/>
  <c r="J16" s="1"/>
  <c r="F16" i="4"/>
  <c r="I16" s="1"/>
  <c r="J16" s="1"/>
  <c r="M16"/>
  <c r="K16" i="5" l="1"/>
  <c r="N16"/>
  <c r="C16"/>
  <c r="Q16"/>
  <c r="P16"/>
  <c r="M16" i="3"/>
  <c r="AF15"/>
  <c r="V15"/>
  <c r="AJ15" s="1"/>
  <c r="S15"/>
  <c r="T16" s="1"/>
  <c r="AE15"/>
  <c r="R15"/>
  <c r="AI15" s="1"/>
  <c r="O15"/>
  <c r="P16" s="1"/>
  <c r="Y15"/>
  <c r="F16"/>
  <c r="I16" s="1"/>
  <c r="J16" s="1"/>
  <c r="Z15" i="4"/>
  <c r="X15" s="1"/>
  <c r="T15"/>
  <c r="U16" s="1"/>
  <c r="AG15"/>
  <c r="K16" i="1"/>
  <c r="N16"/>
  <c r="C16"/>
  <c r="K16" i="4"/>
  <c r="N16"/>
  <c r="O16" s="1"/>
  <c r="C16"/>
  <c r="E17" i="5" l="1"/>
  <c r="L17"/>
  <c r="D17"/>
  <c r="R16"/>
  <c r="K16" i="3"/>
  <c r="AH15" i="4"/>
  <c r="AC15" i="3"/>
  <c r="AG15"/>
  <c r="Z15"/>
  <c r="AK15" s="1"/>
  <c r="W15"/>
  <c r="X16" s="1"/>
  <c r="C16"/>
  <c r="N16"/>
  <c r="Q16" s="1"/>
  <c r="R16" s="1"/>
  <c r="AC15" i="4"/>
  <c r="AA15"/>
  <c r="AL15" s="1"/>
  <c r="D17" i="1"/>
  <c r="E17"/>
  <c r="L17"/>
  <c r="P16"/>
  <c r="O16"/>
  <c r="Y16" i="4"/>
  <c r="E17"/>
  <c r="D17"/>
  <c r="L17"/>
  <c r="T16" i="5" l="1"/>
  <c r="S16"/>
  <c r="F17"/>
  <c r="I17" s="1"/>
  <c r="J17" s="1"/>
  <c r="M17"/>
  <c r="O16" i="3"/>
  <c r="P17" s="1"/>
  <c r="D17"/>
  <c r="E17"/>
  <c r="L17"/>
  <c r="AE16"/>
  <c r="U16"/>
  <c r="Y16" s="1"/>
  <c r="AD15"/>
  <c r="AL15" s="1"/>
  <c r="AH15"/>
  <c r="AA15"/>
  <c r="AB16" s="1"/>
  <c r="AD15" i="4"/>
  <c r="AI15" s="1"/>
  <c r="R16"/>
  <c r="M17" i="1"/>
  <c r="F17"/>
  <c r="I17" s="1"/>
  <c r="J17" s="1"/>
  <c r="Q16"/>
  <c r="AI16" i="3"/>
  <c r="F17" i="4"/>
  <c r="I17" s="1"/>
  <c r="J17" s="1"/>
  <c r="M17"/>
  <c r="O17" i="5" l="1"/>
  <c r="K17"/>
  <c r="N17"/>
  <c r="C17"/>
  <c r="F17" i="3"/>
  <c r="I17" s="1"/>
  <c r="V16"/>
  <c r="AJ16" s="1"/>
  <c r="S16"/>
  <c r="T17" s="1"/>
  <c r="M17"/>
  <c r="AF16"/>
  <c r="AB15" i="4"/>
  <c r="AE15"/>
  <c r="AM15" s="1"/>
  <c r="S16"/>
  <c r="AJ16" s="1"/>
  <c r="P16"/>
  <c r="Q17" s="1"/>
  <c r="V16"/>
  <c r="Z16" s="1"/>
  <c r="AF16"/>
  <c r="N17" i="1"/>
  <c r="O17" s="1"/>
  <c r="C17"/>
  <c r="K17"/>
  <c r="AG16" i="3"/>
  <c r="W16"/>
  <c r="Z16"/>
  <c r="AC16"/>
  <c r="K17" i="4"/>
  <c r="N17"/>
  <c r="O17" s="1"/>
  <c r="C17"/>
  <c r="L18" i="5" l="1"/>
  <c r="E18"/>
  <c r="D18"/>
  <c r="R17"/>
  <c r="Q17"/>
  <c r="P17"/>
  <c r="J17" i="3"/>
  <c r="K17"/>
  <c r="AC16" i="4"/>
  <c r="AG16"/>
  <c r="T16"/>
  <c r="U17" s="1"/>
  <c r="W16"/>
  <c r="AK16" s="1"/>
  <c r="Q17" i="1"/>
  <c r="E18"/>
  <c r="M18" s="1"/>
  <c r="L18"/>
  <c r="D18"/>
  <c r="P17"/>
  <c r="AH16" i="3"/>
  <c r="AA16"/>
  <c r="AD16"/>
  <c r="AL16" s="1"/>
  <c r="AK16"/>
  <c r="X17"/>
  <c r="AH16" i="4"/>
  <c r="X16"/>
  <c r="AA16"/>
  <c r="E18"/>
  <c r="L18"/>
  <c r="D18"/>
  <c r="M18" i="5" l="1"/>
  <c r="O18" s="1"/>
  <c r="F18"/>
  <c r="I18" s="1"/>
  <c r="J18" s="1"/>
  <c r="S17"/>
  <c r="T17"/>
  <c r="C17" i="3"/>
  <c r="N17"/>
  <c r="AD16" i="4"/>
  <c r="AI16" s="1"/>
  <c r="F18" i="1"/>
  <c r="I18" s="1"/>
  <c r="J18" s="1"/>
  <c r="AB17" i="3"/>
  <c r="M18" i="4"/>
  <c r="AL16"/>
  <c r="F18"/>
  <c r="I18" s="1"/>
  <c r="J18" s="1"/>
  <c r="Y17"/>
  <c r="R17" s="1"/>
  <c r="Q18" i="5" l="1"/>
  <c r="P18"/>
  <c r="N18"/>
  <c r="C18"/>
  <c r="K18"/>
  <c r="Q17" i="3"/>
  <c r="U17" s="1"/>
  <c r="D18"/>
  <c r="E18"/>
  <c r="L18"/>
  <c r="AE16" i="4"/>
  <c r="AM16" s="1"/>
  <c r="AB16"/>
  <c r="V17"/>
  <c r="Z17" s="1"/>
  <c r="S17"/>
  <c r="AJ17" s="1"/>
  <c r="P17"/>
  <c r="Q18" s="1"/>
  <c r="AF17"/>
  <c r="K18" i="1"/>
  <c r="N18"/>
  <c r="C18"/>
  <c r="K18" i="4"/>
  <c r="N18"/>
  <c r="O18" s="1"/>
  <c r="C18"/>
  <c r="E19" i="5" l="1"/>
  <c r="L19"/>
  <c r="D19"/>
  <c r="R18"/>
  <c r="V17" i="3"/>
  <c r="AJ17" s="1"/>
  <c r="AF17"/>
  <c r="S17"/>
  <c r="T18" s="1"/>
  <c r="M18"/>
  <c r="F18"/>
  <c r="I18" s="1"/>
  <c r="J18" s="1"/>
  <c r="AE17"/>
  <c r="O17"/>
  <c r="R17"/>
  <c r="AI17" s="1"/>
  <c r="Y17"/>
  <c r="AC17" i="4"/>
  <c r="AH17"/>
  <c r="AA17"/>
  <c r="AL17" s="1"/>
  <c r="X17"/>
  <c r="Y18" s="1"/>
  <c r="AG17"/>
  <c r="W17"/>
  <c r="AK17" s="1"/>
  <c r="T17"/>
  <c r="U18" s="1"/>
  <c r="D19" i="1"/>
  <c r="L19"/>
  <c r="E19"/>
  <c r="P18"/>
  <c r="O18"/>
  <c r="E19" i="4"/>
  <c r="L19"/>
  <c r="D19"/>
  <c r="F19" i="5" l="1"/>
  <c r="I19" s="1"/>
  <c r="J19" s="1"/>
  <c r="T18"/>
  <c r="S18"/>
  <c r="M19"/>
  <c r="M19" i="1"/>
  <c r="P18" i="3"/>
  <c r="K18"/>
  <c r="N18"/>
  <c r="C18"/>
  <c r="AC17"/>
  <c r="Z17"/>
  <c r="AK17" s="1"/>
  <c r="W17"/>
  <c r="X18" s="1"/>
  <c r="AG17"/>
  <c r="R18" i="4"/>
  <c r="P18" s="1"/>
  <c r="Q19" s="1"/>
  <c r="AD17"/>
  <c r="AI17" s="1"/>
  <c r="Q18" i="1"/>
  <c r="F19"/>
  <c r="I19" s="1"/>
  <c r="J19" s="1"/>
  <c r="F19" i="4"/>
  <c r="I19" s="1"/>
  <c r="J19" s="1"/>
  <c r="M19"/>
  <c r="K19" i="5" l="1"/>
  <c r="N19"/>
  <c r="C19"/>
  <c r="O19"/>
  <c r="V18" i="4"/>
  <c r="Z18" s="1"/>
  <c r="X18" s="1"/>
  <c r="AF18"/>
  <c r="S18"/>
  <c r="AJ18" s="1"/>
  <c r="AH17" i="3"/>
  <c r="AA17"/>
  <c r="AB18" s="1"/>
  <c r="AD17"/>
  <c r="AL17" s="1"/>
  <c r="D19"/>
  <c r="E19"/>
  <c r="L19"/>
  <c r="Q18"/>
  <c r="U18" s="1"/>
  <c r="AE17" i="4"/>
  <c r="AM17" s="1"/>
  <c r="AB17"/>
  <c r="N19" i="1"/>
  <c r="C19"/>
  <c r="K19"/>
  <c r="K19" i="4"/>
  <c r="N19"/>
  <c r="O19" s="1"/>
  <c r="C19"/>
  <c r="Q19" i="5" l="1"/>
  <c r="P19"/>
  <c r="L20"/>
  <c r="E20"/>
  <c r="D20"/>
  <c r="R19"/>
  <c r="AA18" i="4"/>
  <c r="AL18" s="1"/>
  <c r="AH18"/>
  <c r="AG18"/>
  <c r="T18"/>
  <c r="U19" s="1"/>
  <c r="W18"/>
  <c r="AK18" s="1"/>
  <c r="R18" i="3"/>
  <c r="AI18" s="1"/>
  <c r="M19"/>
  <c r="F19"/>
  <c r="I19" s="1"/>
  <c r="J19" s="1"/>
  <c r="V18"/>
  <c r="AJ18" s="1"/>
  <c r="S18"/>
  <c r="T19" s="1"/>
  <c r="AF18"/>
  <c r="AE18"/>
  <c r="Y18"/>
  <c r="O18"/>
  <c r="AC18" i="4"/>
  <c r="E20" i="1"/>
  <c r="D20"/>
  <c r="L20"/>
  <c r="P19"/>
  <c r="O19"/>
  <c r="Q19" s="1"/>
  <c r="E20" i="4"/>
  <c r="L20"/>
  <c r="D20"/>
  <c r="Y19"/>
  <c r="R19" s="1"/>
  <c r="M20" i="5" l="1"/>
  <c r="O20" s="1"/>
  <c r="S19"/>
  <c r="T19"/>
  <c r="F20"/>
  <c r="I20" s="1"/>
  <c r="J20" s="1"/>
  <c r="AC18" i="3"/>
  <c r="AG18"/>
  <c r="W18"/>
  <c r="X19" s="1"/>
  <c r="Z18"/>
  <c r="AK18" s="1"/>
  <c r="K19"/>
  <c r="C19"/>
  <c r="N19"/>
  <c r="Q19"/>
  <c r="AE19" s="1"/>
  <c r="P19"/>
  <c r="AD18" i="4"/>
  <c r="AI18" s="1"/>
  <c r="V19"/>
  <c r="Z19" s="1"/>
  <c r="F20" i="1"/>
  <c r="I20" s="1"/>
  <c r="J20" s="1"/>
  <c r="M20"/>
  <c r="M20" i="4"/>
  <c r="AF19"/>
  <c r="P19"/>
  <c r="S19"/>
  <c r="AJ19" s="1"/>
  <c r="F20"/>
  <c r="I20" s="1"/>
  <c r="J20" s="1"/>
  <c r="K20" i="5" l="1"/>
  <c r="N20"/>
  <c r="C20"/>
  <c r="Q20"/>
  <c r="P20"/>
  <c r="O19" i="3"/>
  <c r="P20" s="1"/>
  <c r="R19"/>
  <c r="AI19" s="1"/>
  <c r="E20"/>
  <c r="D20"/>
  <c r="L20"/>
  <c r="AA18"/>
  <c r="AB19" s="1"/>
  <c r="AD18"/>
  <c r="AL18" s="1"/>
  <c r="AH18"/>
  <c r="U19"/>
  <c r="AE18" i="4"/>
  <c r="AM18" s="1"/>
  <c r="AB18"/>
  <c r="N20" i="1"/>
  <c r="O20" s="1"/>
  <c r="Q20" s="1"/>
  <c r="C20"/>
  <c r="K20"/>
  <c r="AH19" i="4"/>
  <c r="X19"/>
  <c r="AA19"/>
  <c r="Q20"/>
  <c r="N20"/>
  <c r="O20" s="1"/>
  <c r="C20"/>
  <c r="AG19"/>
  <c r="T19"/>
  <c r="W19"/>
  <c r="AK19" s="1"/>
  <c r="K20"/>
  <c r="E21" i="5" l="1"/>
  <c r="L21"/>
  <c r="D21"/>
  <c r="R20"/>
  <c r="AF19" i="3"/>
  <c r="V19"/>
  <c r="AJ19" s="1"/>
  <c r="S19"/>
  <c r="T20" s="1"/>
  <c r="F20"/>
  <c r="I20" s="1"/>
  <c r="J20" s="1"/>
  <c r="M20"/>
  <c r="Y19"/>
  <c r="AC19" i="4"/>
  <c r="D21" i="1"/>
  <c r="L21"/>
  <c r="E21"/>
  <c r="P20"/>
  <c r="D21" i="4"/>
  <c r="E21"/>
  <c r="L21"/>
  <c r="AL19"/>
  <c r="U20"/>
  <c r="Y20"/>
  <c r="T20" i="5" l="1"/>
  <c r="S20"/>
  <c r="F21"/>
  <c r="I21" s="1"/>
  <c r="J21" s="1"/>
  <c r="M21"/>
  <c r="K20" i="3"/>
  <c r="M21" i="1"/>
  <c r="W19" i="3"/>
  <c r="X20" s="1"/>
  <c r="Z19"/>
  <c r="AK19" s="1"/>
  <c r="AG19"/>
  <c r="N20"/>
  <c r="C20"/>
  <c r="AC19"/>
  <c r="R20" i="4"/>
  <c r="V20" s="1"/>
  <c r="AD19"/>
  <c r="AI19" s="1"/>
  <c r="F21" i="1"/>
  <c r="I21" s="1"/>
  <c r="J21" s="1"/>
  <c r="M21" i="4"/>
  <c r="F21"/>
  <c r="I21" s="1"/>
  <c r="J21" s="1"/>
  <c r="K21" i="5" l="1"/>
  <c r="O21"/>
  <c r="N21"/>
  <c r="C21"/>
  <c r="AG20" i="4"/>
  <c r="T20"/>
  <c r="U21" s="1"/>
  <c r="AD19" i="3"/>
  <c r="AL19" s="1"/>
  <c r="AA19"/>
  <c r="AH19"/>
  <c r="S20" i="4"/>
  <c r="AJ20" s="1"/>
  <c r="D21" i="3"/>
  <c r="L21"/>
  <c r="E21"/>
  <c r="P20" i="4"/>
  <c r="Q21" s="1"/>
  <c r="Q20" i="3"/>
  <c r="AF20" i="4"/>
  <c r="W20"/>
  <c r="AK20" s="1"/>
  <c r="AE19"/>
  <c r="AM19" s="1"/>
  <c r="AB19"/>
  <c r="Z20"/>
  <c r="AH20" s="1"/>
  <c r="N21" i="1"/>
  <c r="C21"/>
  <c r="K21"/>
  <c r="K21" i="4"/>
  <c r="N21"/>
  <c r="O21" s="1"/>
  <c r="C21"/>
  <c r="R21" i="5" l="1"/>
  <c r="L22"/>
  <c r="E22"/>
  <c r="D22"/>
  <c r="Q21"/>
  <c r="P21"/>
  <c r="F21" i="3"/>
  <c r="I21" s="1"/>
  <c r="J21" s="1"/>
  <c r="AB20"/>
  <c r="U20"/>
  <c r="O20"/>
  <c r="AE20"/>
  <c r="R20"/>
  <c r="AI20" s="1"/>
  <c r="M21"/>
  <c r="AC20" i="4"/>
  <c r="X20"/>
  <c r="Y21" s="1"/>
  <c r="AA20"/>
  <c r="AL20" s="1"/>
  <c r="P21" i="1"/>
  <c r="O21"/>
  <c r="Q21" s="1"/>
  <c r="E22"/>
  <c r="L22"/>
  <c r="D22"/>
  <c r="E22" i="4"/>
  <c r="L22"/>
  <c r="D22"/>
  <c r="M22" i="5" l="1"/>
  <c r="O22" s="1"/>
  <c r="F22"/>
  <c r="I22" s="1"/>
  <c r="J22" s="1"/>
  <c r="S21"/>
  <c r="T21"/>
  <c r="K21" i="3"/>
  <c r="P21"/>
  <c r="AF20"/>
  <c r="V20"/>
  <c r="AJ20" s="1"/>
  <c r="S20"/>
  <c r="N21"/>
  <c r="C21"/>
  <c r="Y20"/>
  <c r="AD20" i="4"/>
  <c r="AI20" s="1"/>
  <c r="R21"/>
  <c r="V21" s="1"/>
  <c r="M22" i="1"/>
  <c r="F22"/>
  <c r="I22" s="1"/>
  <c r="J22" s="1"/>
  <c r="F22" i="4"/>
  <c r="I22" s="1"/>
  <c r="J22" s="1"/>
  <c r="M22"/>
  <c r="Q22" i="5" l="1"/>
  <c r="P22"/>
  <c r="N22"/>
  <c r="C22"/>
  <c r="K22"/>
  <c r="T21" i="3"/>
  <c r="AC20"/>
  <c r="W20"/>
  <c r="AG20"/>
  <c r="Z20"/>
  <c r="AK20" s="1"/>
  <c r="L22"/>
  <c r="E22"/>
  <c r="D22"/>
  <c r="Q21"/>
  <c r="R21" s="1"/>
  <c r="AI21" s="1"/>
  <c r="S21" i="4"/>
  <c r="AJ21" s="1"/>
  <c r="AE20"/>
  <c r="AM20" s="1"/>
  <c r="P21"/>
  <c r="Q22" s="1"/>
  <c r="AF21"/>
  <c r="AB20"/>
  <c r="Z21"/>
  <c r="K22" i="1"/>
  <c r="N22"/>
  <c r="O22" s="1"/>
  <c r="Q22" s="1"/>
  <c r="C22"/>
  <c r="AG21" i="4"/>
  <c r="T21"/>
  <c r="W21"/>
  <c r="AK21" s="1"/>
  <c r="K22"/>
  <c r="N22"/>
  <c r="O22" s="1"/>
  <c r="C22"/>
  <c r="M22" i="3" l="1"/>
  <c r="E23" i="5"/>
  <c r="L23"/>
  <c r="D23"/>
  <c r="R22"/>
  <c r="U21" i="3"/>
  <c r="S21" s="1"/>
  <c r="T22" s="1"/>
  <c r="AE21"/>
  <c r="O21"/>
  <c r="F22"/>
  <c r="I22" s="1"/>
  <c r="J22" s="1"/>
  <c r="X21"/>
  <c r="AH20"/>
  <c r="AA20"/>
  <c r="AD20"/>
  <c r="AL20" s="1"/>
  <c r="Y21"/>
  <c r="AG21" s="1"/>
  <c r="AC21" i="4"/>
  <c r="E23" i="1"/>
  <c r="L23"/>
  <c r="D23"/>
  <c r="P22"/>
  <c r="AH21" i="4"/>
  <c r="X21"/>
  <c r="AA21"/>
  <c r="AL21" s="1"/>
  <c r="U22"/>
  <c r="E23"/>
  <c r="L23"/>
  <c r="D23"/>
  <c r="AF21" i="3" l="1"/>
  <c r="AC21"/>
  <c r="AH21" s="1"/>
  <c r="Z21"/>
  <c r="AK21" s="1"/>
  <c r="V21"/>
  <c r="AJ21" s="1"/>
  <c r="T22" i="5"/>
  <c r="S22"/>
  <c r="F23"/>
  <c r="I23" s="1"/>
  <c r="J23" s="1"/>
  <c r="M23"/>
  <c r="W21" i="3"/>
  <c r="X22" s="1"/>
  <c r="K22"/>
  <c r="N22"/>
  <c r="Q22" s="1"/>
  <c r="C22"/>
  <c r="P22"/>
  <c r="AB21"/>
  <c r="AD21" s="1"/>
  <c r="AL21" s="1"/>
  <c r="AD21" i="4"/>
  <c r="AB21" s="1"/>
  <c r="M23" i="1"/>
  <c r="F23"/>
  <c r="I23" s="1"/>
  <c r="J23" s="1"/>
  <c r="Y22" i="4"/>
  <c r="R22" s="1"/>
  <c r="F23"/>
  <c r="I23" s="1"/>
  <c r="J23" s="1"/>
  <c r="M23"/>
  <c r="AA21" i="3" l="1"/>
  <c r="AB22" s="1"/>
  <c r="K23" i="5"/>
  <c r="O23"/>
  <c r="N23"/>
  <c r="C23"/>
  <c r="AI21" i="4"/>
  <c r="AE22" i="3"/>
  <c r="O22"/>
  <c r="P23" s="1"/>
  <c r="R22"/>
  <c r="AI22" s="1"/>
  <c r="D23"/>
  <c r="L23"/>
  <c r="E23"/>
  <c r="U22"/>
  <c r="Y22" s="1"/>
  <c r="AE21" i="4"/>
  <c r="AM21" s="1"/>
  <c r="V22"/>
  <c r="Z22" s="1"/>
  <c r="AH22" s="1"/>
  <c r="AF22"/>
  <c r="P22"/>
  <c r="Q23" s="1"/>
  <c r="S22"/>
  <c r="AJ22" s="1"/>
  <c r="K23" i="1"/>
  <c r="N23"/>
  <c r="O23" s="1"/>
  <c r="Q23" s="1"/>
  <c r="C23"/>
  <c r="N23" i="4"/>
  <c r="O23" s="1"/>
  <c r="C23"/>
  <c r="K23"/>
  <c r="R23" i="5" l="1"/>
  <c r="E24"/>
  <c r="L24"/>
  <c r="D24"/>
  <c r="Q23"/>
  <c r="P23"/>
  <c r="M23" i="3"/>
  <c r="AC22"/>
  <c r="AG22"/>
  <c r="W22"/>
  <c r="Z22"/>
  <c r="AK22" s="1"/>
  <c r="F23"/>
  <c r="I23" s="1"/>
  <c r="J23" s="1"/>
  <c r="AF22"/>
  <c r="S22"/>
  <c r="T23" s="1"/>
  <c r="V22"/>
  <c r="AJ22" s="1"/>
  <c r="AC22" i="4"/>
  <c r="AA22"/>
  <c r="AL22" s="1"/>
  <c r="AG22"/>
  <c r="T22"/>
  <c r="U23" s="1"/>
  <c r="W22"/>
  <c r="AK22" s="1"/>
  <c r="X22"/>
  <c r="Y23" s="1"/>
  <c r="L24" i="1"/>
  <c r="D24"/>
  <c r="E24"/>
  <c r="P23"/>
  <c r="X23" i="3"/>
  <c r="L24" i="4"/>
  <c r="E24"/>
  <c r="D24"/>
  <c r="M24" i="5" l="1"/>
  <c r="O24" s="1"/>
  <c r="F24"/>
  <c r="I24" s="1"/>
  <c r="J24" s="1"/>
  <c r="S23"/>
  <c r="T23"/>
  <c r="K23" i="3"/>
  <c r="M24" i="1"/>
  <c r="N23" i="3"/>
  <c r="C23"/>
  <c r="AD22"/>
  <c r="AL22" s="1"/>
  <c r="AH22"/>
  <c r="AA22"/>
  <c r="AB23" s="1"/>
  <c r="AD22" i="4"/>
  <c r="AI22" s="1"/>
  <c r="R23"/>
  <c r="V23" s="1"/>
  <c r="F24" i="1"/>
  <c r="I24" s="1"/>
  <c r="J24" s="1"/>
  <c r="M24" i="4"/>
  <c r="F24"/>
  <c r="I24" s="1"/>
  <c r="J24" s="1"/>
  <c r="K24" i="5" l="1"/>
  <c r="N24"/>
  <c r="C24"/>
  <c r="Q24"/>
  <c r="P24"/>
  <c r="E24" i="3"/>
  <c r="D24"/>
  <c r="L24"/>
  <c r="Q23"/>
  <c r="U23" s="1"/>
  <c r="AB22" i="4"/>
  <c r="S23"/>
  <c r="AJ23" s="1"/>
  <c r="AE22"/>
  <c r="AM22" s="1"/>
  <c r="P23"/>
  <c r="Q24" s="1"/>
  <c r="AF23"/>
  <c r="Z23"/>
  <c r="N24" i="1"/>
  <c r="C24"/>
  <c r="K24"/>
  <c r="AG23" i="4"/>
  <c r="T23"/>
  <c r="W23"/>
  <c r="AK23" s="1"/>
  <c r="K24"/>
  <c r="N24"/>
  <c r="O24" s="1"/>
  <c r="C24"/>
  <c r="E25" i="5" l="1"/>
  <c r="L25"/>
  <c r="D25"/>
  <c r="R24"/>
  <c r="AC23" i="4"/>
  <c r="AD23" s="1"/>
  <c r="AE23" s="1"/>
  <c r="AF23" i="3"/>
  <c r="V23"/>
  <c r="AJ23" s="1"/>
  <c r="S23"/>
  <c r="T24" s="1"/>
  <c r="Y23"/>
  <c r="AC23" s="1"/>
  <c r="AE23"/>
  <c r="R23"/>
  <c r="AI23" s="1"/>
  <c r="O23"/>
  <c r="F24"/>
  <c r="I24" s="1"/>
  <c r="J24" s="1"/>
  <c r="M24"/>
  <c r="E25" i="1"/>
  <c r="D25"/>
  <c r="L25"/>
  <c r="P24"/>
  <c r="O24"/>
  <c r="Q24" s="1"/>
  <c r="U24" i="4"/>
  <c r="AH23"/>
  <c r="X23"/>
  <c r="AA23"/>
  <c r="AL23" s="1"/>
  <c r="E25"/>
  <c r="D25"/>
  <c r="L25"/>
  <c r="T24" i="5" l="1"/>
  <c r="S24"/>
  <c r="F25"/>
  <c r="I25" s="1"/>
  <c r="J25" s="1"/>
  <c r="M25"/>
  <c r="K24" i="3"/>
  <c r="P24"/>
  <c r="AD23"/>
  <c r="AL23" s="1"/>
  <c r="AA23"/>
  <c r="AB24" s="1"/>
  <c r="AH23"/>
  <c r="AG23"/>
  <c r="W23"/>
  <c r="X24" s="1"/>
  <c r="Z23"/>
  <c r="AK23" s="1"/>
  <c r="C24"/>
  <c r="N24"/>
  <c r="AB23" i="4"/>
  <c r="F25" i="1"/>
  <c r="I25" s="1"/>
  <c r="J25" s="1"/>
  <c r="M25"/>
  <c r="F25" i="4"/>
  <c r="I25" s="1"/>
  <c r="J25" s="1"/>
  <c r="AI23"/>
  <c r="AM23"/>
  <c r="Y24"/>
  <c r="R24" s="1"/>
  <c r="M25"/>
  <c r="K25" i="5" l="1"/>
  <c r="O25"/>
  <c r="N25"/>
  <c r="C25"/>
  <c r="L25" i="3"/>
  <c r="D25"/>
  <c r="E25"/>
  <c r="Q24"/>
  <c r="R24" s="1"/>
  <c r="AI24" s="1"/>
  <c r="V24" i="4"/>
  <c r="Z24" s="1"/>
  <c r="AH24" s="1"/>
  <c r="AF24"/>
  <c r="S24"/>
  <c r="AJ24" s="1"/>
  <c r="P24"/>
  <c r="Q25" s="1"/>
  <c r="K25" i="1"/>
  <c r="N25"/>
  <c r="C25"/>
  <c r="K25" i="4"/>
  <c r="N25"/>
  <c r="O25" s="1"/>
  <c r="C25"/>
  <c r="M25" i="3" l="1"/>
  <c r="R25" i="5"/>
  <c r="L26"/>
  <c r="E26"/>
  <c r="D26"/>
  <c r="Q25"/>
  <c r="P25"/>
  <c r="U24" i="3"/>
  <c r="Y24" s="1"/>
  <c r="AE24"/>
  <c r="O24"/>
  <c r="F25"/>
  <c r="I25" s="1"/>
  <c r="J25" s="1"/>
  <c r="AC24" i="4"/>
  <c r="AA24"/>
  <c r="AL24" s="1"/>
  <c r="X24"/>
  <c r="Y25" s="1"/>
  <c r="AG24"/>
  <c r="W24"/>
  <c r="AK24" s="1"/>
  <c r="T24"/>
  <c r="U25" s="1"/>
  <c r="P25" i="1"/>
  <c r="O25"/>
  <c r="Q25" s="1"/>
  <c r="D26"/>
  <c r="L26"/>
  <c r="E26"/>
  <c r="E26" i="4"/>
  <c r="L26"/>
  <c r="D26"/>
  <c r="M26" i="5" l="1"/>
  <c r="O26" s="1"/>
  <c r="F26"/>
  <c r="I26" s="1"/>
  <c r="J26" s="1"/>
  <c r="T25"/>
  <c r="S25"/>
  <c r="R25" i="4"/>
  <c r="P25" s="1"/>
  <c r="Z24" i="3"/>
  <c r="AK24" s="1"/>
  <c r="AG24"/>
  <c r="W24"/>
  <c r="X25" s="1"/>
  <c r="K25"/>
  <c r="N25"/>
  <c r="C25"/>
  <c r="P25"/>
  <c r="V24"/>
  <c r="AJ24" s="1"/>
  <c r="AF24"/>
  <c r="S24"/>
  <c r="AC24"/>
  <c r="AD24" i="4"/>
  <c r="AI24" s="1"/>
  <c r="F26" i="1"/>
  <c r="I26" s="1"/>
  <c r="J26" s="1"/>
  <c r="M26"/>
  <c r="F26" i="4"/>
  <c r="I26" s="1"/>
  <c r="J26" s="1"/>
  <c r="M26"/>
  <c r="K26" i="5" l="1"/>
  <c r="N26"/>
  <c r="C26"/>
  <c r="Q26"/>
  <c r="P26"/>
  <c r="V25" i="4"/>
  <c r="Z25" s="1"/>
  <c r="S25"/>
  <c r="AJ25" s="1"/>
  <c r="AF25"/>
  <c r="D26" i="3"/>
  <c r="E26"/>
  <c r="L26"/>
  <c r="Q25"/>
  <c r="U25" s="1"/>
  <c r="Y25" s="1"/>
  <c r="AH24"/>
  <c r="AA24"/>
  <c r="AB25" s="1"/>
  <c r="AD24"/>
  <c r="AL24" s="1"/>
  <c r="T25"/>
  <c r="AB24" i="4"/>
  <c r="AE24"/>
  <c r="AM24" s="1"/>
  <c r="N26" i="1"/>
  <c r="C26"/>
  <c r="K26"/>
  <c r="K26" i="4"/>
  <c r="N26"/>
  <c r="O26" s="1"/>
  <c r="C26"/>
  <c r="Q26"/>
  <c r="E27" i="5" l="1"/>
  <c r="L27"/>
  <c r="D27"/>
  <c r="R26"/>
  <c r="AC25" i="4"/>
  <c r="AD25" s="1"/>
  <c r="AE25" s="1"/>
  <c r="AM25" s="1"/>
  <c r="W25"/>
  <c r="AK25" s="1"/>
  <c r="T25"/>
  <c r="U26" s="1"/>
  <c r="AG25"/>
  <c r="Z25" i="3"/>
  <c r="AK25" s="1"/>
  <c r="AG25"/>
  <c r="W25"/>
  <c r="X26" s="1"/>
  <c r="V25"/>
  <c r="AJ25" s="1"/>
  <c r="AF25"/>
  <c r="AC25"/>
  <c r="AE25"/>
  <c r="O25"/>
  <c r="S25"/>
  <c r="T26" s="1"/>
  <c r="M26"/>
  <c r="F26"/>
  <c r="I26" s="1"/>
  <c r="J26" s="1"/>
  <c r="R25"/>
  <c r="AI25" s="1"/>
  <c r="D27" i="1"/>
  <c r="L27"/>
  <c r="E27"/>
  <c r="P26"/>
  <c r="O26"/>
  <c r="Q26" s="1"/>
  <c r="E27" i="4"/>
  <c r="L27"/>
  <c r="D27"/>
  <c r="AH25"/>
  <c r="X25"/>
  <c r="AA25"/>
  <c r="AL25" s="1"/>
  <c r="K26" i="3" l="1"/>
  <c r="T26" i="5"/>
  <c r="S26"/>
  <c r="F27"/>
  <c r="I27" s="1"/>
  <c r="J27" s="1"/>
  <c r="M27"/>
  <c r="AI25" i="4"/>
  <c r="AB25"/>
  <c r="AH25" i="3"/>
  <c r="AA25"/>
  <c r="AB26" s="1"/>
  <c r="AD25"/>
  <c r="AL25" s="1"/>
  <c r="C26"/>
  <c r="N26"/>
  <c r="P26"/>
  <c r="M27" i="1"/>
  <c r="F27"/>
  <c r="I27" s="1"/>
  <c r="J27" s="1"/>
  <c r="F27" i="4"/>
  <c r="I27" s="1"/>
  <c r="J27" s="1"/>
  <c r="M27"/>
  <c r="Y26"/>
  <c r="R26" s="1"/>
  <c r="O27" i="5" l="1"/>
  <c r="K27"/>
  <c r="N27"/>
  <c r="C27"/>
  <c r="D27" i="3"/>
  <c r="E27"/>
  <c r="L27"/>
  <c r="Q26"/>
  <c r="V26" i="4"/>
  <c r="Z26" s="1"/>
  <c r="AH26" s="1"/>
  <c r="AF26"/>
  <c r="S26"/>
  <c r="AJ26" s="1"/>
  <c r="P26"/>
  <c r="Q27" s="1"/>
  <c r="N27" i="1"/>
  <c r="C27"/>
  <c r="K27"/>
  <c r="N27" i="4"/>
  <c r="O27" s="1"/>
  <c r="C27"/>
  <c r="K27"/>
  <c r="E28" i="5" l="1"/>
  <c r="L28"/>
  <c r="D28"/>
  <c r="R27"/>
  <c r="Q27"/>
  <c r="P27"/>
  <c r="AE26" i="3"/>
  <c r="O26"/>
  <c r="M27"/>
  <c r="F27"/>
  <c r="I27" s="1"/>
  <c r="J27" s="1"/>
  <c r="R26"/>
  <c r="AI26" s="1"/>
  <c r="U26"/>
  <c r="Y26" s="1"/>
  <c r="AC26" i="4"/>
  <c r="AA26"/>
  <c r="AL26" s="1"/>
  <c r="AG26"/>
  <c r="W26"/>
  <c r="AK26" s="1"/>
  <c r="T26"/>
  <c r="U27" s="1"/>
  <c r="X26"/>
  <c r="Y27" s="1"/>
  <c r="L28" i="1"/>
  <c r="E28"/>
  <c r="D28"/>
  <c r="P27"/>
  <c r="O27"/>
  <c r="Q27" s="1"/>
  <c r="E28" i="4"/>
  <c r="L28"/>
  <c r="D28"/>
  <c r="S27" i="5" l="1"/>
  <c r="T27"/>
  <c r="F28"/>
  <c r="I28" s="1"/>
  <c r="J28" s="1"/>
  <c r="M28"/>
  <c r="K27" i="3"/>
  <c r="M28" i="1"/>
  <c r="W26" i="3"/>
  <c r="X27" s="1"/>
  <c r="Z26"/>
  <c r="AK26" s="1"/>
  <c r="AG26"/>
  <c r="AC26"/>
  <c r="C27"/>
  <c r="N27"/>
  <c r="P27"/>
  <c r="S26"/>
  <c r="V26"/>
  <c r="AJ26" s="1"/>
  <c r="AF26"/>
  <c r="AD26" i="4"/>
  <c r="AI26" s="1"/>
  <c r="R27"/>
  <c r="AF27" s="1"/>
  <c r="F28" i="1"/>
  <c r="I28" s="1"/>
  <c r="J28" s="1"/>
  <c r="M28" i="4"/>
  <c r="F28"/>
  <c r="I28" s="1"/>
  <c r="J28" s="1"/>
  <c r="O28" i="5" l="1"/>
  <c r="K28"/>
  <c r="N28"/>
  <c r="C28"/>
  <c r="Q27" i="3"/>
  <c r="U27" s="1"/>
  <c r="L28"/>
  <c r="E28"/>
  <c r="D28"/>
  <c r="AH26"/>
  <c r="AA26"/>
  <c r="AB27" s="1"/>
  <c r="AD26"/>
  <c r="AL26" s="1"/>
  <c r="T27"/>
  <c r="AB26" i="4"/>
  <c r="S27"/>
  <c r="AJ27" s="1"/>
  <c r="P27"/>
  <c r="Q28" s="1"/>
  <c r="AE26"/>
  <c r="AM26" s="1"/>
  <c r="V27"/>
  <c r="Z27" s="1"/>
  <c r="N28" i="1"/>
  <c r="C28"/>
  <c r="K28"/>
  <c r="K28" i="4"/>
  <c r="N28"/>
  <c r="O28" s="1"/>
  <c r="C28"/>
  <c r="M28" i="3" l="1"/>
  <c r="R28" i="5"/>
  <c r="Q28"/>
  <c r="P28"/>
  <c r="E29"/>
  <c r="L29"/>
  <c r="D29"/>
  <c r="AF27" i="3"/>
  <c r="Y27"/>
  <c r="S27"/>
  <c r="T28" s="1"/>
  <c r="F28"/>
  <c r="I28" s="1"/>
  <c r="J28" s="1"/>
  <c r="V27"/>
  <c r="AJ27" s="1"/>
  <c r="AE27"/>
  <c r="O27"/>
  <c r="R27"/>
  <c r="AI27" s="1"/>
  <c r="W27" i="4"/>
  <c r="AK27" s="1"/>
  <c r="T27"/>
  <c r="U28" s="1"/>
  <c r="AC27"/>
  <c r="AG27"/>
  <c r="D29" i="1"/>
  <c r="L29"/>
  <c r="E29"/>
  <c r="P28"/>
  <c r="O28"/>
  <c r="Q28" s="1"/>
  <c r="AH27" i="4"/>
  <c r="X27"/>
  <c r="AA27"/>
  <c r="AL27" s="1"/>
  <c r="L29"/>
  <c r="D29"/>
  <c r="E29"/>
  <c r="M29" i="5" l="1"/>
  <c r="T28"/>
  <c r="S28"/>
  <c r="F29"/>
  <c r="I29" s="1"/>
  <c r="J29" s="1"/>
  <c r="K28" i="3"/>
  <c r="N28"/>
  <c r="Q28" s="1"/>
  <c r="C28"/>
  <c r="AG27"/>
  <c r="Z27"/>
  <c r="AK27" s="1"/>
  <c r="W27"/>
  <c r="X28" s="1"/>
  <c r="P28"/>
  <c r="M29" i="1"/>
  <c r="AC27" i="3"/>
  <c r="AD27" i="4"/>
  <c r="AI27" s="1"/>
  <c r="F29" i="1"/>
  <c r="I29" s="1"/>
  <c r="J29" s="1"/>
  <c r="F29" i="4"/>
  <c r="I29" s="1"/>
  <c r="J29" s="1"/>
  <c r="Y28"/>
  <c r="R28" s="1"/>
  <c r="M29"/>
  <c r="N29" i="5" l="1"/>
  <c r="C29"/>
  <c r="K29"/>
  <c r="O29"/>
  <c r="R28" i="3"/>
  <c r="AI28" s="1"/>
  <c r="O28"/>
  <c r="P29" s="1"/>
  <c r="AE28"/>
  <c r="E29"/>
  <c r="D29"/>
  <c r="L29"/>
  <c r="AH27"/>
  <c r="AD27"/>
  <c r="AL27" s="1"/>
  <c r="AA27"/>
  <c r="AB28" s="1"/>
  <c r="U28"/>
  <c r="Y28" s="1"/>
  <c r="AB27" i="4"/>
  <c r="AE27"/>
  <c r="AM27" s="1"/>
  <c r="V28"/>
  <c r="Z28" s="1"/>
  <c r="AF28"/>
  <c r="P28"/>
  <c r="Q29" s="1"/>
  <c r="S28"/>
  <c r="AJ28" s="1"/>
  <c r="N29" i="1"/>
  <c r="C29"/>
  <c r="K29"/>
  <c r="N29" i="4"/>
  <c r="O29" s="1"/>
  <c r="C29"/>
  <c r="K29"/>
  <c r="Q29" i="5" l="1"/>
  <c r="P29"/>
  <c r="L30"/>
  <c r="E30"/>
  <c r="D30"/>
  <c r="R29"/>
  <c r="W28" i="3"/>
  <c r="X29" s="1"/>
  <c r="Z28"/>
  <c r="AK28" s="1"/>
  <c r="AC28"/>
  <c r="AD28" s="1"/>
  <c r="AL28" s="1"/>
  <c r="F29"/>
  <c r="I29" s="1"/>
  <c r="J29" s="1"/>
  <c r="M29"/>
  <c r="AG28"/>
  <c r="AF28"/>
  <c r="S28"/>
  <c r="T29" s="1"/>
  <c r="V28"/>
  <c r="AJ28" s="1"/>
  <c r="W28" i="4"/>
  <c r="AK28" s="1"/>
  <c r="AG28"/>
  <c r="AC28"/>
  <c r="T28"/>
  <c r="U29" s="1"/>
  <c r="E30" i="1"/>
  <c r="D30"/>
  <c r="L30"/>
  <c r="P29"/>
  <c r="O29"/>
  <c r="Q29" s="1"/>
  <c r="AH28" i="3"/>
  <c r="AH28" i="4"/>
  <c r="X28"/>
  <c r="Y29" s="1"/>
  <c r="AA28"/>
  <c r="AL28" s="1"/>
  <c r="E30"/>
  <c r="L30"/>
  <c r="D30"/>
  <c r="AA28" i="3" l="1"/>
  <c r="M30" i="5"/>
  <c r="O30" s="1"/>
  <c r="F30"/>
  <c r="I30" s="1"/>
  <c r="J30" s="1"/>
  <c r="T29"/>
  <c r="S29"/>
  <c r="K29" i="3"/>
  <c r="C29"/>
  <c r="N29"/>
  <c r="AD28" i="4"/>
  <c r="AE28" s="1"/>
  <c r="AM28" s="1"/>
  <c r="R29"/>
  <c r="V29" s="1"/>
  <c r="F30" i="1"/>
  <c r="I30" s="1"/>
  <c r="J30" s="1"/>
  <c r="M30"/>
  <c r="AB29" i="3"/>
  <c r="F30" i="4"/>
  <c r="I30" s="1"/>
  <c r="J30" s="1"/>
  <c r="M30"/>
  <c r="Q30" i="5" l="1"/>
  <c r="P30"/>
  <c r="N30"/>
  <c r="C30"/>
  <c r="K30"/>
  <c r="AI28" i="4"/>
  <c r="Q29" i="3"/>
  <c r="U29" s="1"/>
  <c r="E30"/>
  <c r="L30"/>
  <c r="D30"/>
  <c r="AB28" i="4"/>
  <c r="P29"/>
  <c r="Q30" s="1"/>
  <c r="S29"/>
  <c r="AJ29" s="1"/>
  <c r="AF29"/>
  <c r="Z29"/>
  <c r="K30" i="1"/>
  <c r="N30"/>
  <c r="O30" s="1"/>
  <c r="Q30" s="1"/>
  <c r="C30"/>
  <c r="K30" i="4"/>
  <c r="N30"/>
  <c r="O30" s="1"/>
  <c r="C30"/>
  <c r="AG29"/>
  <c r="T29"/>
  <c r="W29"/>
  <c r="AK29" s="1"/>
  <c r="E31" i="5" l="1"/>
  <c r="L31"/>
  <c r="D31"/>
  <c r="R30"/>
  <c r="S29" i="3"/>
  <c r="T30" s="1"/>
  <c r="V29"/>
  <c r="AJ29" s="1"/>
  <c r="AF29"/>
  <c r="F30"/>
  <c r="I30" s="1"/>
  <c r="J30" s="1"/>
  <c r="M30"/>
  <c r="AC29" i="4"/>
  <c r="AD29" s="1"/>
  <c r="AE29" s="1"/>
  <c r="R29" i="3"/>
  <c r="AI29" s="1"/>
  <c r="AE29"/>
  <c r="O29"/>
  <c r="Y29"/>
  <c r="L31" i="1"/>
  <c r="E31"/>
  <c r="D31"/>
  <c r="P30"/>
  <c r="U30" i="4"/>
  <c r="E31"/>
  <c r="D31"/>
  <c r="L31"/>
  <c r="AH29"/>
  <c r="X29"/>
  <c r="AA29"/>
  <c r="AL29" s="1"/>
  <c r="F31" i="5" l="1"/>
  <c r="I31" s="1"/>
  <c r="J31" s="1"/>
  <c r="T30"/>
  <c r="S30"/>
  <c r="M31"/>
  <c r="K30" i="3"/>
  <c r="N30"/>
  <c r="C30"/>
  <c r="AG29"/>
  <c r="W29"/>
  <c r="X30" s="1"/>
  <c r="Z29"/>
  <c r="AK29" s="1"/>
  <c r="AC29"/>
  <c r="P30"/>
  <c r="M31" i="1"/>
  <c r="AB29" i="4"/>
  <c r="F31" i="1"/>
  <c r="I31" s="1"/>
  <c r="J31" s="1"/>
  <c r="M31" i="4"/>
  <c r="F31"/>
  <c r="I31" s="1"/>
  <c r="J31" s="1"/>
  <c r="Y30"/>
  <c r="R30" s="1"/>
  <c r="AI29"/>
  <c r="AM29"/>
  <c r="O31" i="5" l="1"/>
  <c r="K31"/>
  <c r="N31"/>
  <c r="C31"/>
  <c r="AH29" i="3"/>
  <c r="AA29"/>
  <c r="AB30" s="1"/>
  <c r="AD29"/>
  <c r="AL29" s="1"/>
  <c r="D31"/>
  <c r="E31"/>
  <c r="L31"/>
  <c r="Q30"/>
  <c r="V30" i="4"/>
  <c r="Z30" s="1"/>
  <c r="AH30" s="1"/>
  <c r="AF30"/>
  <c r="S30"/>
  <c r="AJ30" s="1"/>
  <c r="P30"/>
  <c r="Q31" s="1"/>
  <c r="N31" i="1"/>
  <c r="C31"/>
  <c r="K31"/>
  <c r="N31" i="4"/>
  <c r="O31" s="1"/>
  <c r="C31"/>
  <c r="K31"/>
  <c r="R31" i="5" l="1"/>
  <c r="E32"/>
  <c r="L32"/>
  <c r="D32"/>
  <c r="Q31"/>
  <c r="P31"/>
  <c r="M31" i="3"/>
  <c r="F31"/>
  <c r="I31" s="1"/>
  <c r="J31" s="1"/>
  <c r="AE30"/>
  <c r="O30"/>
  <c r="R30"/>
  <c r="AI30" s="1"/>
  <c r="U30"/>
  <c r="Y30" s="1"/>
  <c r="AC30" s="1"/>
  <c r="AC30" i="4"/>
  <c r="AA30"/>
  <c r="AL30" s="1"/>
  <c r="AG30"/>
  <c r="T30"/>
  <c r="U31" s="1"/>
  <c r="W30"/>
  <c r="AK30" s="1"/>
  <c r="X30"/>
  <c r="Y31" s="1"/>
  <c r="D32" i="1"/>
  <c r="L32"/>
  <c r="E32"/>
  <c r="P31"/>
  <c r="O31"/>
  <c r="Q31" s="1"/>
  <c r="L32" i="4"/>
  <c r="E32"/>
  <c r="D32"/>
  <c r="M32" l="1"/>
  <c r="F32" i="5"/>
  <c r="I32" s="1"/>
  <c r="J32" s="1"/>
  <c r="M32"/>
  <c r="S31"/>
  <c r="T31"/>
  <c r="K31" i="3"/>
  <c r="M32" i="1"/>
  <c r="AH30" i="3"/>
  <c r="AA30"/>
  <c r="AB31" s="1"/>
  <c r="AD30"/>
  <c r="AL30" s="1"/>
  <c r="P31"/>
  <c r="AG30"/>
  <c r="Z30"/>
  <c r="AK30" s="1"/>
  <c r="W30"/>
  <c r="X31" s="1"/>
  <c r="N31"/>
  <c r="Q31" s="1"/>
  <c r="C31"/>
  <c r="AF30"/>
  <c r="V30"/>
  <c r="AJ30" s="1"/>
  <c r="S30"/>
  <c r="T31" s="1"/>
  <c r="AD30" i="4"/>
  <c r="AI30" s="1"/>
  <c r="R31"/>
  <c r="V31" s="1"/>
  <c r="F32" i="1"/>
  <c r="I32" s="1"/>
  <c r="J32" s="1"/>
  <c r="F32" i="4"/>
  <c r="I32" s="1"/>
  <c r="J32" s="1"/>
  <c r="O32" i="5" l="1"/>
  <c r="K32"/>
  <c r="N32"/>
  <c r="C32"/>
  <c r="AB30" i="4"/>
  <c r="AE31" i="3"/>
  <c r="O31"/>
  <c r="R31"/>
  <c r="AI31" s="1"/>
  <c r="E32"/>
  <c r="D32"/>
  <c r="L32"/>
  <c r="U31"/>
  <c r="AE30" i="4"/>
  <c r="AM30" s="1"/>
  <c r="P31"/>
  <c r="Q32" s="1"/>
  <c r="AF31"/>
  <c r="S31"/>
  <c r="AJ31" s="1"/>
  <c r="Z31"/>
  <c r="K32" i="1"/>
  <c r="N32"/>
  <c r="C32"/>
  <c r="N32" i="4"/>
  <c r="O32" s="1"/>
  <c r="C32"/>
  <c r="K32"/>
  <c r="AG31"/>
  <c r="T31"/>
  <c r="W31"/>
  <c r="AK31" s="1"/>
  <c r="AC31" l="1"/>
  <c r="AD31" s="1"/>
  <c r="AE31" s="1"/>
  <c r="R32" i="5"/>
  <c r="Q32"/>
  <c r="P32"/>
  <c r="E33"/>
  <c r="L33"/>
  <c r="D33"/>
  <c r="F32" i="3"/>
  <c r="I32" s="1"/>
  <c r="J32" s="1"/>
  <c r="M32"/>
  <c r="P32"/>
  <c r="Y31"/>
  <c r="AF31"/>
  <c r="S31"/>
  <c r="T32" s="1"/>
  <c r="V31"/>
  <c r="AJ31" s="1"/>
  <c r="E33" i="1"/>
  <c r="L33"/>
  <c r="D33"/>
  <c r="P32"/>
  <c r="O32"/>
  <c r="Q32" s="1"/>
  <c r="E33" i="4"/>
  <c r="D33"/>
  <c r="L33"/>
  <c r="AH31"/>
  <c r="X31"/>
  <c r="AA31"/>
  <c r="AL31" s="1"/>
  <c r="U32"/>
  <c r="M33" i="5" l="1"/>
  <c r="T32"/>
  <c r="S32"/>
  <c r="F33"/>
  <c r="I33" s="1"/>
  <c r="J33" s="1"/>
  <c r="K32" i="3"/>
  <c r="Z31"/>
  <c r="AK31" s="1"/>
  <c r="AG31"/>
  <c r="AC31"/>
  <c r="W31"/>
  <c r="X32" s="1"/>
  <c r="N32"/>
  <c r="C32"/>
  <c r="AB31" i="4"/>
  <c r="F33" i="1"/>
  <c r="I33" s="1"/>
  <c r="J33" s="1"/>
  <c r="M33"/>
  <c r="F33" i="4"/>
  <c r="I33" s="1"/>
  <c r="J33" s="1"/>
  <c r="M33"/>
  <c r="AI31"/>
  <c r="AM31"/>
  <c r="Y32"/>
  <c r="R32" s="1"/>
  <c r="N33" i="5" l="1"/>
  <c r="C33"/>
  <c r="K33"/>
  <c r="O33"/>
  <c r="AD31" i="3"/>
  <c r="AL31" s="1"/>
  <c r="AA31"/>
  <c r="AB32" s="1"/>
  <c r="AH31"/>
  <c r="Q32"/>
  <c r="D33"/>
  <c r="L33"/>
  <c r="E33"/>
  <c r="V32" i="4"/>
  <c r="Z32" s="1"/>
  <c r="AH32" s="1"/>
  <c r="P32"/>
  <c r="Q33" s="1"/>
  <c r="S32"/>
  <c r="AJ32" s="1"/>
  <c r="AF32"/>
  <c r="N33" i="1"/>
  <c r="C33"/>
  <c r="K33"/>
  <c r="N33" i="4"/>
  <c r="O33" s="1"/>
  <c r="C33"/>
  <c r="K33"/>
  <c r="L34" i="5" l="1"/>
  <c r="E34"/>
  <c r="D34"/>
  <c r="Q33"/>
  <c r="P33"/>
  <c r="R33"/>
  <c r="M33" i="3"/>
  <c r="AE32"/>
  <c r="O32"/>
  <c r="R32"/>
  <c r="AI32" s="1"/>
  <c r="U32"/>
  <c r="F33"/>
  <c r="I33" s="1"/>
  <c r="J33" s="1"/>
  <c r="AC32" i="4"/>
  <c r="AA32"/>
  <c r="AL32" s="1"/>
  <c r="AG32"/>
  <c r="W32"/>
  <c r="AK32" s="1"/>
  <c r="T32"/>
  <c r="U33" s="1"/>
  <c r="X32"/>
  <c r="Y33" s="1"/>
  <c r="P33" i="1"/>
  <c r="O33"/>
  <c r="Q33" s="1"/>
  <c r="D34"/>
  <c r="L34"/>
  <c r="E34"/>
  <c r="L34" i="4"/>
  <c r="E34"/>
  <c r="D34"/>
  <c r="R33" l="1"/>
  <c r="S33" s="1"/>
  <c r="AJ33" s="1"/>
  <c r="M34" i="5"/>
  <c r="O34" s="1"/>
  <c r="F34"/>
  <c r="I34" s="1"/>
  <c r="J34" s="1"/>
  <c r="T33"/>
  <c r="S33"/>
  <c r="K33" i="3"/>
  <c r="C33"/>
  <c r="N33"/>
  <c r="Q33" s="1"/>
  <c r="AF32"/>
  <c r="V32"/>
  <c r="AJ32" s="1"/>
  <c r="S32"/>
  <c r="Y32"/>
  <c r="P33"/>
  <c r="M34" i="4"/>
  <c r="AD32"/>
  <c r="AI32" s="1"/>
  <c r="V33"/>
  <c r="Z33" s="1"/>
  <c r="F34" i="1"/>
  <c r="I34" s="1"/>
  <c r="J34" s="1"/>
  <c r="M34"/>
  <c r="F34" i="4"/>
  <c r="I34" s="1"/>
  <c r="J34" s="1"/>
  <c r="AF33"/>
  <c r="P33" l="1"/>
  <c r="Q34" s="1"/>
  <c r="Q34" i="5"/>
  <c r="P34"/>
  <c r="N34"/>
  <c r="C34"/>
  <c r="K34"/>
  <c r="R33" i="3"/>
  <c r="AI33" s="1"/>
  <c r="AG32"/>
  <c r="Z32"/>
  <c r="AK32" s="1"/>
  <c r="W32"/>
  <c r="T33"/>
  <c r="U33"/>
  <c r="AF33" s="1"/>
  <c r="O33"/>
  <c r="P34" s="1"/>
  <c r="AE33"/>
  <c r="AC32"/>
  <c r="E34"/>
  <c r="L34"/>
  <c r="D34"/>
  <c r="AB32" i="4"/>
  <c r="AC33" s="1"/>
  <c r="W33"/>
  <c r="AK33" s="1"/>
  <c r="AG33"/>
  <c r="AE32"/>
  <c r="AM32" s="1"/>
  <c r="T33"/>
  <c r="U34" s="1"/>
  <c r="X33"/>
  <c r="Y34" s="1"/>
  <c r="AH33"/>
  <c r="AA33"/>
  <c r="AL33" s="1"/>
  <c r="N34" i="1"/>
  <c r="C34"/>
  <c r="K34"/>
  <c r="K34" i="4"/>
  <c r="N34"/>
  <c r="O34" s="1"/>
  <c r="C34"/>
  <c r="E35" i="5" l="1"/>
  <c r="L35"/>
  <c r="D35"/>
  <c r="R34"/>
  <c r="F34" i="3"/>
  <c r="I34" s="1"/>
  <c r="J34" s="1"/>
  <c r="S33"/>
  <c r="T34" s="1"/>
  <c r="M34"/>
  <c r="V33"/>
  <c r="AJ33" s="1"/>
  <c r="AD32"/>
  <c r="AL32" s="1"/>
  <c r="AH32"/>
  <c r="AA32"/>
  <c r="X33"/>
  <c r="Y33"/>
  <c r="AD33" i="4"/>
  <c r="AI33" s="1"/>
  <c r="R34"/>
  <c r="AF34" s="1"/>
  <c r="E35" i="1"/>
  <c r="D35"/>
  <c r="L35"/>
  <c r="P34"/>
  <c r="O34"/>
  <c r="Q34" s="1"/>
  <c r="E35" i="4"/>
  <c r="D35"/>
  <c r="L35"/>
  <c r="T34" i="5" l="1"/>
  <c r="S34"/>
  <c r="F35"/>
  <c r="I35" s="1"/>
  <c r="J35" s="1"/>
  <c r="M35"/>
  <c r="K34" i="3"/>
  <c r="AC33"/>
  <c r="AH33" s="1"/>
  <c r="AB33" i="4"/>
  <c r="Z33" i="3"/>
  <c r="AK33" s="1"/>
  <c r="AG33"/>
  <c r="W33"/>
  <c r="X34" s="1"/>
  <c r="AB33"/>
  <c r="C34"/>
  <c r="N34"/>
  <c r="P34" i="4"/>
  <c r="Q35" s="1"/>
  <c r="AE33"/>
  <c r="AM33" s="1"/>
  <c r="S34"/>
  <c r="AJ34" s="1"/>
  <c r="V34"/>
  <c r="W34" s="1"/>
  <c r="AK34" s="1"/>
  <c r="F35" i="1"/>
  <c r="I35" s="1"/>
  <c r="J35" s="1"/>
  <c r="M35"/>
  <c r="F35" i="4"/>
  <c r="I35" s="1"/>
  <c r="J35" s="1"/>
  <c r="M35"/>
  <c r="K35" i="5" l="1"/>
  <c r="AA33" i="3"/>
  <c r="AB34" s="1"/>
  <c r="AD33"/>
  <c r="AL33" s="1"/>
  <c r="N35" i="5"/>
  <c r="C35"/>
  <c r="O35"/>
  <c r="Q34" i="3"/>
  <c r="U34" s="1"/>
  <c r="D35"/>
  <c r="L35"/>
  <c r="E35"/>
  <c r="AG34" i="4"/>
  <c r="T34"/>
  <c r="U35" s="1"/>
  <c r="Z34"/>
  <c r="K35" i="1"/>
  <c r="N35"/>
  <c r="C35"/>
  <c r="N35" i="4"/>
  <c r="O35" s="1"/>
  <c r="C35"/>
  <c r="K35"/>
  <c r="Q35" i="5" l="1"/>
  <c r="P35"/>
  <c r="E36"/>
  <c r="L36"/>
  <c r="D36"/>
  <c r="R35"/>
  <c r="M35" i="3"/>
  <c r="V34"/>
  <c r="AJ34" s="1"/>
  <c r="S34"/>
  <c r="T35" s="1"/>
  <c r="AF34"/>
  <c r="Y34"/>
  <c r="F35"/>
  <c r="I35" s="1"/>
  <c r="J35" s="1"/>
  <c r="AE34"/>
  <c r="R34"/>
  <c r="AI34" s="1"/>
  <c r="O34"/>
  <c r="AC34" i="4"/>
  <c r="AA34"/>
  <c r="AL34" s="1"/>
  <c r="AH34"/>
  <c r="X34"/>
  <c r="Y35" s="1"/>
  <c r="P35" i="1"/>
  <c r="O35"/>
  <c r="Q35" s="1"/>
  <c r="L36"/>
  <c r="E36"/>
  <c r="D36"/>
  <c r="L36" i="4"/>
  <c r="E36"/>
  <c r="D36"/>
  <c r="M36" i="1" l="1"/>
  <c r="S35" i="5"/>
  <c r="T35"/>
  <c r="M36"/>
  <c r="F36"/>
  <c r="I36" s="1"/>
  <c r="J36" s="1"/>
  <c r="M36" i="4"/>
  <c r="K35" i="3"/>
  <c r="N35"/>
  <c r="Q35" s="1"/>
  <c r="C35"/>
  <c r="W34"/>
  <c r="X35" s="1"/>
  <c r="Z34"/>
  <c r="AK34" s="1"/>
  <c r="AG34"/>
  <c r="AC34"/>
  <c r="P35"/>
  <c r="AD34" i="4"/>
  <c r="AI34" s="1"/>
  <c r="R35"/>
  <c r="F36" i="1"/>
  <c r="I36" s="1"/>
  <c r="J36" s="1"/>
  <c r="F36" i="4"/>
  <c r="I36" s="1"/>
  <c r="J36" s="1"/>
  <c r="N36" i="5" l="1"/>
  <c r="C36"/>
  <c r="O36"/>
  <c r="K36"/>
  <c r="R35" i="3"/>
  <c r="AI35" s="1"/>
  <c r="AD34"/>
  <c r="AL34" s="1"/>
  <c r="AA34"/>
  <c r="AB35" s="1"/>
  <c r="AH34"/>
  <c r="O35"/>
  <c r="P36" s="1"/>
  <c r="AE35"/>
  <c r="D36"/>
  <c r="L36"/>
  <c r="E36"/>
  <c r="U35"/>
  <c r="AB34" i="4"/>
  <c r="AF35"/>
  <c r="AE34"/>
  <c r="AM34" s="1"/>
  <c r="V35"/>
  <c r="S35"/>
  <c r="AJ35" s="1"/>
  <c r="P35"/>
  <c r="Q36" s="1"/>
  <c r="N36" i="1"/>
  <c r="C36"/>
  <c r="K36"/>
  <c r="N36" i="4"/>
  <c r="O36" s="1"/>
  <c r="C36"/>
  <c r="K36"/>
  <c r="Q36" i="5" l="1"/>
  <c r="P36"/>
  <c r="E37"/>
  <c r="L37"/>
  <c r="D37"/>
  <c r="R36"/>
  <c r="M36" i="3"/>
  <c r="F36"/>
  <c r="I36" s="1"/>
  <c r="J36" s="1"/>
  <c r="Y35"/>
  <c r="AF35"/>
  <c r="V35"/>
  <c r="AJ35" s="1"/>
  <c r="S35"/>
  <c r="T36" s="1"/>
  <c r="T35" i="4"/>
  <c r="U36" s="1"/>
  <c r="AG35"/>
  <c r="W35"/>
  <c r="AK35" s="1"/>
  <c r="Z35"/>
  <c r="D37" i="1"/>
  <c r="E37"/>
  <c r="L37"/>
  <c r="P36"/>
  <c r="O36"/>
  <c r="Q36" s="1"/>
  <c r="E37" i="4"/>
  <c r="D37"/>
  <c r="L37"/>
  <c r="F37" i="5" l="1"/>
  <c r="I37" s="1"/>
  <c r="J37" s="1"/>
  <c r="M37"/>
  <c r="T36"/>
  <c r="S36"/>
  <c r="W35" i="3"/>
  <c r="X36" s="1"/>
  <c r="Z35"/>
  <c r="AK35" s="1"/>
  <c r="AG35"/>
  <c r="AC35"/>
  <c r="K36"/>
  <c r="C36"/>
  <c r="N36"/>
  <c r="X35" i="4"/>
  <c r="Y36" s="1"/>
  <c r="R36" s="1"/>
  <c r="AF36" s="1"/>
  <c r="AH35"/>
  <c r="AA35"/>
  <c r="AL35" s="1"/>
  <c r="AC35"/>
  <c r="M37" i="1"/>
  <c r="F37"/>
  <c r="I37" s="1"/>
  <c r="J37" s="1"/>
  <c r="F37" i="4"/>
  <c r="I37" s="1"/>
  <c r="J37" s="1"/>
  <c r="M37"/>
  <c r="O37" i="5" l="1"/>
  <c r="K37"/>
  <c r="N37"/>
  <c r="C37"/>
  <c r="S36" i="4"/>
  <c r="AJ36" s="1"/>
  <c r="Q36" i="3"/>
  <c r="P36" i="4"/>
  <c r="Q37" s="1"/>
  <c r="L37" i="3"/>
  <c r="D37"/>
  <c r="E37"/>
  <c r="AA35"/>
  <c r="AB36" s="1"/>
  <c r="AD35"/>
  <c r="AL35" s="1"/>
  <c r="AH35"/>
  <c r="V36" i="4"/>
  <c r="Z36" s="1"/>
  <c r="AA36" s="1"/>
  <c r="AL36" s="1"/>
  <c r="AD35"/>
  <c r="AI35" s="1"/>
  <c r="K37" i="1"/>
  <c r="N37"/>
  <c r="O37" s="1"/>
  <c r="Q37" s="1"/>
  <c r="C37"/>
  <c r="N37" i="4"/>
  <c r="O37" s="1"/>
  <c r="C37"/>
  <c r="K37"/>
  <c r="R37" i="5" l="1"/>
  <c r="L38"/>
  <c r="E38"/>
  <c r="D38"/>
  <c r="Q37"/>
  <c r="P37"/>
  <c r="AG36" i="4"/>
  <c r="M37" i="3"/>
  <c r="T36" i="4"/>
  <c r="U37" s="1"/>
  <c r="F37" i="3"/>
  <c r="I37" s="1"/>
  <c r="J37" s="1"/>
  <c r="W36" i="4"/>
  <c r="AK36" s="1"/>
  <c r="U36" i="3"/>
  <c r="R36"/>
  <c r="AI36" s="1"/>
  <c r="AE36"/>
  <c r="O36"/>
  <c r="X36" i="4"/>
  <c r="Y37" s="1"/>
  <c r="AH36"/>
  <c r="AB35"/>
  <c r="AC36" s="1"/>
  <c r="AE35"/>
  <c r="AM35" s="1"/>
  <c r="E38" i="1"/>
  <c r="D38"/>
  <c r="L38"/>
  <c r="P37"/>
  <c r="L38" i="4"/>
  <c r="E38"/>
  <c r="D38"/>
  <c r="R37" l="1"/>
  <c r="P37" s="1"/>
  <c r="M38" i="5"/>
  <c r="O38" s="1"/>
  <c r="F38"/>
  <c r="I38" s="1"/>
  <c r="J38" s="1"/>
  <c r="T37"/>
  <c r="S37"/>
  <c r="K37" i="3"/>
  <c r="P37"/>
  <c r="AF36"/>
  <c r="S36"/>
  <c r="V36"/>
  <c r="AJ36" s="1"/>
  <c r="Y36"/>
  <c r="N37"/>
  <c r="C37"/>
  <c r="AD36" i="4"/>
  <c r="AI36" s="1"/>
  <c r="F38" i="1"/>
  <c r="I38" s="1"/>
  <c r="J38" s="1"/>
  <c r="M38"/>
  <c r="M38" i="4"/>
  <c r="S37"/>
  <c r="AJ37" s="1"/>
  <c r="F38"/>
  <c r="I38" s="1"/>
  <c r="J38" s="1"/>
  <c r="AF37" l="1"/>
  <c r="V37"/>
  <c r="Z37" s="1"/>
  <c r="AA37" s="1"/>
  <c r="AL37" s="1"/>
  <c r="Q38" i="5"/>
  <c r="P38"/>
  <c r="N38"/>
  <c r="C38"/>
  <c r="K38"/>
  <c r="Z36" i="3"/>
  <c r="AK36" s="1"/>
  <c r="AG36"/>
  <c r="W36"/>
  <c r="T37"/>
  <c r="AC36"/>
  <c r="Q37"/>
  <c r="R37" s="1"/>
  <c r="AI37" s="1"/>
  <c r="D38"/>
  <c r="E38"/>
  <c r="L38"/>
  <c r="AE36" i="4"/>
  <c r="AM36" s="1"/>
  <c r="AB36"/>
  <c r="N38" i="1"/>
  <c r="C38"/>
  <c r="K38"/>
  <c r="AH37" i="4"/>
  <c r="K38"/>
  <c r="Q38"/>
  <c r="N38"/>
  <c r="O38" s="1"/>
  <c r="C38"/>
  <c r="AG37"/>
  <c r="T37"/>
  <c r="W37" l="1"/>
  <c r="AK37" s="1"/>
  <c r="X37"/>
  <c r="E39" i="5"/>
  <c r="L39"/>
  <c r="D39"/>
  <c r="R38"/>
  <c r="U37" i="3"/>
  <c r="AF37" s="1"/>
  <c r="AH36"/>
  <c r="AD36"/>
  <c r="AL36" s="1"/>
  <c r="AA36"/>
  <c r="M38"/>
  <c r="X37"/>
  <c r="F38"/>
  <c r="I38" s="1"/>
  <c r="J38" s="1"/>
  <c r="AE37"/>
  <c r="O37"/>
  <c r="AC37" i="4"/>
  <c r="E39" i="1"/>
  <c r="L39"/>
  <c r="D39"/>
  <c r="P38"/>
  <c r="O38"/>
  <c r="Q38" s="1"/>
  <c r="Y38" i="4"/>
  <c r="U38"/>
  <c r="E39"/>
  <c r="L39"/>
  <c r="D39"/>
  <c r="Y37" i="3" l="1"/>
  <c r="AG37" s="1"/>
  <c r="S37"/>
  <c r="T38" s="1"/>
  <c r="V37"/>
  <c r="AJ37" s="1"/>
  <c r="F39" i="5"/>
  <c r="I39" s="1"/>
  <c r="J39" s="1"/>
  <c r="T38"/>
  <c r="S38"/>
  <c r="M39"/>
  <c r="K38" i="3"/>
  <c r="P38"/>
  <c r="AB37"/>
  <c r="N38"/>
  <c r="C38"/>
  <c r="R38" i="4"/>
  <c r="S38" s="1"/>
  <c r="AJ38" s="1"/>
  <c r="AD37"/>
  <c r="AI37" s="1"/>
  <c r="F39" i="1"/>
  <c r="I39" s="1"/>
  <c r="J39" s="1"/>
  <c r="M39"/>
  <c r="F39" i="4"/>
  <c r="I39" s="1"/>
  <c r="J39" s="1"/>
  <c r="M39"/>
  <c r="W37" i="3" l="1"/>
  <c r="X38" s="1"/>
  <c r="Z37"/>
  <c r="AK37" s="1"/>
  <c r="AC37"/>
  <c r="AH37" s="1"/>
  <c r="K39" i="5"/>
  <c r="O39"/>
  <c r="N39"/>
  <c r="C39"/>
  <c r="V38" i="4"/>
  <c r="Z38" s="1"/>
  <c r="P38"/>
  <c r="AF38"/>
  <c r="E39" i="3"/>
  <c r="L39"/>
  <c r="D39"/>
  <c r="AA37"/>
  <c r="AB38" s="1"/>
  <c r="AD37"/>
  <c r="AL37" s="1"/>
  <c r="Q38"/>
  <c r="AE37" i="4"/>
  <c r="AM37" s="1"/>
  <c r="AB37"/>
  <c r="K39" i="1"/>
  <c r="N39"/>
  <c r="C39"/>
  <c r="K39" i="4"/>
  <c r="N39"/>
  <c r="O39" s="1"/>
  <c r="C39"/>
  <c r="Q39"/>
  <c r="T38" l="1"/>
  <c r="AG38"/>
  <c r="E40" i="5"/>
  <c r="L40"/>
  <c r="D40"/>
  <c r="R39"/>
  <c r="Q39"/>
  <c r="P39"/>
  <c r="W38" i="4"/>
  <c r="AK38" s="1"/>
  <c r="AE38" i="3"/>
  <c r="O38"/>
  <c r="U38"/>
  <c r="F39"/>
  <c r="I39" s="1"/>
  <c r="J39" s="1"/>
  <c r="R38"/>
  <c r="AI38" s="1"/>
  <c r="M39"/>
  <c r="AC38" i="4"/>
  <c r="P39" i="1"/>
  <c r="E40"/>
  <c r="D40"/>
  <c r="L40"/>
  <c r="O39"/>
  <c r="Q39" s="1"/>
  <c r="L40" i="4"/>
  <c r="E40"/>
  <c r="D40"/>
  <c r="U39"/>
  <c r="AH38"/>
  <c r="X38"/>
  <c r="AA38"/>
  <c r="AL38" s="1"/>
  <c r="S39" i="5" l="1"/>
  <c r="T39"/>
  <c r="F40"/>
  <c r="I40" s="1"/>
  <c r="J40" s="1"/>
  <c r="M40"/>
  <c r="K39" i="3"/>
  <c r="N39"/>
  <c r="C39"/>
  <c r="Y38"/>
  <c r="AF38"/>
  <c r="V38"/>
  <c r="AJ38" s="1"/>
  <c r="S38"/>
  <c r="P39"/>
  <c r="AD38" i="4"/>
  <c r="AI38" s="1"/>
  <c r="F40" i="1"/>
  <c r="I40" s="1"/>
  <c r="J40" s="1"/>
  <c r="M40"/>
  <c r="Y39" i="4"/>
  <c r="R39" s="1"/>
  <c r="F40"/>
  <c r="I40" s="1"/>
  <c r="J40" s="1"/>
  <c r="M40"/>
  <c r="K40" i="5" l="1"/>
  <c r="N40"/>
  <c r="C40"/>
  <c r="O40"/>
  <c r="T39" i="3"/>
  <c r="Z38"/>
  <c r="AK38" s="1"/>
  <c r="W38"/>
  <c r="AG38"/>
  <c r="D40"/>
  <c r="L40"/>
  <c r="E40"/>
  <c r="AC38"/>
  <c r="Q39"/>
  <c r="U39" s="1"/>
  <c r="AF39" s="1"/>
  <c r="AE38" i="4"/>
  <c r="AM38" s="1"/>
  <c r="AB38"/>
  <c r="V39"/>
  <c r="Z39" s="1"/>
  <c r="AH39" s="1"/>
  <c r="AF39"/>
  <c r="S39"/>
  <c r="AJ39" s="1"/>
  <c r="P39"/>
  <c r="Q40" s="1"/>
  <c r="N40" i="1"/>
  <c r="C40"/>
  <c r="K40"/>
  <c r="N40" i="4"/>
  <c r="O40" s="1"/>
  <c r="C40"/>
  <c r="K40"/>
  <c r="Q40" i="5" l="1"/>
  <c r="P40"/>
  <c r="E41"/>
  <c r="L41"/>
  <c r="D41"/>
  <c r="R40"/>
  <c r="M40" i="3"/>
  <c r="Y39"/>
  <c r="AG39" s="1"/>
  <c r="F40"/>
  <c r="I40" s="1"/>
  <c r="J40" s="1"/>
  <c r="X39"/>
  <c r="AE39"/>
  <c r="O39"/>
  <c r="AA38"/>
  <c r="AH38"/>
  <c r="AD38"/>
  <c r="AL38" s="1"/>
  <c r="S39"/>
  <c r="T40" s="1"/>
  <c r="R39"/>
  <c r="AI39" s="1"/>
  <c r="V39"/>
  <c r="AJ39" s="1"/>
  <c r="AC39" i="4"/>
  <c r="X39"/>
  <c r="Y40" s="1"/>
  <c r="AA39"/>
  <c r="AL39" s="1"/>
  <c r="AG39"/>
  <c r="W39"/>
  <c r="AK39" s="1"/>
  <c r="T39"/>
  <c r="U40" s="1"/>
  <c r="P40" i="1"/>
  <c r="E41"/>
  <c r="L41"/>
  <c r="D41"/>
  <c r="O40"/>
  <c r="Q40" s="1"/>
  <c r="E41" i="4"/>
  <c r="L41"/>
  <c r="D41"/>
  <c r="Z39" i="3" l="1"/>
  <c r="AK39" s="1"/>
  <c r="F41" i="5"/>
  <c r="I41" s="1"/>
  <c r="J41" s="1"/>
  <c r="M41"/>
  <c r="T40"/>
  <c r="S40"/>
  <c r="W39" i="3"/>
  <c r="X40" s="1"/>
  <c r="K40"/>
  <c r="AC39"/>
  <c r="AH39" s="1"/>
  <c r="AB39"/>
  <c r="P40"/>
  <c r="R40" i="4"/>
  <c r="AF40" s="1"/>
  <c r="N40" i="3"/>
  <c r="C40"/>
  <c r="AD39" i="4"/>
  <c r="AI39" s="1"/>
  <c r="M41" i="1"/>
  <c r="F41"/>
  <c r="I41" s="1"/>
  <c r="J41" s="1"/>
  <c r="F41" i="4"/>
  <c r="I41" s="1"/>
  <c r="J41" s="1"/>
  <c r="M41"/>
  <c r="O41" i="5" l="1"/>
  <c r="K41"/>
  <c r="N41"/>
  <c r="C41"/>
  <c r="AA39" i="3"/>
  <c r="AB40" s="1"/>
  <c r="AD39"/>
  <c r="AL39" s="1"/>
  <c r="Q40"/>
  <c r="R40" s="1"/>
  <c r="AI40" s="1"/>
  <c r="S40" i="4"/>
  <c r="AJ40" s="1"/>
  <c r="V40"/>
  <c r="Z40" s="1"/>
  <c r="AA40" s="1"/>
  <c r="AL40" s="1"/>
  <c r="P40"/>
  <c r="Q41" s="1"/>
  <c r="E41" i="3"/>
  <c r="L41"/>
  <c r="D41"/>
  <c r="AE39" i="4"/>
  <c r="AM39" s="1"/>
  <c r="AB39"/>
  <c r="N41" i="1"/>
  <c r="O41" s="1"/>
  <c r="Q41" s="1"/>
  <c r="C41"/>
  <c r="K41"/>
  <c r="N41" i="4"/>
  <c r="O41" s="1"/>
  <c r="C41"/>
  <c r="K41"/>
  <c r="U40" i="3" l="1"/>
  <c r="V40" s="1"/>
  <c r="AJ40" s="1"/>
  <c r="L42" i="5"/>
  <c r="E42"/>
  <c r="D42"/>
  <c r="R41"/>
  <c r="Q41"/>
  <c r="P41"/>
  <c r="AH40" i="4"/>
  <c r="W40"/>
  <c r="AK40" s="1"/>
  <c r="X40"/>
  <c r="M41" i="3"/>
  <c r="T40" i="4"/>
  <c r="U41" s="1"/>
  <c r="F41" i="3"/>
  <c r="I41" s="1"/>
  <c r="J41" s="1"/>
  <c r="AE40"/>
  <c r="O40"/>
  <c r="AG40" i="4"/>
  <c r="AC40"/>
  <c r="D42" i="1"/>
  <c r="E42"/>
  <c r="L42"/>
  <c r="P41"/>
  <c r="Y41" i="4"/>
  <c r="L42"/>
  <c r="E42"/>
  <c r="D42"/>
  <c r="Y40" i="3" l="1"/>
  <c r="AC40" s="1"/>
  <c r="AF40"/>
  <c r="S40"/>
  <c r="T41" s="1"/>
  <c r="M42" i="5"/>
  <c r="T41"/>
  <c r="S41"/>
  <c r="F42"/>
  <c r="I42" s="1"/>
  <c r="J42" s="1"/>
  <c r="O42"/>
  <c r="K41" i="3"/>
  <c r="C41"/>
  <c r="N41"/>
  <c r="Q41" s="1"/>
  <c r="AE41" s="1"/>
  <c r="P41"/>
  <c r="AG40"/>
  <c r="AD40" i="4"/>
  <c r="AI40" s="1"/>
  <c r="R41"/>
  <c r="V41" s="1"/>
  <c r="M42" i="1"/>
  <c r="F42"/>
  <c r="I42" s="1"/>
  <c r="J42" s="1"/>
  <c r="M42" i="4"/>
  <c r="F42"/>
  <c r="I42" s="1"/>
  <c r="J42" s="1"/>
  <c r="Z40" i="3" l="1"/>
  <c r="AK40" s="1"/>
  <c r="W40"/>
  <c r="X41" s="1"/>
  <c r="N42" i="5"/>
  <c r="C42"/>
  <c r="K42"/>
  <c r="Q42"/>
  <c r="P42"/>
  <c r="O41" i="3"/>
  <c r="P42" s="1"/>
  <c r="R41"/>
  <c r="AI41" s="1"/>
  <c r="U41"/>
  <c r="Y41" s="1"/>
  <c r="AA40"/>
  <c r="AB41" s="1"/>
  <c r="AH40"/>
  <c r="AD40"/>
  <c r="AL40" s="1"/>
  <c r="L42"/>
  <c r="D42"/>
  <c r="E42"/>
  <c r="S41" i="4"/>
  <c r="AJ41" s="1"/>
  <c r="AE40"/>
  <c r="AM40" s="1"/>
  <c r="P41"/>
  <c r="Q42" s="1"/>
  <c r="AB40"/>
  <c r="AF41"/>
  <c r="Z41"/>
  <c r="AA41" s="1"/>
  <c r="AL41" s="1"/>
  <c r="AG41"/>
  <c r="T41"/>
  <c r="U42" s="1"/>
  <c r="W41"/>
  <c r="AK41" s="1"/>
  <c r="N42" i="1"/>
  <c r="O42" s="1"/>
  <c r="Q42" s="1"/>
  <c r="C42"/>
  <c r="K42"/>
  <c r="N42" i="4"/>
  <c r="O42" s="1"/>
  <c r="C42"/>
  <c r="K42"/>
  <c r="E43" i="5" l="1"/>
  <c r="L43"/>
  <c r="D43"/>
  <c r="R42"/>
  <c r="M42" i="3"/>
  <c r="AG41"/>
  <c r="Z41"/>
  <c r="AK41" s="1"/>
  <c r="W41"/>
  <c r="X42" s="1"/>
  <c r="AC41"/>
  <c r="AH41" s="1"/>
  <c r="AF41"/>
  <c r="V41"/>
  <c r="AJ41" s="1"/>
  <c r="S41"/>
  <c r="T42" s="1"/>
  <c r="F42"/>
  <c r="I42" s="1"/>
  <c r="J42" s="1"/>
  <c r="AC41" i="4"/>
  <c r="X41"/>
  <c r="Y42" s="1"/>
  <c r="R42" s="1"/>
  <c r="AH41"/>
  <c r="E43" i="1"/>
  <c r="D43"/>
  <c r="L43"/>
  <c r="P42"/>
  <c r="E43" i="4"/>
  <c r="L43"/>
  <c r="D43"/>
  <c r="F43" i="5" l="1"/>
  <c r="I43" s="1"/>
  <c r="J43" s="1"/>
  <c r="T42"/>
  <c r="S42"/>
  <c r="M43"/>
  <c r="AA41" i="3"/>
  <c r="AB42" s="1"/>
  <c r="K42"/>
  <c r="N42"/>
  <c r="C42"/>
  <c r="AD41"/>
  <c r="AL41" s="1"/>
  <c r="AD41" i="4"/>
  <c r="AI41" s="1"/>
  <c r="V42"/>
  <c r="Z42" s="1"/>
  <c r="F43" i="1"/>
  <c r="I43" s="1"/>
  <c r="J43" s="1"/>
  <c r="M43"/>
  <c r="AF42" i="4"/>
  <c r="P42"/>
  <c r="S42"/>
  <c r="AJ42" s="1"/>
  <c r="M43"/>
  <c r="F43"/>
  <c r="I43" s="1"/>
  <c r="J43" s="1"/>
  <c r="K43" i="5" l="1"/>
  <c r="O43"/>
  <c r="N43"/>
  <c r="C43"/>
  <c r="E43" i="3"/>
  <c r="L43"/>
  <c r="D43"/>
  <c r="Q42"/>
  <c r="AE41" i="4"/>
  <c r="AM41" s="1"/>
  <c r="AB41"/>
  <c r="K43" i="1"/>
  <c r="N43"/>
  <c r="C43"/>
  <c r="AG42" i="4"/>
  <c r="T42"/>
  <c r="W42"/>
  <c r="AK42" s="1"/>
  <c r="K43"/>
  <c r="Q43"/>
  <c r="N43"/>
  <c r="O43" s="1"/>
  <c r="C43"/>
  <c r="E44" i="5" l="1"/>
  <c r="L44"/>
  <c r="D44"/>
  <c r="Q43"/>
  <c r="P43"/>
  <c r="R43"/>
  <c r="U42" i="3"/>
  <c r="O42"/>
  <c r="AE42"/>
  <c r="R42"/>
  <c r="AI42" s="1"/>
  <c r="F43"/>
  <c r="I43" s="1"/>
  <c r="J43" s="1"/>
  <c r="M43"/>
  <c r="AC42" i="4"/>
  <c r="P43" i="1"/>
  <c r="O43"/>
  <c r="Q43" s="1"/>
  <c r="E44"/>
  <c r="D44"/>
  <c r="L44"/>
  <c r="U43" i="4"/>
  <c r="L44"/>
  <c r="E44"/>
  <c r="D44"/>
  <c r="AH42"/>
  <c r="X42"/>
  <c r="AA42"/>
  <c r="AL42" s="1"/>
  <c r="M44" l="1"/>
  <c r="F44" i="5"/>
  <c r="I44" s="1"/>
  <c r="J44" s="1"/>
  <c r="S43"/>
  <c r="T43"/>
  <c r="M44"/>
  <c r="K43" i="3"/>
  <c r="C43"/>
  <c r="N43"/>
  <c r="P43"/>
  <c r="AF42"/>
  <c r="V42"/>
  <c r="AJ42" s="1"/>
  <c r="S42"/>
  <c r="Y42"/>
  <c r="AD42" i="4"/>
  <c r="AI42" s="1"/>
  <c r="M44" i="1"/>
  <c r="F44"/>
  <c r="I44" s="1"/>
  <c r="J44" s="1"/>
  <c r="F44" i="4"/>
  <c r="I44" s="1"/>
  <c r="J44" s="1"/>
  <c r="Y43"/>
  <c r="R43" s="1"/>
  <c r="K44" i="5" l="1"/>
  <c r="O44"/>
  <c r="N44"/>
  <c r="C44"/>
  <c r="T43" i="3"/>
  <c r="Q43"/>
  <c r="U43" s="1"/>
  <c r="Z42"/>
  <c r="AK42" s="1"/>
  <c r="AG42"/>
  <c r="W42"/>
  <c r="AC42"/>
  <c r="D44"/>
  <c r="E44"/>
  <c r="L44"/>
  <c r="AE42" i="4"/>
  <c r="AM42" s="1"/>
  <c r="AB42"/>
  <c r="V43"/>
  <c r="Z43" s="1"/>
  <c r="AH43" s="1"/>
  <c r="AF43"/>
  <c r="S43"/>
  <c r="AJ43" s="1"/>
  <c r="P43"/>
  <c r="Q44" s="1"/>
  <c r="N44" i="1"/>
  <c r="O44" s="1"/>
  <c r="Q44" s="1"/>
  <c r="C44"/>
  <c r="K44"/>
  <c r="K44" i="4"/>
  <c r="N44"/>
  <c r="O44" s="1"/>
  <c r="C44"/>
  <c r="M44" i="3" l="1"/>
  <c r="E45" i="5"/>
  <c r="L45"/>
  <c r="D45"/>
  <c r="R44"/>
  <c r="Q44"/>
  <c r="P44"/>
  <c r="AF43" i="3"/>
  <c r="S43"/>
  <c r="T44" s="1"/>
  <c r="Y43"/>
  <c r="AG43" s="1"/>
  <c r="AE43"/>
  <c r="O43"/>
  <c r="F44"/>
  <c r="I44" s="1"/>
  <c r="J44" s="1"/>
  <c r="R43"/>
  <c r="AI43" s="1"/>
  <c r="AA42"/>
  <c r="AH42"/>
  <c r="AD42"/>
  <c r="AL42" s="1"/>
  <c r="X43"/>
  <c r="V43"/>
  <c r="AJ43" s="1"/>
  <c r="AC43" i="4"/>
  <c r="AA43"/>
  <c r="AL43" s="1"/>
  <c r="AG43"/>
  <c r="T43"/>
  <c r="U44" s="1"/>
  <c r="W43"/>
  <c r="AK43" s="1"/>
  <c r="X43"/>
  <c r="Y44" s="1"/>
  <c r="D45" i="1"/>
  <c r="L45"/>
  <c r="E45"/>
  <c r="P44"/>
  <c r="E45" i="4"/>
  <c r="D45"/>
  <c r="L45"/>
  <c r="M45" i="1" l="1"/>
  <c r="W43" i="3"/>
  <c r="X44" s="1"/>
  <c r="AC43"/>
  <c r="AH43" s="1"/>
  <c r="Z43"/>
  <c r="AK43" s="1"/>
  <c r="T44" i="5"/>
  <c r="S44"/>
  <c r="F45"/>
  <c r="I45" s="1"/>
  <c r="J45" s="1"/>
  <c r="M45"/>
  <c r="K44" i="3"/>
  <c r="C44"/>
  <c r="N44"/>
  <c r="Q44" s="1"/>
  <c r="AE44" s="1"/>
  <c r="P44"/>
  <c r="AB43"/>
  <c r="AA43"/>
  <c r="AB44" s="1"/>
  <c r="AD43" i="4"/>
  <c r="AI43" s="1"/>
  <c r="R44"/>
  <c r="F45" i="1"/>
  <c r="I45" s="1"/>
  <c r="J45" s="1"/>
  <c r="M45" i="4"/>
  <c r="F45"/>
  <c r="I45" s="1"/>
  <c r="J45" s="1"/>
  <c r="AD43" i="3" l="1"/>
  <c r="AL43" s="1"/>
  <c r="K45" i="5"/>
  <c r="O45"/>
  <c r="N45"/>
  <c r="C45"/>
  <c r="O44" i="3"/>
  <c r="R44"/>
  <c r="AI44" s="1"/>
  <c r="U44"/>
  <c r="D45"/>
  <c r="E45"/>
  <c r="L45"/>
  <c r="S44" i="4"/>
  <c r="AJ44" s="1"/>
  <c r="AE43"/>
  <c r="AM43" s="1"/>
  <c r="V44"/>
  <c r="Z44" s="1"/>
  <c r="P44"/>
  <c r="Q45" s="1"/>
  <c r="AF44"/>
  <c r="AB43"/>
  <c r="K45" i="1"/>
  <c r="N45"/>
  <c r="C45"/>
  <c r="N45" i="4"/>
  <c r="O45" s="1"/>
  <c r="C45"/>
  <c r="K45"/>
  <c r="R45" i="5" l="1"/>
  <c r="L46"/>
  <c r="E46"/>
  <c r="D46"/>
  <c r="Q45"/>
  <c r="P45"/>
  <c r="M45" i="3"/>
  <c r="F45"/>
  <c r="I45" s="1"/>
  <c r="J45" s="1"/>
  <c r="S44"/>
  <c r="T45" s="1"/>
  <c r="Y44"/>
  <c r="AF44"/>
  <c r="V44"/>
  <c r="AJ44" s="1"/>
  <c r="P45"/>
  <c r="AA44" i="4"/>
  <c r="AL44" s="1"/>
  <c r="X44"/>
  <c r="Y45" s="1"/>
  <c r="AH44"/>
  <c r="AC44"/>
  <c r="T44"/>
  <c r="U45" s="1"/>
  <c r="AG44"/>
  <c r="W44"/>
  <c r="AK44" s="1"/>
  <c r="E46" i="1"/>
  <c r="L46"/>
  <c r="D46"/>
  <c r="P45"/>
  <c r="O45"/>
  <c r="Q45" s="1"/>
  <c r="L46" i="4"/>
  <c r="E46"/>
  <c r="D46"/>
  <c r="M46" i="5" l="1"/>
  <c r="O46" s="1"/>
  <c r="K45" i="3"/>
  <c r="F46" i="5"/>
  <c r="I46" s="1"/>
  <c r="J46" s="1"/>
  <c r="T45"/>
  <c r="S45"/>
  <c r="R45" i="4"/>
  <c r="V45" s="1"/>
  <c r="AC44" i="3"/>
  <c r="Z44"/>
  <c r="AK44" s="1"/>
  <c r="AG44"/>
  <c r="W44"/>
  <c r="X45" s="1"/>
  <c r="N45"/>
  <c r="C45"/>
  <c r="M46" i="4"/>
  <c r="AD44"/>
  <c r="AI44" s="1"/>
  <c r="F46" i="1"/>
  <c r="I46" s="1"/>
  <c r="J46" s="1"/>
  <c r="M46"/>
  <c r="F46" i="4"/>
  <c r="I46" s="1"/>
  <c r="J46" s="1"/>
  <c r="Q46" i="5" l="1"/>
  <c r="P46"/>
  <c r="N46"/>
  <c r="C46"/>
  <c r="K46"/>
  <c r="S45" i="4"/>
  <c r="AJ45" s="1"/>
  <c r="P45"/>
  <c r="Q46" s="1"/>
  <c r="AF45"/>
  <c r="Z45"/>
  <c r="AA45" s="1"/>
  <c r="AL45" s="1"/>
  <c r="AG45"/>
  <c r="Q45" i="3"/>
  <c r="L46"/>
  <c r="D46"/>
  <c r="E46"/>
  <c r="AH44"/>
  <c r="AA44"/>
  <c r="AB45" s="1"/>
  <c r="AD44"/>
  <c r="AL44" s="1"/>
  <c r="AE44" i="4"/>
  <c r="AM44" s="1"/>
  <c r="W45"/>
  <c r="AK45" s="1"/>
  <c r="AB44"/>
  <c r="T45"/>
  <c r="U46" s="1"/>
  <c r="N46" i="1"/>
  <c r="O46" s="1"/>
  <c r="Q46" s="1"/>
  <c r="C46"/>
  <c r="K46"/>
  <c r="K46" i="4"/>
  <c r="N46"/>
  <c r="O46" s="1"/>
  <c r="C46"/>
  <c r="E47" i="5" l="1"/>
  <c r="L47"/>
  <c r="D47"/>
  <c r="R46"/>
  <c r="M46" i="3"/>
  <c r="AH45" i="4"/>
  <c r="X45"/>
  <c r="Y46" s="1"/>
  <c r="R46" s="1"/>
  <c r="F46" i="3"/>
  <c r="I46" s="1"/>
  <c r="J46" s="1"/>
  <c r="AE45"/>
  <c r="O45"/>
  <c r="R45"/>
  <c r="AI45" s="1"/>
  <c r="U45"/>
  <c r="AC45" i="4"/>
  <c r="L47" i="1"/>
  <c r="E47"/>
  <c r="D47"/>
  <c r="P46"/>
  <c r="E47" i="4"/>
  <c r="D47"/>
  <c r="L47"/>
  <c r="T46" i="5" l="1"/>
  <c r="S46"/>
  <c r="F47"/>
  <c r="I47" s="1"/>
  <c r="J47" s="1"/>
  <c r="M47"/>
  <c r="K46" i="3"/>
  <c r="P46"/>
  <c r="N46"/>
  <c r="C46"/>
  <c r="AF45"/>
  <c r="V45"/>
  <c r="AJ45" s="1"/>
  <c r="S45"/>
  <c r="T46" s="1"/>
  <c r="Y45"/>
  <c r="AD45" i="4"/>
  <c r="AI45" s="1"/>
  <c r="V46"/>
  <c r="Z46" s="1"/>
  <c r="F47" i="1"/>
  <c r="I47" s="1"/>
  <c r="J47" s="1"/>
  <c r="M47"/>
  <c r="M47" i="4"/>
  <c r="F47"/>
  <c r="I47" s="1"/>
  <c r="J47" s="1"/>
  <c r="AF46"/>
  <c r="P46"/>
  <c r="S46"/>
  <c r="AJ46" s="1"/>
  <c r="K47" i="5" l="1"/>
  <c r="O47"/>
  <c r="N47"/>
  <c r="C47"/>
  <c r="K47" i="1"/>
  <c r="D47" i="3"/>
  <c r="L47"/>
  <c r="E47"/>
  <c r="AG45"/>
  <c r="W45"/>
  <c r="Z45"/>
  <c r="AK45" s="1"/>
  <c r="AC45"/>
  <c r="Q46"/>
  <c r="R46" s="1"/>
  <c r="AI46" s="1"/>
  <c r="AE45" i="4"/>
  <c r="AM45" s="1"/>
  <c r="AB45"/>
  <c r="N47" i="1"/>
  <c r="C47"/>
  <c r="AH46" i="4"/>
  <c r="X46"/>
  <c r="Q47"/>
  <c r="N47"/>
  <c r="O47" s="1"/>
  <c r="C47"/>
  <c r="AG46"/>
  <c r="T46"/>
  <c r="W46"/>
  <c r="AK46" s="1"/>
  <c r="AA46"/>
  <c r="AL46" s="1"/>
  <c r="K47"/>
  <c r="M47" i="3" l="1"/>
  <c r="E48" i="5"/>
  <c r="L48"/>
  <c r="D48"/>
  <c r="R47"/>
  <c r="Q47"/>
  <c r="P47"/>
  <c r="U46" i="3"/>
  <c r="Y46" s="1"/>
  <c r="AG46" s="1"/>
  <c r="AD45"/>
  <c r="AL45" s="1"/>
  <c r="AH45"/>
  <c r="AA45"/>
  <c r="S46"/>
  <c r="T47" s="1"/>
  <c r="X46"/>
  <c r="AE46"/>
  <c r="O46"/>
  <c r="F47"/>
  <c r="I47" s="1"/>
  <c r="J47" s="1"/>
  <c r="AC46" i="4"/>
  <c r="D48" i="1"/>
  <c r="E48"/>
  <c r="L48"/>
  <c r="P47"/>
  <c r="O47"/>
  <c r="Q47" s="1"/>
  <c r="L48" i="4"/>
  <c r="E48"/>
  <c r="D48"/>
  <c r="Y47"/>
  <c r="U47"/>
  <c r="V46" i="3" l="1"/>
  <c r="AJ46" s="1"/>
  <c r="AF46"/>
  <c r="S47" i="5"/>
  <c r="T47"/>
  <c r="F48"/>
  <c r="I48" s="1"/>
  <c r="J48" s="1"/>
  <c r="M48"/>
  <c r="Z46" i="3"/>
  <c r="AK46" s="1"/>
  <c r="K47"/>
  <c r="AC46"/>
  <c r="AH46" s="1"/>
  <c r="N47"/>
  <c r="Q47" s="1"/>
  <c r="C47"/>
  <c r="P47"/>
  <c r="AB46"/>
  <c r="W46"/>
  <c r="X47" s="1"/>
  <c r="AD46" i="4"/>
  <c r="AI46" s="1"/>
  <c r="R47"/>
  <c r="S47" s="1"/>
  <c r="AJ47" s="1"/>
  <c r="M48" i="1"/>
  <c r="F48"/>
  <c r="I48" s="1"/>
  <c r="J48" s="1"/>
  <c r="M48" i="4"/>
  <c r="F48"/>
  <c r="I48" s="1"/>
  <c r="J48" s="1"/>
  <c r="K48" i="5" l="1"/>
  <c r="AD46" i="3"/>
  <c r="AL46" s="1"/>
  <c r="O48" i="5"/>
  <c r="N48"/>
  <c r="C48"/>
  <c r="AA46" i="3"/>
  <c r="AB47" s="1"/>
  <c r="R47"/>
  <c r="AI47" s="1"/>
  <c r="O47"/>
  <c r="AE47"/>
  <c r="E48"/>
  <c r="L48"/>
  <c r="D48"/>
  <c r="U47"/>
  <c r="P47" i="4"/>
  <c r="Q48" s="1"/>
  <c r="AF47"/>
  <c r="AE46"/>
  <c r="AM46" s="1"/>
  <c r="AB46"/>
  <c r="V47"/>
  <c r="K48" i="1"/>
  <c r="N48"/>
  <c r="C48"/>
  <c r="K48" i="4"/>
  <c r="N48"/>
  <c r="O48" s="1"/>
  <c r="C48"/>
  <c r="R48" i="5" l="1"/>
  <c r="Q48"/>
  <c r="P48"/>
  <c r="E49"/>
  <c r="L49"/>
  <c r="D49"/>
  <c r="M48" i="3"/>
  <c r="AF47"/>
  <c r="V47"/>
  <c r="AJ47" s="1"/>
  <c r="S47"/>
  <c r="T48" s="1"/>
  <c r="Y47"/>
  <c r="AC47" s="1"/>
  <c r="AD47" s="1"/>
  <c r="AL47" s="1"/>
  <c r="F48"/>
  <c r="I48" s="1"/>
  <c r="J48" s="1"/>
  <c r="P48"/>
  <c r="T47" i="4"/>
  <c r="U48" s="1"/>
  <c r="AG47"/>
  <c r="W47"/>
  <c r="AK47" s="1"/>
  <c r="Z47"/>
  <c r="AC47" s="1"/>
  <c r="P48" i="1"/>
  <c r="E49"/>
  <c r="L49"/>
  <c r="D49"/>
  <c r="O48"/>
  <c r="Q48" s="1"/>
  <c r="E49" i="4"/>
  <c r="D49"/>
  <c r="L49"/>
  <c r="M49" i="5" l="1"/>
  <c r="T48"/>
  <c r="S48"/>
  <c r="F49"/>
  <c r="I49" s="1"/>
  <c r="J49" s="1"/>
  <c r="AA47" i="3"/>
  <c r="AB48" s="1"/>
  <c r="AH47"/>
  <c r="K48"/>
  <c r="C48"/>
  <c r="N48"/>
  <c r="W47"/>
  <c r="X48" s="1"/>
  <c r="Z47"/>
  <c r="AK47" s="1"/>
  <c r="AG47"/>
  <c r="AD47" i="4"/>
  <c r="AE47" s="1"/>
  <c r="AH47"/>
  <c r="AA47"/>
  <c r="AL47" s="1"/>
  <c r="X47"/>
  <c r="Y48" s="1"/>
  <c r="R48" s="1"/>
  <c r="P48" s="1"/>
  <c r="F49" i="1"/>
  <c r="I49" s="1"/>
  <c r="J49" s="1"/>
  <c r="M49"/>
  <c r="M49" i="4"/>
  <c r="F49"/>
  <c r="I49" s="1"/>
  <c r="J49" s="1"/>
  <c r="K49" i="5" l="1"/>
  <c r="N49"/>
  <c r="C49"/>
  <c r="O49"/>
  <c r="Q48" i="3"/>
  <c r="K49" i="1"/>
  <c r="L49" i="3"/>
  <c r="E49"/>
  <c r="D49"/>
  <c r="AB47" i="4"/>
  <c r="V48"/>
  <c r="T48" s="1"/>
  <c r="U49" s="1"/>
  <c r="AF48"/>
  <c r="AI47"/>
  <c r="AM47"/>
  <c r="S48"/>
  <c r="AJ48" s="1"/>
  <c r="N49" i="1"/>
  <c r="C49"/>
  <c r="N49" i="4"/>
  <c r="O49" s="1"/>
  <c r="C49"/>
  <c r="K49"/>
  <c r="Q49"/>
  <c r="M49" i="3" l="1"/>
  <c r="L50" i="5"/>
  <c r="E50"/>
  <c r="D50"/>
  <c r="R49"/>
  <c r="Q49"/>
  <c r="P49"/>
  <c r="W48" i="4"/>
  <c r="AK48" s="1"/>
  <c r="Z48"/>
  <c r="AA48" s="1"/>
  <c r="AL48" s="1"/>
  <c r="F49" i="3"/>
  <c r="I49" s="1"/>
  <c r="J49" s="1"/>
  <c r="AE48"/>
  <c r="O48"/>
  <c r="R48"/>
  <c r="AI48" s="1"/>
  <c r="U48"/>
  <c r="AG48" i="4"/>
  <c r="D50" i="1"/>
  <c r="L50"/>
  <c r="E50"/>
  <c r="P49"/>
  <c r="O49"/>
  <c r="Q49" s="1"/>
  <c r="L50" i="4"/>
  <c r="E50"/>
  <c r="D50"/>
  <c r="AH48" l="1"/>
  <c r="AC48"/>
  <c r="M50" i="5"/>
  <c r="T49"/>
  <c r="S49"/>
  <c r="F50"/>
  <c r="I50" s="1"/>
  <c r="J50" s="1"/>
  <c r="O50"/>
  <c r="X48" i="4"/>
  <c r="Y49" s="1"/>
  <c r="R49" s="1"/>
  <c r="V49" s="1"/>
  <c r="M50" i="1"/>
  <c r="Y48" i="3"/>
  <c r="P49"/>
  <c r="V48"/>
  <c r="AJ48" s="1"/>
  <c r="AF48"/>
  <c r="S48"/>
  <c r="K49"/>
  <c r="C49"/>
  <c r="N49"/>
  <c r="Q49" s="1"/>
  <c r="AD48" i="4"/>
  <c r="AI48" s="1"/>
  <c r="F50" i="1"/>
  <c r="I50" s="1"/>
  <c r="J50" s="1"/>
  <c r="F50" i="4"/>
  <c r="I50" s="1"/>
  <c r="J50" s="1"/>
  <c r="M50"/>
  <c r="Q50" i="5" l="1"/>
  <c r="P50"/>
  <c r="N50"/>
  <c r="C50"/>
  <c r="K50"/>
  <c r="P49" i="4"/>
  <c r="Q50" s="1"/>
  <c r="AB48"/>
  <c r="U49" i="3"/>
  <c r="S49" s="1"/>
  <c r="T50" s="1"/>
  <c r="AE49"/>
  <c r="O49"/>
  <c r="T49"/>
  <c r="R49"/>
  <c r="AI49" s="1"/>
  <c r="Z48"/>
  <c r="AK48" s="1"/>
  <c r="W48"/>
  <c r="AG48"/>
  <c r="L50"/>
  <c r="D50"/>
  <c r="E50"/>
  <c r="AC48"/>
  <c r="AF49" i="4"/>
  <c r="AG49"/>
  <c r="T49"/>
  <c r="U50" s="1"/>
  <c r="W49"/>
  <c r="AK49" s="1"/>
  <c r="Z49"/>
  <c r="X49" s="1"/>
  <c r="S49"/>
  <c r="AJ49" s="1"/>
  <c r="AE48"/>
  <c r="AM48" s="1"/>
  <c r="K50" i="1"/>
  <c r="N50"/>
  <c r="C50"/>
  <c r="K50" i="4"/>
  <c r="N50"/>
  <c r="O50" s="1"/>
  <c r="C50"/>
  <c r="M50" i="3" l="1"/>
  <c r="V49"/>
  <c r="AJ49" s="1"/>
  <c r="E51" i="5"/>
  <c r="L51"/>
  <c r="D51"/>
  <c r="R50"/>
  <c r="AC49" i="4"/>
  <c r="AD49" s="1"/>
  <c r="AE49" s="1"/>
  <c r="AM49" s="1"/>
  <c r="F50" i="3"/>
  <c r="I50" s="1"/>
  <c r="J50" s="1"/>
  <c r="P50"/>
  <c r="AA48"/>
  <c r="AD48"/>
  <c r="AL48" s="1"/>
  <c r="AH48"/>
  <c r="X49"/>
  <c r="AF49"/>
  <c r="Y49"/>
  <c r="AH49" i="4"/>
  <c r="AA49"/>
  <c r="AL49" s="1"/>
  <c r="P50" i="1"/>
  <c r="O50"/>
  <c r="Q50" s="1"/>
  <c r="E51"/>
  <c r="D51"/>
  <c r="L51"/>
  <c r="E51" i="4"/>
  <c r="D51"/>
  <c r="L51"/>
  <c r="Y50"/>
  <c r="R50" s="1"/>
  <c r="K50" i="3" l="1"/>
  <c r="F51" i="5"/>
  <c r="I51" s="1"/>
  <c r="J51" s="1"/>
  <c r="T50"/>
  <c r="S50"/>
  <c r="M51"/>
  <c r="AC49" i="3"/>
  <c r="AA49" s="1"/>
  <c r="AB50" s="1"/>
  <c r="AB49"/>
  <c r="Z49"/>
  <c r="AK49" s="1"/>
  <c r="AG49"/>
  <c r="AI49" i="4"/>
  <c r="W49" i="3"/>
  <c r="X50" s="1"/>
  <c r="N50"/>
  <c r="C50"/>
  <c r="AB49" i="4"/>
  <c r="V50"/>
  <c r="Z50" s="1"/>
  <c r="M51" i="1"/>
  <c r="F51"/>
  <c r="I51" s="1"/>
  <c r="J51" s="1"/>
  <c r="M51" i="4"/>
  <c r="F51"/>
  <c r="I51" s="1"/>
  <c r="J51" s="1"/>
  <c r="AF50"/>
  <c r="P50"/>
  <c r="S50"/>
  <c r="AJ50" s="1"/>
  <c r="AD49" i="3" l="1"/>
  <c r="AL49" s="1"/>
  <c r="AH49"/>
  <c r="O51" i="5"/>
  <c r="K51"/>
  <c r="N51"/>
  <c r="C51"/>
  <c r="E51" i="3"/>
  <c r="D51"/>
  <c r="L51"/>
  <c r="Q50"/>
  <c r="AC50" i="4"/>
  <c r="N51" i="1"/>
  <c r="O51" s="1"/>
  <c r="Q51" s="1"/>
  <c r="C51"/>
  <c r="K51"/>
  <c r="AH50" i="4"/>
  <c r="X50"/>
  <c r="AA50"/>
  <c r="AL50" s="1"/>
  <c r="K51"/>
  <c r="N51"/>
  <c r="O51" s="1"/>
  <c r="C51"/>
  <c r="AG50"/>
  <c r="T50"/>
  <c r="W50"/>
  <c r="AK50" s="1"/>
  <c r="Q51"/>
  <c r="E52" i="5" l="1"/>
  <c r="L52"/>
  <c r="D52"/>
  <c r="R51"/>
  <c r="Q51"/>
  <c r="P51"/>
  <c r="AE50" i="3"/>
  <c r="O50"/>
  <c r="R50"/>
  <c r="AI50" s="1"/>
  <c r="U50"/>
  <c r="F51"/>
  <c r="I51" s="1"/>
  <c r="J51" s="1"/>
  <c r="M51"/>
  <c r="AD50" i="4"/>
  <c r="AE50" s="1"/>
  <c r="AM50" s="1"/>
  <c r="L52" i="1"/>
  <c r="D52"/>
  <c r="E52"/>
  <c r="P51"/>
  <c r="E52" i="4"/>
  <c r="L52"/>
  <c r="D52"/>
  <c r="Y51"/>
  <c r="U51"/>
  <c r="M52" i="1" l="1"/>
  <c r="S51" i="5"/>
  <c r="T51"/>
  <c r="F52"/>
  <c r="I52" s="1"/>
  <c r="J52" s="1"/>
  <c r="M52"/>
  <c r="K51" i="3"/>
  <c r="AI50" i="4"/>
  <c r="N51" i="3"/>
  <c r="Q51" s="1"/>
  <c r="C51"/>
  <c r="V50"/>
  <c r="AJ50" s="1"/>
  <c r="AF50"/>
  <c r="S50"/>
  <c r="Y50"/>
  <c r="AC50" s="1"/>
  <c r="P51"/>
  <c r="AB50" i="4"/>
  <c r="R51"/>
  <c r="V51" s="1"/>
  <c r="F52" i="1"/>
  <c r="I52" s="1"/>
  <c r="J52" s="1"/>
  <c r="F52" i="4"/>
  <c r="I52" s="1"/>
  <c r="J52" s="1"/>
  <c r="M52"/>
  <c r="K52" i="5" l="1"/>
  <c r="O52"/>
  <c r="N52"/>
  <c r="C52"/>
  <c r="R51" i="3"/>
  <c r="AI51" s="1"/>
  <c r="S51" i="4"/>
  <c r="AJ51" s="1"/>
  <c r="AH50" i="3"/>
  <c r="AA50"/>
  <c r="AD50"/>
  <c r="AL50" s="1"/>
  <c r="Z50"/>
  <c r="AK50" s="1"/>
  <c r="AG50"/>
  <c r="W50"/>
  <c r="T51"/>
  <c r="L52"/>
  <c r="D52"/>
  <c r="E52"/>
  <c r="U51"/>
  <c r="AF51" s="1"/>
  <c r="O51"/>
  <c r="P52" s="1"/>
  <c r="AE51"/>
  <c r="AF51" i="4"/>
  <c r="P51"/>
  <c r="Q52" s="1"/>
  <c r="Z51"/>
  <c r="AA51" s="1"/>
  <c r="AL51" s="1"/>
  <c r="N52" i="1"/>
  <c r="C52"/>
  <c r="K52"/>
  <c r="N52" i="4"/>
  <c r="O52" s="1"/>
  <c r="C52"/>
  <c r="K52"/>
  <c r="AG51"/>
  <c r="T51"/>
  <c r="W51"/>
  <c r="AK51" s="1"/>
  <c r="M52" i="3" l="1"/>
  <c r="E53" i="5"/>
  <c r="L53"/>
  <c r="D53"/>
  <c r="R52"/>
  <c r="Q52"/>
  <c r="P52"/>
  <c r="S51" i="3"/>
  <c r="T52" s="1"/>
  <c r="Y51"/>
  <c r="W51" s="1"/>
  <c r="X52" s="1"/>
  <c r="V51"/>
  <c r="AJ51" s="1"/>
  <c r="X51"/>
  <c r="F52"/>
  <c r="I52" s="1"/>
  <c r="J52" s="1"/>
  <c r="AB51"/>
  <c r="X51" i="4"/>
  <c r="Y52" s="1"/>
  <c r="AC51"/>
  <c r="AH51"/>
  <c r="L53" i="1"/>
  <c r="D53"/>
  <c r="E53"/>
  <c r="P52"/>
  <c r="O52"/>
  <c r="Q52" s="1"/>
  <c r="E53" i="4"/>
  <c r="L53"/>
  <c r="D53"/>
  <c r="U52"/>
  <c r="M53" i="1" l="1"/>
  <c r="T52" i="5"/>
  <c r="S52"/>
  <c r="F53"/>
  <c r="I53" s="1"/>
  <c r="J53" s="1"/>
  <c r="M53"/>
  <c r="K52" i="3"/>
  <c r="R52" i="4"/>
  <c r="S52" s="1"/>
  <c r="AJ52" s="1"/>
  <c r="N52" i="3"/>
  <c r="C52"/>
  <c r="Z51"/>
  <c r="AK51" s="1"/>
  <c r="AG51"/>
  <c r="AC51"/>
  <c r="AD51" i="4"/>
  <c r="AI51" s="1"/>
  <c r="F53" i="1"/>
  <c r="I53" s="1"/>
  <c r="J53" s="1"/>
  <c r="M53" i="4"/>
  <c r="F53"/>
  <c r="I53" s="1"/>
  <c r="J53" s="1"/>
  <c r="N53" i="5" l="1"/>
  <c r="C53"/>
  <c r="O53"/>
  <c r="K53"/>
  <c r="P52" i="4"/>
  <c r="Q53" s="1"/>
  <c r="AF52"/>
  <c r="V52"/>
  <c r="Z52" s="1"/>
  <c r="X52" s="1"/>
  <c r="K53" i="1"/>
  <c r="AD51" i="3"/>
  <c r="AL51" s="1"/>
  <c r="AH51"/>
  <c r="AA51"/>
  <c r="E53"/>
  <c r="D53"/>
  <c r="L53"/>
  <c r="Q52"/>
  <c r="U52" s="1"/>
  <c r="Y52" s="1"/>
  <c r="AB51" i="4"/>
  <c r="AE51"/>
  <c r="AM51" s="1"/>
  <c r="N53" i="1"/>
  <c r="C53"/>
  <c r="N53" i="4"/>
  <c r="O53" s="1"/>
  <c r="C53"/>
  <c r="K53"/>
  <c r="AG52" l="1"/>
  <c r="W52"/>
  <c r="AK52" s="1"/>
  <c r="Q53" i="5"/>
  <c r="P53"/>
  <c r="L54"/>
  <c r="E54"/>
  <c r="D54"/>
  <c r="R53"/>
  <c r="AH52" i="4"/>
  <c r="AA52"/>
  <c r="AL52" s="1"/>
  <c r="AC52"/>
  <c r="T52"/>
  <c r="U53" s="1"/>
  <c r="AC52" i="3"/>
  <c r="AH52" s="1"/>
  <c r="Z52"/>
  <c r="AK52" s="1"/>
  <c r="W52"/>
  <c r="X53" s="1"/>
  <c r="AG52"/>
  <c r="F53"/>
  <c r="I53" s="1"/>
  <c r="J53" s="1"/>
  <c r="M53"/>
  <c r="AB52"/>
  <c r="V52"/>
  <c r="AJ52" s="1"/>
  <c r="AF52"/>
  <c r="S52"/>
  <c r="T53" s="1"/>
  <c r="AE52"/>
  <c r="R52"/>
  <c r="AI52" s="1"/>
  <c r="O52"/>
  <c r="AD52" i="4"/>
  <c r="AB52" s="1"/>
  <c r="E54" i="1"/>
  <c r="L54"/>
  <c r="D54"/>
  <c r="P53"/>
  <c r="O53"/>
  <c r="Q53" s="1"/>
  <c r="Y53" i="4"/>
  <c r="E54"/>
  <c r="L54"/>
  <c r="D54"/>
  <c r="M54" i="5" l="1"/>
  <c r="O54" s="1"/>
  <c r="F54"/>
  <c r="I54" s="1"/>
  <c r="J54" s="1"/>
  <c r="T53"/>
  <c r="S53"/>
  <c r="AD52" i="3"/>
  <c r="AL52" s="1"/>
  <c r="R53" i="4"/>
  <c r="P53" s="1"/>
  <c r="AA52" i="3"/>
  <c r="AB53" s="1"/>
  <c r="K53"/>
  <c r="P53"/>
  <c r="AI52" i="4"/>
  <c r="C53" i="3"/>
  <c r="N53"/>
  <c r="AE52" i="4"/>
  <c r="AM52" s="1"/>
  <c r="F54" i="1"/>
  <c r="I54" s="1"/>
  <c r="J54" s="1"/>
  <c r="M54"/>
  <c r="M54" i="4"/>
  <c r="F54"/>
  <c r="I54" s="1"/>
  <c r="J54" s="1"/>
  <c r="V53" l="1"/>
  <c r="Z53" s="1"/>
  <c r="S53"/>
  <c r="AJ53" s="1"/>
  <c r="AF53"/>
  <c r="Q54" i="5"/>
  <c r="P54"/>
  <c r="N54"/>
  <c r="C54"/>
  <c r="K54"/>
  <c r="L54" i="3"/>
  <c r="D54"/>
  <c r="E54"/>
  <c r="Q53"/>
  <c r="R53" s="1"/>
  <c r="AI53" s="1"/>
  <c r="AC53" i="4"/>
  <c r="K54" i="1"/>
  <c r="N54"/>
  <c r="O54" s="1"/>
  <c r="Q54" s="1"/>
  <c r="C54"/>
  <c r="Q54" i="4"/>
  <c r="N54"/>
  <c r="O54" s="1"/>
  <c r="C54"/>
  <c r="K54"/>
  <c r="T53" l="1"/>
  <c r="M54" i="3"/>
  <c r="AG53" i="4"/>
  <c r="W53"/>
  <c r="AK53" s="1"/>
  <c r="R54" i="5"/>
  <c r="E55"/>
  <c r="L55"/>
  <c r="D55"/>
  <c r="O53" i="3"/>
  <c r="AE53"/>
  <c r="F54"/>
  <c r="I54" s="1"/>
  <c r="J54" s="1"/>
  <c r="U53"/>
  <c r="AD53" i="4"/>
  <c r="AE53" s="1"/>
  <c r="D55" i="1"/>
  <c r="E55"/>
  <c r="L55"/>
  <c r="P54"/>
  <c r="AH53" i="4"/>
  <c r="X53"/>
  <c r="AA53"/>
  <c r="AL53" s="1"/>
  <c r="U54"/>
  <c r="E55"/>
  <c r="L55"/>
  <c r="D55"/>
  <c r="M55" i="5" l="1"/>
  <c r="O55" s="1"/>
  <c r="F55"/>
  <c r="I55" s="1"/>
  <c r="J55" s="1"/>
  <c r="T54"/>
  <c r="S54"/>
  <c r="K54" i="3"/>
  <c r="AB53" i="4"/>
  <c r="S53" i="3"/>
  <c r="V53"/>
  <c r="AJ53" s="1"/>
  <c r="AF53"/>
  <c r="N54"/>
  <c r="Q54" s="1"/>
  <c r="AE54" s="1"/>
  <c r="C54"/>
  <c r="Y53"/>
  <c r="P54"/>
  <c r="M55" i="1"/>
  <c r="F55"/>
  <c r="I55" s="1"/>
  <c r="J55" s="1"/>
  <c r="F55" i="4"/>
  <c r="I55" s="1"/>
  <c r="J55" s="1"/>
  <c r="AI53"/>
  <c r="AM53"/>
  <c r="M55"/>
  <c r="Y54"/>
  <c r="R54" s="1"/>
  <c r="K55" i="5" l="1"/>
  <c r="N55"/>
  <c r="C55"/>
  <c r="Q55"/>
  <c r="P55"/>
  <c r="R54" i="3"/>
  <c r="AI54" s="1"/>
  <c r="AC53"/>
  <c r="AG53"/>
  <c r="Z53"/>
  <c r="AK53" s="1"/>
  <c r="W53"/>
  <c r="L55"/>
  <c r="D55"/>
  <c r="E55"/>
  <c r="U54"/>
  <c r="AF54" s="1"/>
  <c r="O54"/>
  <c r="P55" s="1"/>
  <c r="T54"/>
  <c r="V54" i="4"/>
  <c r="Z54" s="1"/>
  <c r="S54"/>
  <c r="AJ54" s="1"/>
  <c r="AF54"/>
  <c r="P54"/>
  <c r="Q55" s="1"/>
  <c r="K55" i="1"/>
  <c r="N55"/>
  <c r="O55" s="1"/>
  <c r="Q55" s="1"/>
  <c r="C55"/>
  <c r="K55" i="4"/>
  <c r="N55"/>
  <c r="O55" s="1"/>
  <c r="C55"/>
  <c r="E56" i="5" l="1"/>
  <c r="D56"/>
  <c r="L56"/>
  <c r="R55"/>
  <c r="M55" i="3"/>
  <c r="F55"/>
  <c r="I55" s="1"/>
  <c r="J55" s="1"/>
  <c r="V54"/>
  <c r="AJ54" s="1"/>
  <c r="X54"/>
  <c r="S54"/>
  <c r="T55" s="1"/>
  <c r="AG54" i="4"/>
  <c r="W54"/>
  <c r="AK54" s="1"/>
  <c r="Y54" i="3"/>
  <c r="AG54" s="1"/>
  <c r="AD53"/>
  <c r="AL53" s="1"/>
  <c r="AA53"/>
  <c r="AH53"/>
  <c r="AC54" i="4"/>
  <c r="T54"/>
  <c r="U55" s="1"/>
  <c r="E56" i="1"/>
  <c r="D56"/>
  <c r="L56"/>
  <c r="P55"/>
  <c r="E56" i="4"/>
  <c r="L56"/>
  <c r="D56"/>
  <c r="AA54"/>
  <c r="AL54" s="1"/>
  <c r="S55" i="5" l="1"/>
  <c r="T55"/>
  <c r="F56"/>
  <c r="I56" s="1"/>
  <c r="J56" s="1"/>
  <c r="M56"/>
  <c r="AC54" i="3"/>
  <c r="AH54" s="1"/>
  <c r="K55"/>
  <c r="AB54"/>
  <c r="W54"/>
  <c r="X55" s="1"/>
  <c r="Z54"/>
  <c r="AK54" s="1"/>
  <c r="N55"/>
  <c r="C55"/>
  <c r="AD54" i="4"/>
  <c r="AE54" s="1"/>
  <c r="AM54" s="1"/>
  <c r="AH54"/>
  <c r="X54"/>
  <c r="Y55" s="1"/>
  <c r="R55" s="1"/>
  <c r="F56" i="1"/>
  <c r="I56" s="1"/>
  <c r="J56" s="1"/>
  <c r="M56"/>
  <c r="M56" i="4"/>
  <c r="F56"/>
  <c r="I56" s="1"/>
  <c r="J56" s="1"/>
  <c r="K56" i="5" l="1"/>
  <c r="AD54" i="3"/>
  <c r="AL54" s="1"/>
  <c r="AA54"/>
  <c r="AB55" s="1"/>
  <c r="N56" i="5"/>
  <c r="C56"/>
  <c r="O56"/>
  <c r="AB54" i="4"/>
  <c r="E56" i="3"/>
  <c r="L56"/>
  <c r="D56"/>
  <c r="Q55"/>
  <c r="U55" s="1"/>
  <c r="AI54" i="4"/>
  <c r="V55"/>
  <c r="Z55" s="1"/>
  <c r="S55"/>
  <c r="AJ55" s="1"/>
  <c r="P55"/>
  <c r="Q56" s="1"/>
  <c r="AF55"/>
  <c r="N56" i="1"/>
  <c r="C56"/>
  <c r="K56"/>
  <c r="N56" i="4"/>
  <c r="O56" s="1"/>
  <c r="C56"/>
  <c r="K56"/>
  <c r="P56" i="5" l="1"/>
  <c r="Q56"/>
  <c r="L57"/>
  <c r="E57"/>
  <c r="D57"/>
  <c r="R56"/>
  <c r="AF55" i="3"/>
  <c r="S55"/>
  <c r="T56" s="1"/>
  <c r="V55"/>
  <c r="AJ55" s="1"/>
  <c r="AE55"/>
  <c r="O55"/>
  <c r="R55"/>
  <c r="AI55" s="1"/>
  <c r="Y55"/>
  <c r="F56"/>
  <c r="I56" s="1"/>
  <c r="J56" s="1"/>
  <c r="W55" i="4"/>
  <c r="AK55" s="1"/>
  <c r="M56" i="3"/>
  <c r="T55" i="4"/>
  <c r="U56" s="1"/>
  <c r="AG55"/>
  <c r="AC55"/>
  <c r="L57" i="1"/>
  <c r="D57"/>
  <c r="E57"/>
  <c r="P56"/>
  <c r="O56"/>
  <c r="Q56" s="1"/>
  <c r="AH55" i="4"/>
  <c r="X55"/>
  <c r="AA55"/>
  <c r="AL55" s="1"/>
  <c r="E57"/>
  <c r="L57"/>
  <c r="D57"/>
  <c r="M57" i="5" l="1"/>
  <c r="O57" s="1"/>
  <c r="F57"/>
  <c r="I57" s="1"/>
  <c r="J57" s="1"/>
  <c r="S56"/>
  <c r="T56"/>
  <c r="K56" i="3"/>
  <c r="AG55"/>
  <c r="W55"/>
  <c r="X56" s="1"/>
  <c r="Z55"/>
  <c r="AK55" s="1"/>
  <c r="P56"/>
  <c r="AC55"/>
  <c r="M57" i="1"/>
  <c r="C56" i="3"/>
  <c r="N56"/>
  <c r="Q56" s="1"/>
  <c r="AE56" s="1"/>
  <c r="AD55" i="4"/>
  <c r="AE55" s="1"/>
  <c r="AM55" s="1"/>
  <c r="F57" i="1"/>
  <c r="I57" s="1"/>
  <c r="J57" s="1"/>
  <c r="F57" i="4"/>
  <c r="I57" s="1"/>
  <c r="J57" s="1"/>
  <c r="M57"/>
  <c r="Y56"/>
  <c r="R56" s="1"/>
  <c r="K57" i="5" l="1"/>
  <c r="Q57"/>
  <c r="P57"/>
  <c r="N57"/>
  <c r="C57"/>
  <c r="AI55" i="4"/>
  <c r="AD55" i="3"/>
  <c r="AL55" s="1"/>
  <c r="AA55"/>
  <c r="AB56" s="1"/>
  <c r="AH55"/>
  <c r="O56"/>
  <c r="P57" s="1"/>
  <c r="R56"/>
  <c r="AI56" s="1"/>
  <c r="U56"/>
  <c r="Y56" s="1"/>
  <c r="AB55" i="4"/>
  <c r="E57" i="3"/>
  <c r="L57"/>
  <c r="D57"/>
  <c r="V56" i="4"/>
  <c r="Z56" s="1"/>
  <c r="AH56" s="1"/>
  <c r="AF56"/>
  <c r="P56"/>
  <c r="Q57" s="1"/>
  <c r="S56"/>
  <c r="AJ56" s="1"/>
  <c r="N57" i="1"/>
  <c r="C57"/>
  <c r="K57"/>
  <c r="K57" i="4"/>
  <c r="N57"/>
  <c r="O57" s="1"/>
  <c r="C57"/>
  <c r="L58" i="5" l="1"/>
  <c r="E58"/>
  <c r="D58"/>
  <c r="R57"/>
  <c r="AG56" i="3"/>
  <c r="Z56"/>
  <c r="AK56" s="1"/>
  <c r="W56"/>
  <c r="X57" s="1"/>
  <c r="AF56"/>
  <c r="V56"/>
  <c r="AJ56" s="1"/>
  <c r="S56"/>
  <c r="T57" s="1"/>
  <c r="AC56"/>
  <c r="F57"/>
  <c r="I57" s="1"/>
  <c r="J57" s="1"/>
  <c r="M57"/>
  <c r="AC56" i="4"/>
  <c r="X56"/>
  <c r="Y57" s="1"/>
  <c r="AG56"/>
  <c r="W56"/>
  <c r="AK56" s="1"/>
  <c r="T56"/>
  <c r="U57" s="1"/>
  <c r="AA56"/>
  <c r="AL56" s="1"/>
  <c r="L58" i="1"/>
  <c r="D58"/>
  <c r="E58"/>
  <c r="P57"/>
  <c r="O57"/>
  <c r="Q57" s="1"/>
  <c r="E58" i="4"/>
  <c r="L58"/>
  <c r="D58"/>
  <c r="M58" i="5" l="1"/>
  <c r="T57"/>
  <c r="S57"/>
  <c r="F58"/>
  <c r="I58" s="1"/>
  <c r="J58" s="1"/>
  <c r="O58"/>
  <c r="R57" i="4"/>
  <c r="V57" s="1"/>
  <c r="Z57" s="1"/>
  <c r="M58" i="1"/>
  <c r="AH56" i="3"/>
  <c r="AA56"/>
  <c r="AB57" s="1"/>
  <c r="AD56"/>
  <c r="AL56" s="1"/>
  <c r="C57"/>
  <c r="N57"/>
  <c r="K57"/>
  <c r="AD56" i="4"/>
  <c r="AI56" s="1"/>
  <c r="F58" i="1"/>
  <c r="I58" s="1"/>
  <c r="J58" s="1"/>
  <c r="M58" i="4"/>
  <c r="F58"/>
  <c r="I58" s="1"/>
  <c r="J58" s="1"/>
  <c r="K58" i="5" l="1"/>
  <c r="N58"/>
  <c r="C58"/>
  <c r="Q58"/>
  <c r="P58"/>
  <c r="AF57" i="4"/>
  <c r="P57"/>
  <c r="Q58" s="1"/>
  <c r="S57"/>
  <c r="AJ57" s="1"/>
  <c r="Q57" i="3"/>
  <c r="U57" s="1"/>
  <c r="L58"/>
  <c r="E58"/>
  <c r="D58"/>
  <c r="AB56" i="4"/>
  <c r="AC57" s="1"/>
  <c r="AE56"/>
  <c r="AM56" s="1"/>
  <c r="N58" i="1"/>
  <c r="C58"/>
  <c r="K58"/>
  <c r="K58" i="4"/>
  <c r="N58"/>
  <c r="O58" s="1"/>
  <c r="C58"/>
  <c r="AG57"/>
  <c r="T57"/>
  <c r="W57"/>
  <c r="AK57" s="1"/>
  <c r="M58" i="3" l="1"/>
  <c r="L59" i="5"/>
  <c r="E59"/>
  <c r="D59"/>
  <c r="R58"/>
  <c r="F58" i="3"/>
  <c r="I58" s="1"/>
  <c r="J58" s="1"/>
  <c r="AF57"/>
  <c r="S57"/>
  <c r="T58" s="1"/>
  <c r="V57"/>
  <c r="AJ57" s="1"/>
  <c r="AE57"/>
  <c r="O57"/>
  <c r="R57"/>
  <c r="AI57" s="1"/>
  <c r="Y57"/>
  <c r="AD57" i="4"/>
  <c r="AE57" s="1"/>
  <c r="L59" i="1"/>
  <c r="E59"/>
  <c r="D59"/>
  <c r="P58"/>
  <c r="O58"/>
  <c r="Q58" s="1"/>
  <c r="AH57" i="4"/>
  <c r="X57"/>
  <c r="AA57"/>
  <c r="AL57" s="1"/>
  <c r="U58"/>
  <c r="L59"/>
  <c r="D59"/>
  <c r="E59"/>
  <c r="M59" i="5" l="1"/>
  <c r="O59" s="1"/>
  <c r="M59" i="1"/>
  <c r="S58" i="5"/>
  <c r="T58"/>
  <c r="F59"/>
  <c r="I59" s="1"/>
  <c r="J59" s="1"/>
  <c r="K58" i="3"/>
  <c r="P58"/>
  <c r="AB57" i="4"/>
  <c r="AC57" i="3"/>
  <c r="AG57"/>
  <c r="W57"/>
  <c r="X58" s="1"/>
  <c r="Z57"/>
  <c r="AK57" s="1"/>
  <c r="C58"/>
  <c r="N58"/>
  <c r="M59" i="4"/>
  <c r="F59" i="1"/>
  <c r="I59" s="1"/>
  <c r="J59" s="1"/>
  <c r="AI57" i="4"/>
  <c r="AM57"/>
  <c r="Y58"/>
  <c r="R58" s="1"/>
  <c r="F59"/>
  <c r="I59" s="1"/>
  <c r="J59" s="1"/>
  <c r="K59" i="5" l="1"/>
  <c r="Q59"/>
  <c r="P59"/>
  <c r="N59"/>
  <c r="C59"/>
  <c r="AD57" i="3"/>
  <c r="AL57" s="1"/>
  <c r="AA57"/>
  <c r="AB58" s="1"/>
  <c r="AH57"/>
  <c r="L59"/>
  <c r="D59"/>
  <c r="E59"/>
  <c r="Q58"/>
  <c r="R58" s="1"/>
  <c r="AI58" s="1"/>
  <c r="V58" i="4"/>
  <c r="Z58" s="1"/>
  <c r="AH58" s="1"/>
  <c r="AF58"/>
  <c r="P58"/>
  <c r="Q59" s="1"/>
  <c r="S58"/>
  <c r="AJ58" s="1"/>
  <c r="N59" i="1"/>
  <c r="C59"/>
  <c r="K59"/>
  <c r="N59" i="4"/>
  <c r="O59" s="1"/>
  <c r="C59"/>
  <c r="K59"/>
  <c r="E60" i="5" l="1"/>
  <c r="L60"/>
  <c r="D60"/>
  <c r="R59"/>
  <c r="M59" i="3"/>
  <c r="U58"/>
  <c r="Y58" s="1"/>
  <c r="AG58" s="1"/>
  <c r="F59"/>
  <c r="I59" s="1"/>
  <c r="J59" s="1"/>
  <c r="AE58"/>
  <c r="O58"/>
  <c r="AC58" i="4"/>
  <c r="X58"/>
  <c r="Y59" s="1"/>
  <c r="AA58"/>
  <c r="AL58" s="1"/>
  <c r="AG58"/>
  <c r="W58"/>
  <c r="AK58" s="1"/>
  <c r="T58"/>
  <c r="U59" s="1"/>
  <c r="D60" i="1"/>
  <c r="E60"/>
  <c r="L60"/>
  <c r="P59"/>
  <c r="O59"/>
  <c r="Q59" s="1"/>
  <c r="E60" i="4"/>
  <c r="L60"/>
  <c r="D60"/>
  <c r="V58" i="3" l="1"/>
  <c r="AJ58" s="1"/>
  <c r="S58"/>
  <c r="T59" s="1"/>
  <c r="AF58"/>
  <c r="F60" i="5"/>
  <c r="I60" s="1"/>
  <c r="J60" s="1"/>
  <c r="T59"/>
  <c r="S59"/>
  <c r="M60"/>
  <c r="AC58" i="3"/>
  <c r="AA58" s="1"/>
  <c r="AB59" s="1"/>
  <c r="W58"/>
  <c r="X59" s="1"/>
  <c r="Z58"/>
  <c r="AK58" s="1"/>
  <c r="K59"/>
  <c r="N59"/>
  <c r="Q59" s="1"/>
  <c r="C59"/>
  <c r="P59"/>
  <c r="R59" i="4"/>
  <c r="AF59" s="1"/>
  <c r="AD58"/>
  <c r="AI58" s="1"/>
  <c r="M60" i="1"/>
  <c r="F60"/>
  <c r="I60" s="1"/>
  <c r="J60" s="1"/>
  <c r="M60" i="4"/>
  <c r="F60"/>
  <c r="I60" s="1"/>
  <c r="J60" s="1"/>
  <c r="AH58" i="3" l="1"/>
  <c r="AD58"/>
  <c r="AL58" s="1"/>
  <c r="O60" i="5"/>
  <c r="K60"/>
  <c r="N60"/>
  <c r="C60"/>
  <c r="V59" i="4"/>
  <c r="Z59" s="1"/>
  <c r="P59"/>
  <c r="Q60" s="1"/>
  <c r="S59"/>
  <c r="AJ59" s="1"/>
  <c r="R59" i="3"/>
  <c r="AI59" s="1"/>
  <c r="U59"/>
  <c r="O59"/>
  <c r="P60" s="1"/>
  <c r="AE59"/>
  <c r="E60"/>
  <c r="D60"/>
  <c r="L60"/>
  <c r="AB58" i="4"/>
  <c r="AE58"/>
  <c r="AM58" s="1"/>
  <c r="N60" i="1"/>
  <c r="O60" s="1"/>
  <c r="Q60" s="1"/>
  <c r="C60"/>
  <c r="K60"/>
  <c r="N60" i="4"/>
  <c r="O60" s="1"/>
  <c r="C60"/>
  <c r="K60"/>
  <c r="AG59" l="1"/>
  <c r="W59"/>
  <c r="AK59" s="1"/>
  <c r="T59"/>
  <c r="U60" s="1"/>
  <c r="AC59"/>
  <c r="AD59" s="1"/>
  <c r="AE59" s="1"/>
  <c r="AM59" s="1"/>
  <c r="R60" i="5"/>
  <c r="L61"/>
  <c r="E61"/>
  <c r="D61"/>
  <c r="Q60"/>
  <c r="P60"/>
  <c r="F60" i="3"/>
  <c r="I60" s="1"/>
  <c r="J60" s="1"/>
  <c r="M60"/>
  <c r="Y59"/>
  <c r="AF59"/>
  <c r="S59"/>
  <c r="T60" s="1"/>
  <c r="V59"/>
  <c r="AJ59" s="1"/>
  <c r="D61" i="1"/>
  <c r="L61"/>
  <c r="E61"/>
  <c r="P60"/>
  <c r="E61" i="4"/>
  <c r="D61"/>
  <c r="L61"/>
  <c r="AH59"/>
  <c r="X59"/>
  <c r="AA59"/>
  <c r="AL59" s="1"/>
  <c r="M61" i="5" l="1"/>
  <c r="O61" s="1"/>
  <c r="F61"/>
  <c r="I61" s="1"/>
  <c r="J61" s="1"/>
  <c r="S60"/>
  <c r="T60"/>
  <c r="K60" i="3"/>
  <c r="M61" i="1"/>
  <c r="W59" i="3"/>
  <c r="X60" s="1"/>
  <c r="Z59"/>
  <c r="AK59" s="1"/>
  <c r="AG59"/>
  <c r="AB59" i="4"/>
  <c r="C60" i="3"/>
  <c r="N60"/>
  <c r="AI59" i="4"/>
  <c r="AC59" i="3"/>
  <c r="M61" i="4"/>
  <c r="F61" i="1"/>
  <c r="I61" s="1"/>
  <c r="J61" s="1"/>
  <c r="Y60" i="4"/>
  <c r="R60" s="1"/>
  <c r="F61"/>
  <c r="I61" s="1"/>
  <c r="J61" s="1"/>
  <c r="Q61" i="5" l="1"/>
  <c r="P61"/>
  <c r="N61"/>
  <c r="C61"/>
  <c r="K61"/>
  <c r="Q60" i="3"/>
  <c r="U60" s="1"/>
  <c r="E61"/>
  <c r="L61"/>
  <c r="D61"/>
  <c r="AH59"/>
  <c r="AA59"/>
  <c r="AB60" s="1"/>
  <c r="AD59"/>
  <c r="AL59" s="1"/>
  <c r="V60" i="4"/>
  <c r="Z60" s="1"/>
  <c r="AH60" s="1"/>
  <c r="AF60"/>
  <c r="S60"/>
  <c r="AJ60" s="1"/>
  <c r="P60"/>
  <c r="Q61" s="1"/>
  <c r="K61" i="1"/>
  <c r="N61"/>
  <c r="C61"/>
  <c r="N61" i="4"/>
  <c r="O61" s="1"/>
  <c r="C61"/>
  <c r="K61"/>
  <c r="E62" i="5" l="1"/>
  <c r="L62"/>
  <c r="D62"/>
  <c r="R61"/>
  <c r="Y60" i="3"/>
  <c r="AC60" s="1"/>
  <c r="F61"/>
  <c r="I61" s="1"/>
  <c r="J61" s="1"/>
  <c r="M61"/>
  <c r="V60"/>
  <c r="AJ60" s="1"/>
  <c r="AF60"/>
  <c r="S60"/>
  <c r="T61" s="1"/>
  <c r="AE60"/>
  <c r="O60"/>
  <c r="R60"/>
  <c r="AI60" s="1"/>
  <c r="AC60" i="4"/>
  <c r="AA60"/>
  <c r="AL60" s="1"/>
  <c r="AG60"/>
  <c r="T60"/>
  <c r="U61" s="1"/>
  <c r="W60"/>
  <c r="AK60" s="1"/>
  <c r="X60"/>
  <c r="Y61" s="1"/>
  <c r="E62" i="1"/>
  <c r="L62"/>
  <c r="D62"/>
  <c r="P61"/>
  <c r="O61"/>
  <c r="Q61" s="1"/>
  <c r="L62" i="4"/>
  <c r="E62"/>
  <c r="D62"/>
  <c r="Z60" i="3" l="1"/>
  <c r="AK60" s="1"/>
  <c r="W60"/>
  <c r="X61" s="1"/>
  <c r="AG60"/>
  <c r="F62" i="5"/>
  <c r="I62" s="1"/>
  <c r="J62" s="1"/>
  <c r="T61"/>
  <c r="S61"/>
  <c r="M62"/>
  <c r="K61" i="3"/>
  <c r="AA60"/>
  <c r="AB61" s="1"/>
  <c r="AD60"/>
  <c r="AL60" s="1"/>
  <c r="AH60"/>
  <c r="P61"/>
  <c r="M62" i="4"/>
  <c r="C61" i="3"/>
  <c r="N61"/>
  <c r="AD60" i="4"/>
  <c r="AI60" s="1"/>
  <c r="R61"/>
  <c r="V61" s="1"/>
  <c r="F62" i="1"/>
  <c r="I62" s="1"/>
  <c r="J62" s="1"/>
  <c r="M62"/>
  <c r="F62" i="4"/>
  <c r="I62" s="1"/>
  <c r="J62" s="1"/>
  <c r="K62" i="5" l="1"/>
  <c r="O62"/>
  <c r="N62"/>
  <c r="C62"/>
  <c r="AB60" i="4"/>
  <c r="D62" i="3"/>
  <c r="E62"/>
  <c r="L62"/>
  <c r="Q61"/>
  <c r="R61" s="1"/>
  <c r="AI61" s="1"/>
  <c r="AE60" i="4"/>
  <c r="AM60" s="1"/>
  <c r="P61"/>
  <c r="Q62" s="1"/>
  <c r="S61"/>
  <c r="AJ61" s="1"/>
  <c r="AF61"/>
  <c r="Z61"/>
  <c r="N62" i="1"/>
  <c r="O62" s="1"/>
  <c r="Q62" s="1"/>
  <c r="C62"/>
  <c r="K62"/>
  <c r="K62" i="4"/>
  <c r="AG61"/>
  <c r="T61"/>
  <c r="W61"/>
  <c r="AK61" s="1"/>
  <c r="N62"/>
  <c r="O62" s="1"/>
  <c r="C62"/>
  <c r="AC61" l="1"/>
  <c r="R62" i="5"/>
  <c r="L63"/>
  <c r="E63"/>
  <c r="D63"/>
  <c r="Q62"/>
  <c r="P62"/>
  <c r="AE61" i="3"/>
  <c r="O61"/>
  <c r="M62"/>
  <c r="F62"/>
  <c r="I62" s="1"/>
  <c r="J62" s="1"/>
  <c r="U61"/>
  <c r="AD61" i="4"/>
  <c r="AE61" s="1"/>
  <c r="AM61" s="1"/>
  <c r="D63" i="1"/>
  <c r="E63"/>
  <c r="L63"/>
  <c r="P62"/>
  <c r="AA61" i="4"/>
  <c r="AL61" s="1"/>
  <c r="AH61"/>
  <c r="X61"/>
  <c r="Y62" s="1"/>
  <c r="E63"/>
  <c r="D63"/>
  <c r="L63"/>
  <c r="U62"/>
  <c r="M63" i="5" l="1"/>
  <c r="O63" s="1"/>
  <c r="F63"/>
  <c r="I63" s="1"/>
  <c r="J63" s="1"/>
  <c r="S62"/>
  <c r="T62"/>
  <c r="AI61" i="4"/>
  <c r="K62" i="3"/>
  <c r="V61"/>
  <c r="AJ61" s="1"/>
  <c r="S61"/>
  <c r="T62" s="1"/>
  <c r="AF61"/>
  <c r="N62"/>
  <c r="C62"/>
  <c r="Y61"/>
  <c r="P62"/>
  <c r="AB61" i="4"/>
  <c r="R62"/>
  <c r="V62" s="1"/>
  <c r="M63" i="1"/>
  <c r="F63"/>
  <c r="I63" s="1"/>
  <c r="J63" s="1"/>
  <c r="F63" i="4"/>
  <c r="I63" s="1"/>
  <c r="J63" s="1"/>
  <c r="M63"/>
  <c r="N63" i="5" l="1"/>
  <c r="C63"/>
  <c r="K63"/>
  <c r="Q63"/>
  <c r="P63"/>
  <c r="D63" i="3"/>
  <c r="E63"/>
  <c r="L63"/>
  <c r="Q62"/>
  <c r="Z61"/>
  <c r="AK61" s="1"/>
  <c r="AG61"/>
  <c r="W61"/>
  <c r="X62" s="1"/>
  <c r="AC61"/>
  <c r="P62" i="4"/>
  <c r="Q63" s="1"/>
  <c r="AF62"/>
  <c r="S62"/>
  <c r="AJ62" s="1"/>
  <c r="Z62"/>
  <c r="AC62" s="1"/>
  <c r="W62"/>
  <c r="AK62" s="1"/>
  <c r="T62"/>
  <c r="U63" s="1"/>
  <c r="AG62"/>
  <c r="N63" i="1"/>
  <c r="O63" s="1"/>
  <c r="Q63" s="1"/>
  <c r="C63"/>
  <c r="K63"/>
  <c r="N63" i="4"/>
  <c r="O63" s="1"/>
  <c r="C63"/>
  <c r="K63"/>
  <c r="E64" i="5" l="1"/>
  <c r="L64"/>
  <c r="D64"/>
  <c r="R63"/>
  <c r="R62" i="3"/>
  <c r="AI62" s="1"/>
  <c r="O62"/>
  <c r="AE62"/>
  <c r="U62"/>
  <c r="AH61"/>
  <c r="AA61"/>
  <c r="AB62" s="1"/>
  <c r="AD61"/>
  <c r="AL61" s="1"/>
  <c r="M63"/>
  <c r="F63"/>
  <c r="I63" s="1"/>
  <c r="J63" s="1"/>
  <c r="AD62" i="4"/>
  <c r="AE62" s="1"/>
  <c r="AM62" s="1"/>
  <c r="AA62"/>
  <c r="AL62" s="1"/>
  <c r="X62"/>
  <c r="Y63" s="1"/>
  <c r="R63" s="1"/>
  <c r="AH62"/>
  <c r="D64" i="1"/>
  <c r="L64"/>
  <c r="E64"/>
  <c r="P63"/>
  <c r="L64" i="4"/>
  <c r="E64"/>
  <c r="D64"/>
  <c r="F64" i="5" l="1"/>
  <c r="I64" s="1"/>
  <c r="J64" s="1"/>
  <c r="T63"/>
  <c r="S63"/>
  <c r="M64"/>
  <c r="AI62" i="4"/>
  <c r="K63" i="3"/>
  <c r="M64" i="1"/>
  <c r="V62" i="3"/>
  <c r="AJ62" s="1"/>
  <c r="AF62"/>
  <c r="S62"/>
  <c r="Y62"/>
  <c r="N63"/>
  <c r="C63"/>
  <c r="P63"/>
  <c r="AB62" i="4"/>
  <c r="V63"/>
  <c r="Z63" s="1"/>
  <c r="AA63" s="1"/>
  <c r="AL63" s="1"/>
  <c r="F64" i="1"/>
  <c r="I64" s="1"/>
  <c r="J64" s="1"/>
  <c r="M64" i="4"/>
  <c r="F64"/>
  <c r="I64" s="1"/>
  <c r="J64" s="1"/>
  <c r="AF63"/>
  <c r="P63"/>
  <c r="S63"/>
  <c r="AJ63" s="1"/>
  <c r="O64" i="5" l="1"/>
  <c r="K64"/>
  <c r="N64"/>
  <c r="C64"/>
  <c r="L64" i="3"/>
  <c r="E64"/>
  <c r="D64"/>
  <c r="Q63"/>
  <c r="U63" s="1"/>
  <c r="AG62"/>
  <c r="W62"/>
  <c r="Z62"/>
  <c r="AK62" s="1"/>
  <c r="AC62"/>
  <c r="T63"/>
  <c r="AC63" i="4"/>
  <c r="N64" i="1"/>
  <c r="C64"/>
  <c r="K64"/>
  <c r="Q64" i="4"/>
  <c r="K64"/>
  <c r="AH63"/>
  <c r="X63"/>
  <c r="N64"/>
  <c r="O64" s="1"/>
  <c r="C64"/>
  <c r="AG63"/>
  <c r="T63"/>
  <c r="W63"/>
  <c r="AK63" s="1"/>
  <c r="M64" i="3" l="1"/>
  <c r="L65" i="5"/>
  <c r="E65"/>
  <c r="D65"/>
  <c r="R64"/>
  <c r="Q64"/>
  <c r="P64"/>
  <c r="R63" i="3"/>
  <c r="AI63" s="1"/>
  <c r="AF63"/>
  <c r="Y63"/>
  <c r="AG63" s="1"/>
  <c r="S63"/>
  <c r="T64" s="1"/>
  <c r="V63"/>
  <c r="AJ63" s="1"/>
  <c r="AE63"/>
  <c r="O63"/>
  <c r="AD62"/>
  <c r="AL62" s="1"/>
  <c r="AA62"/>
  <c r="AH62"/>
  <c r="F64"/>
  <c r="I64" s="1"/>
  <c r="J64" s="1"/>
  <c r="X63"/>
  <c r="AD63" i="4"/>
  <c r="AE63" s="1"/>
  <c r="AM63" s="1"/>
  <c r="L65" i="1"/>
  <c r="E65"/>
  <c r="D65"/>
  <c r="P64"/>
  <c r="O64"/>
  <c r="Q64" s="1"/>
  <c r="Y64" i="4"/>
  <c r="E65"/>
  <c r="D65"/>
  <c r="L65"/>
  <c r="U64"/>
  <c r="M65" i="1" l="1"/>
  <c r="M65" i="5"/>
  <c r="O65" s="1"/>
  <c r="W63" i="3"/>
  <c r="X64" s="1"/>
  <c r="S64" i="5"/>
  <c r="T64"/>
  <c r="F65"/>
  <c r="I65" s="1"/>
  <c r="J65" s="1"/>
  <c r="Z63" i="3"/>
  <c r="AK63" s="1"/>
  <c r="AB63" i="4"/>
  <c r="P64" i="3"/>
  <c r="K64"/>
  <c r="N64"/>
  <c r="C64"/>
  <c r="AI63" i="4"/>
  <c r="AC63" i="3"/>
  <c r="AH63" s="1"/>
  <c r="AB63"/>
  <c r="R64" i="4"/>
  <c r="P64" s="1"/>
  <c r="F65" i="1"/>
  <c r="I65" s="1"/>
  <c r="J65" s="1"/>
  <c r="F65" i="4"/>
  <c r="I65" s="1"/>
  <c r="J65" s="1"/>
  <c r="M65"/>
  <c r="K65" i="5" l="1"/>
  <c r="Q65"/>
  <c r="P65"/>
  <c r="N65"/>
  <c r="C65"/>
  <c r="S64" i="4"/>
  <c r="AJ64" s="1"/>
  <c r="L65" i="3"/>
  <c r="D65"/>
  <c r="E65"/>
  <c r="AA63"/>
  <c r="AB64" s="1"/>
  <c r="Q64"/>
  <c r="R64" s="1"/>
  <c r="AI64" s="1"/>
  <c r="AD63"/>
  <c r="AL63" s="1"/>
  <c r="AF64" i="4"/>
  <c r="V64"/>
  <c r="Z64" s="1"/>
  <c r="N65" i="1"/>
  <c r="C65"/>
  <c r="K65"/>
  <c r="Q65" i="4"/>
  <c r="N65"/>
  <c r="O65" s="1"/>
  <c r="C65"/>
  <c r="K65"/>
  <c r="R65" i="5" l="1"/>
  <c r="E66"/>
  <c r="L66"/>
  <c r="D66"/>
  <c r="M65" i="3"/>
  <c r="AE64"/>
  <c r="O64"/>
  <c r="U64"/>
  <c r="F65"/>
  <c r="I65" s="1"/>
  <c r="J65" s="1"/>
  <c r="T64" i="4"/>
  <c r="U65" s="1"/>
  <c r="W64"/>
  <c r="AK64" s="1"/>
  <c r="AG64"/>
  <c r="AC64"/>
  <c r="AH64"/>
  <c r="X64"/>
  <c r="Y65" s="1"/>
  <c r="AA64"/>
  <c r="AL64" s="1"/>
  <c r="D66" i="1"/>
  <c r="E66"/>
  <c r="L66"/>
  <c r="P65"/>
  <c r="O65"/>
  <c r="Q65" s="1"/>
  <c r="L66" i="4"/>
  <c r="E66"/>
  <c r="D66"/>
  <c r="M66" i="5" l="1"/>
  <c r="T65"/>
  <c r="S65"/>
  <c r="F66"/>
  <c r="I66" s="1"/>
  <c r="J66" s="1"/>
  <c r="K65" i="3"/>
  <c r="N65"/>
  <c r="Q65" s="1"/>
  <c r="C65"/>
  <c r="AF64"/>
  <c r="S64"/>
  <c r="T65" s="1"/>
  <c r="V64"/>
  <c r="AJ64" s="1"/>
  <c r="P65"/>
  <c r="Y64"/>
  <c r="AC64" s="1"/>
  <c r="M66" i="4"/>
  <c r="AD64"/>
  <c r="AE64" s="1"/>
  <c r="AM64" s="1"/>
  <c r="R65"/>
  <c r="P65" s="1"/>
  <c r="Q66" s="1"/>
  <c r="M66" i="1"/>
  <c r="F66"/>
  <c r="I66" s="1"/>
  <c r="J66" s="1"/>
  <c r="F66" i="4"/>
  <c r="I66" s="1"/>
  <c r="J66" s="1"/>
  <c r="K66" i="5" l="1"/>
  <c r="N66"/>
  <c r="C66"/>
  <c r="O66"/>
  <c r="AF65" i="4"/>
  <c r="V65"/>
  <c r="Z65" s="1"/>
  <c r="AA65" s="1"/>
  <c r="AL65" s="1"/>
  <c r="AI64"/>
  <c r="AD64" i="3"/>
  <c r="AL64" s="1"/>
  <c r="AA64"/>
  <c r="AB65" s="1"/>
  <c r="AH64"/>
  <c r="E66"/>
  <c r="L66"/>
  <c r="D66"/>
  <c r="W64"/>
  <c r="X65" s="1"/>
  <c r="Z64"/>
  <c r="AK64" s="1"/>
  <c r="AG64"/>
  <c r="U65"/>
  <c r="R65"/>
  <c r="AI65" s="1"/>
  <c r="AE65"/>
  <c r="O65"/>
  <c r="P66" s="1"/>
  <c r="AB64" i="4"/>
  <c r="T65"/>
  <c r="U66" s="1"/>
  <c r="S65"/>
  <c r="AJ65" s="1"/>
  <c r="K66" i="1"/>
  <c r="N66"/>
  <c r="O66" s="1"/>
  <c r="Q66" s="1"/>
  <c r="C66"/>
  <c r="N66" i="4"/>
  <c r="O66" s="1"/>
  <c r="C66"/>
  <c r="K66"/>
  <c r="X65" l="1"/>
  <c r="Y66" s="1"/>
  <c r="R66" s="1"/>
  <c r="W65"/>
  <c r="AK65" s="1"/>
  <c r="AH65"/>
  <c r="AG65"/>
  <c r="Q66" i="5"/>
  <c r="P66"/>
  <c r="L67"/>
  <c r="E67"/>
  <c r="D67"/>
  <c r="R66"/>
  <c r="AC65" i="4"/>
  <c r="AD65" s="1"/>
  <c r="AB65" s="1"/>
  <c r="F66" i="3"/>
  <c r="I66" s="1"/>
  <c r="J66" s="1"/>
  <c r="M66"/>
  <c r="V65"/>
  <c r="AJ65" s="1"/>
  <c r="AF65"/>
  <c r="S65"/>
  <c r="T66" s="1"/>
  <c r="Y65"/>
  <c r="L67" i="1"/>
  <c r="D67"/>
  <c r="E67"/>
  <c r="P66"/>
  <c r="E67" i="4"/>
  <c r="D67"/>
  <c r="L67"/>
  <c r="M67" i="5" l="1"/>
  <c r="O67" s="1"/>
  <c r="F67"/>
  <c r="I67" s="1"/>
  <c r="J67" s="1"/>
  <c r="S66"/>
  <c r="T66"/>
  <c r="M67" i="1"/>
  <c r="K66" i="3"/>
  <c r="AI65" i="4"/>
  <c r="AG65" i="3"/>
  <c r="AC65"/>
  <c r="W65"/>
  <c r="X66" s="1"/>
  <c r="C66"/>
  <c r="N66"/>
  <c r="Z65"/>
  <c r="AK65" s="1"/>
  <c r="AE65" i="4"/>
  <c r="AM65" s="1"/>
  <c r="V66"/>
  <c r="Z66" s="1"/>
  <c r="F67" i="1"/>
  <c r="I67" s="1"/>
  <c r="J67" s="1"/>
  <c r="AF66" i="4"/>
  <c r="P66"/>
  <c r="S66"/>
  <c r="AJ66" s="1"/>
  <c r="M67"/>
  <c r="F67"/>
  <c r="I67" s="1"/>
  <c r="J67" s="1"/>
  <c r="Q67" i="5" l="1"/>
  <c r="P67"/>
  <c r="K67"/>
  <c r="N67"/>
  <c r="C67"/>
  <c r="Q66" i="3"/>
  <c r="U66" s="1"/>
  <c r="E67"/>
  <c r="L67"/>
  <c r="D67"/>
  <c r="AH65"/>
  <c r="AA65"/>
  <c r="AB66" s="1"/>
  <c r="AD65"/>
  <c r="AL65" s="1"/>
  <c r="AC66" i="4"/>
  <c r="N67" i="1"/>
  <c r="C67"/>
  <c r="K67"/>
  <c r="K67" i="4"/>
  <c r="AG66"/>
  <c r="T66"/>
  <c r="W66"/>
  <c r="AK66" s="1"/>
  <c r="Q67"/>
  <c r="N67"/>
  <c r="O67" s="1"/>
  <c r="C67"/>
  <c r="E68" i="5" l="1"/>
  <c r="L68"/>
  <c r="D68"/>
  <c r="R67"/>
  <c r="V66" i="3"/>
  <c r="AJ66" s="1"/>
  <c r="S66"/>
  <c r="T67" s="1"/>
  <c r="AF66"/>
  <c r="F67"/>
  <c r="I67" s="1"/>
  <c r="J67" s="1"/>
  <c r="M67"/>
  <c r="O66"/>
  <c r="R66"/>
  <c r="AI66" s="1"/>
  <c r="AE66"/>
  <c r="Y66"/>
  <c r="AC66" s="1"/>
  <c r="AD66" i="4"/>
  <c r="AE66" s="1"/>
  <c r="D68" i="1"/>
  <c r="E68"/>
  <c r="L68"/>
  <c r="P67"/>
  <c r="O67"/>
  <c r="Q67" s="1"/>
  <c r="AH66" i="4"/>
  <c r="X66"/>
  <c r="AA66"/>
  <c r="AL66" s="1"/>
  <c r="U67"/>
  <c r="L68"/>
  <c r="E68"/>
  <c r="D68"/>
  <c r="T67" i="5" l="1"/>
  <c r="S67"/>
  <c r="F68"/>
  <c r="I68" s="1"/>
  <c r="J68" s="1"/>
  <c r="M68"/>
  <c r="AA66" i="3"/>
  <c r="AB67" s="1"/>
  <c r="AH66"/>
  <c r="AD66"/>
  <c r="AL66" s="1"/>
  <c r="P67"/>
  <c r="K67"/>
  <c r="N67"/>
  <c r="C67"/>
  <c r="Z66"/>
  <c r="AK66" s="1"/>
  <c r="AG66"/>
  <c r="W66"/>
  <c r="X67" s="1"/>
  <c r="AB66" i="4"/>
  <c r="M68" i="1"/>
  <c r="F68"/>
  <c r="I68" s="1"/>
  <c r="J68" s="1"/>
  <c r="AI66" i="4"/>
  <c r="AM66"/>
  <c r="F68"/>
  <c r="I68" s="1"/>
  <c r="J68" s="1"/>
  <c r="M68"/>
  <c r="Y67"/>
  <c r="R67" s="1"/>
  <c r="K68" i="5" l="1"/>
  <c r="O68"/>
  <c r="N68"/>
  <c r="C68"/>
  <c r="Q67" i="3"/>
  <c r="U67" s="1"/>
  <c r="E68"/>
  <c r="D68"/>
  <c r="L68"/>
  <c r="V67" i="4"/>
  <c r="Z67" s="1"/>
  <c r="AH67" s="1"/>
  <c r="AF67"/>
  <c r="P67"/>
  <c r="Q68" s="1"/>
  <c r="S67"/>
  <c r="AJ67" s="1"/>
  <c r="N68" i="1"/>
  <c r="O68" s="1"/>
  <c r="Q68" s="1"/>
  <c r="C68"/>
  <c r="K68"/>
  <c r="N68" i="4"/>
  <c r="O68" s="1"/>
  <c r="C68"/>
  <c r="K68"/>
  <c r="R68" i="5" l="1"/>
  <c r="L69"/>
  <c r="E69"/>
  <c r="D69"/>
  <c r="P68"/>
  <c r="Q68"/>
  <c r="R67" i="3"/>
  <c r="AI67" s="1"/>
  <c r="V67"/>
  <c r="AJ67" s="1"/>
  <c r="AF67"/>
  <c r="S67"/>
  <c r="T68" s="1"/>
  <c r="Y67"/>
  <c r="F68"/>
  <c r="I68" s="1"/>
  <c r="J68" s="1"/>
  <c r="M68"/>
  <c r="AE67"/>
  <c r="O67"/>
  <c r="AC67" i="4"/>
  <c r="AG67"/>
  <c r="W67"/>
  <c r="AK67" s="1"/>
  <c r="T67"/>
  <c r="U68" s="1"/>
  <c r="X67"/>
  <c r="Y68" s="1"/>
  <c r="AA67"/>
  <c r="AL67" s="1"/>
  <c r="D69" i="1"/>
  <c r="L69"/>
  <c r="E69"/>
  <c r="P68"/>
  <c r="E69" i="4"/>
  <c r="D69"/>
  <c r="L69"/>
  <c r="M69" i="5" l="1"/>
  <c r="O69" s="1"/>
  <c r="R68" i="4"/>
  <c r="S68" s="1"/>
  <c r="AJ68" s="1"/>
  <c r="M69" i="1"/>
  <c r="F69" i="5"/>
  <c r="I69" s="1"/>
  <c r="J69" s="1"/>
  <c r="S68"/>
  <c r="T68"/>
  <c r="K68" i="3"/>
  <c r="N68"/>
  <c r="Q68" s="1"/>
  <c r="C68"/>
  <c r="AG67"/>
  <c r="W67"/>
  <c r="X68" s="1"/>
  <c r="Z67"/>
  <c r="AK67" s="1"/>
  <c r="P68"/>
  <c r="AC67"/>
  <c r="AD67" i="4"/>
  <c r="AI67" s="1"/>
  <c r="F69" i="1"/>
  <c r="I69" s="1"/>
  <c r="J69" s="1"/>
  <c r="M69" i="4"/>
  <c r="F69"/>
  <c r="I69" s="1"/>
  <c r="J69" s="1"/>
  <c r="V68" l="1"/>
  <c r="Z68" s="1"/>
  <c r="AA68" s="1"/>
  <c r="AL68" s="1"/>
  <c r="P68"/>
  <c r="Q69" s="1"/>
  <c r="AF68"/>
  <c r="K69" i="5"/>
  <c r="N69"/>
  <c r="C69"/>
  <c r="Q69"/>
  <c r="P69"/>
  <c r="U68" i="3"/>
  <c r="Y68" s="1"/>
  <c r="O68"/>
  <c r="AE68"/>
  <c r="AD67"/>
  <c r="AL67" s="1"/>
  <c r="AH67"/>
  <c r="AA67"/>
  <c r="R68"/>
  <c r="AI68" s="1"/>
  <c r="AB67" i="4"/>
  <c r="D69" i="3"/>
  <c r="E69"/>
  <c r="L69"/>
  <c r="AE67" i="4"/>
  <c r="AM67" s="1"/>
  <c r="K69" i="1"/>
  <c r="N69"/>
  <c r="C69"/>
  <c r="K69" i="4"/>
  <c r="AH68"/>
  <c r="N69"/>
  <c r="O69" s="1"/>
  <c r="C69"/>
  <c r="X68" l="1"/>
  <c r="Y69" s="1"/>
  <c r="T68"/>
  <c r="U69" s="1"/>
  <c r="AG68"/>
  <c r="W68"/>
  <c r="AK68" s="1"/>
  <c r="AC68"/>
  <c r="E70" i="5"/>
  <c r="L70"/>
  <c r="D70"/>
  <c r="R69"/>
  <c r="AB68" i="3"/>
  <c r="AC68"/>
  <c r="AH68" s="1"/>
  <c r="AG68"/>
  <c r="W68"/>
  <c r="X69" s="1"/>
  <c r="Z68"/>
  <c r="AK68" s="1"/>
  <c r="M69"/>
  <c r="P69"/>
  <c r="F69"/>
  <c r="I69" s="1"/>
  <c r="J69" s="1"/>
  <c r="S68"/>
  <c r="T69" s="1"/>
  <c r="V68"/>
  <c r="AJ68" s="1"/>
  <c r="AF68"/>
  <c r="AD68" i="4"/>
  <c r="AE68" s="1"/>
  <c r="AM68" s="1"/>
  <c r="P69" i="1"/>
  <c r="O69"/>
  <c r="Q69" s="1"/>
  <c r="L70"/>
  <c r="E70"/>
  <c r="D70"/>
  <c r="L70" i="4"/>
  <c r="E70"/>
  <c r="D70"/>
  <c r="T69" i="5" l="1"/>
  <c r="S69"/>
  <c r="F70"/>
  <c r="I70" s="1"/>
  <c r="J70" s="1"/>
  <c r="M70"/>
  <c r="M70" i="1"/>
  <c r="K69" i="3"/>
  <c r="AI68" i="4"/>
  <c r="N69" i="3"/>
  <c r="C69"/>
  <c r="AA68"/>
  <c r="AB69" s="1"/>
  <c r="AD68"/>
  <c r="AL68" s="1"/>
  <c r="AB68" i="4"/>
  <c r="R69"/>
  <c r="S69" s="1"/>
  <c r="AJ69" s="1"/>
  <c r="F70" i="1"/>
  <c r="I70" s="1"/>
  <c r="J70" s="1"/>
  <c r="F70" i="4"/>
  <c r="I70" s="1"/>
  <c r="J70" s="1"/>
  <c r="M70"/>
  <c r="K70" i="5" l="1"/>
  <c r="O70"/>
  <c r="N70"/>
  <c r="C70"/>
  <c r="E70" i="3"/>
  <c r="L70"/>
  <c r="D70"/>
  <c r="Q69"/>
  <c r="P69" i="4"/>
  <c r="Q70" s="1"/>
  <c r="AF69"/>
  <c r="V69"/>
  <c r="AG69" s="1"/>
  <c r="N70" i="1"/>
  <c r="C70"/>
  <c r="K70"/>
  <c r="K70" i="4"/>
  <c r="N70"/>
  <c r="O70" s="1"/>
  <c r="C70"/>
  <c r="R70" i="5" l="1"/>
  <c r="L71"/>
  <c r="E71"/>
  <c r="D71"/>
  <c r="Q70"/>
  <c r="P70"/>
  <c r="AE69" i="3"/>
  <c r="O69"/>
  <c r="R69"/>
  <c r="AI69" s="1"/>
  <c r="U69"/>
  <c r="F70"/>
  <c r="I70" s="1"/>
  <c r="J70" s="1"/>
  <c r="M70"/>
  <c r="W69" i="4"/>
  <c r="AK69" s="1"/>
  <c r="T69"/>
  <c r="U70" s="1"/>
  <c r="Z69"/>
  <c r="AC69" s="1"/>
  <c r="L71" i="1"/>
  <c r="D71"/>
  <c r="E71"/>
  <c r="P70"/>
  <c r="O70"/>
  <c r="Q70" s="1"/>
  <c r="E71" i="4"/>
  <c r="L71"/>
  <c r="D71"/>
  <c r="M71" i="5" l="1"/>
  <c r="O71" s="1"/>
  <c r="M71" i="1"/>
  <c r="F71" i="5"/>
  <c r="I71" s="1"/>
  <c r="J71" s="1"/>
  <c r="S70"/>
  <c r="T70"/>
  <c r="K70" i="3"/>
  <c r="N70"/>
  <c r="Q70" s="1"/>
  <c r="C70"/>
  <c r="V69"/>
  <c r="AJ69" s="1"/>
  <c r="S69"/>
  <c r="AF69"/>
  <c r="Y69"/>
  <c r="AC69" s="1"/>
  <c r="P70"/>
  <c r="AD69" i="4"/>
  <c r="AE69" s="1"/>
  <c r="AM69" s="1"/>
  <c r="AA69"/>
  <c r="AL69" s="1"/>
  <c r="X69"/>
  <c r="Y70" s="1"/>
  <c r="R70" s="1"/>
  <c r="AH69"/>
  <c r="F71" i="1"/>
  <c r="I71" s="1"/>
  <c r="J71" s="1"/>
  <c r="M71" i="4"/>
  <c r="F71"/>
  <c r="I71" s="1"/>
  <c r="J71" s="1"/>
  <c r="AI69" l="1"/>
  <c r="Q71" i="5"/>
  <c r="P71"/>
  <c r="K71"/>
  <c r="N71"/>
  <c r="C71"/>
  <c r="R70" i="3"/>
  <c r="AI70" s="1"/>
  <c r="AH69"/>
  <c r="AA69"/>
  <c r="AB70" s="1"/>
  <c r="AD69"/>
  <c r="AL69" s="1"/>
  <c r="AG69"/>
  <c r="W69"/>
  <c r="Z69"/>
  <c r="AK69" s="1"/>
  <c r="T70"/>
  <c r="L71"/>
  <c r="E71"/>
  <c r="D71"/>
  <c r="U70"/>
  <c r="S70" s="1"/>
  <c r="T71" s="1"/>
  <c r="O70"/>
  <c r="P71" s="1"/>
  <c r="AE70"/>
  <c r="AB69" i="4"/>
  <c r="V70"/>
  <c r="Z70" s="1"/>
  <c r="S70"/>
  <c r="AJ70" s="1"/>
  <c r="P70"/>
  <c r="Q71" s="1"/>
  <c r="AF70"/>
  <c r="K71" i="1"/>
  <c r="N71"/>
  <c r="C71"/>
  <c r="N71" i="4"/>
  <c r="O71" s="1"/>
  <c r="C71"/>
  <c r="K71"/>
  <c r="V70" i="3" l="1"/>
  <c r="AJ70" s="1"/>
  <c r="E72" i="5"/>
  <c r="L72"/>
  <c r="D72"/>
  <c r="R71"/>
  <c r="AG70" i="4"/>
  <c r="Y70" i="3"/>
  <c r="AG70" s="1"/>
  <c r="M71"/>
  <c r="W70" i="4"/>
  <c r="AK70" s="1"/>
  <c r="X70" i="3"/>
  <c r="AF70"/>
  <c r="F71"/>
  <c r="I71" s="1"/>
  <c r="J71" s="1"/>
  <c r="AC70" i="4"/>
  <c r="T70"/>
  <c r="U71" s="1"/>
  <c r="D72" i="1"/>
  <c r="E72"/>
  <c r="L72"/>
  <c r="P71"/>
  <c r="O71"/>
  <c r="Q71" s="1"/>
  <c r="AH70" i="4"/>
  <c r="X70"/>
  <c r="AA70"/>
  <c r="AL70" s="1"/>
  <c r="E72"/>
  <c r="L72"/>
  <c r="D72"/>
  <c r="AC70" i="3" l="1"/>
  <c r="AD70" s="1"/>
  <c r="AL70" s="1"/>
  <c r="W70"/>
  <c r="X71" s="1"/>
  <c r="Z70"/>
  <c r="AK70" s="1"/>
  <c r="F72" i="5"/>
  <c r="I72" s="1"/>
  <c r="J72" s="1"/>
  <c r="T71"/>
  <c r="S71"/>
  <c r="M72"/>
  <c r="K71" i="3"/>
  <c r="N71"/>
  <c r="C71"/>
  <c r="AD70" i="4"/>
  <c r="AE70" s="1"/>
  <c r="AM70" s="1"/>
  <c r="M72" i="1"/>
  <c r="F72"/>
  <c r="I72" s="1"/>
  <c r="J72" s="1"/>
  <c r="M72" i="4"/>
  <c r="F72"/>
  <c r="I72" s="1"/>
  <c r="J72" s="1"/>
  <c r="Y71"/>
  <c r="R71" s="1"/>
  <c r="AH70" i="3" l="1"/>
  <c r="AA70"/>
  <c r="AB71" s="1"/>
  <c r="K72" i="5"/>
  <c r="O72"/>
  <c r="N72"/>
  <c r="C72"/>
  <c r="AB70" i="4"/>
  <c r="AI70"/>
  <c r="L72" i="3"/>
  <c r="D72"/>
  <c r="E72"/>
  <c r="Q71"/>
  <c r="U71" s="1"/>
  <c r="V71" i="4"/>
  <c r="Z71" s="1"/>
  <c r="AH71" s="1"/>
  <c r="AF71"/>
  <c r="S71"/>
  <c r="AJ71" s="1"/>
  <c r="P71"/>
  <c r="Q72" s="1"/>
  <c r="K72" i="1"/>
  <c r="N72"/>
  <c r="O72" s="1"/>
  <c r="Q72" s="1"/>
  <c r="C72"/>
  <c r="N72" i="4"/>
  <c r="O72" s="1"/>
  <c r="C72"/>
  <c r="K72"/>
  <c r="M72" i="3" l="1"/>
  <c r="R72" i="5"/>
  <c r="Q72"/>
  <c r="P72"/>
  <c r="L73"/>
  <c r="E73"/>
  <c r="D73"/>
  <c r="AF71" i="3"/>
  <c r="S71"/>
  <c r="T72" s="1"/>
  <c r="V71"/>
  <c r="AJ71" s="1"/>
  <c r="Y71"/>
  <c r="AE71"/>
  <c r="O71"/>
  <c r="R71"/>
  <c r="AI71" s="1"/>
  <c r="AC71"/>
  <c r="F72"/>
  <c r="I72" s="1"/>
  <c r="J72" s="1"/>
  <c r="AC71" i="4"/>
  <c r="X71"/>
  <c r="Y72" s="1"/>
  <c r="AG71"/>
  <c r="W71"/>
  <c r="AK71" s="1"/>
  <c r="T71"/>
  <c r="U72" s="1"/>
  <c r="AA71"/>
  <c r="AL71" s="1"/>
  <c r="E73" i="1"/>
  <c r="D73"/>
  <c r="L73"/>
  <c r="P72"/>
  <c r="L73" i="4"/>
  <c r="E73"/>
  <c r="D73"/>
  <c r="M73" l="1"/>
  <c r="M73" i="5"/>
  <c r="O73" s="1"/>
  <c r="S72"/>
  <c r="T72"/>
  <c r="F73"/>
  <c r="I73" s="1"/>
  <c r="J73" s="1"/>
  <c r="P72" i="3"/>
  <c r="W71"/>
  <c r="X72" s="1"/>
  <c r="Z71"/>
  <c r="AK71" s="1"/>
  <c r="AG71"/>
  <c r="K72"/>
  <c r="AD71"/>
  <c r="AL71" s="1"/>
  <c r="AH71"/>
  <c r="AA71"/>
  <c r="AB72" s="1"/>
  <c r="N72"/>
  <c r="C72"/>
  <c r="AD71" i="4"/>
  <c r="AE71" s="1"/>
  <c r="AM71" s="1"/>
  <c r="R72"/>
  <c r="V72" s="1"/>
  <c r="F73" i="1"/>
  <c r="I73" s="1"/>
  <c r="J73" s="1"/>
  <c r="M73"/>
  <c r="F73" i="4"/>
  <c r="I73" s="1"/>
  <c r="J73" s="1"/>
  <c r="N73" i="5" l="1"/>
  <c r="C73"/>
  <c r="K73"/>
  <c r="Q73"/>
  <c r="P73"/>
  <c r="AI71" i="4"/>
  <c r="AB71"/>
  <c r="L73" i="3"/>
  <c r="D73"/>
  <c r="E73"/>
  <c r="Q72"/>
  <c r="R72" s="1"/>
  <c r="AI72" s="1"/>
  <c r="S72" i="4"/>
  <c r="AJ72" s="1"/>
  <c r="P72"/>
  <c r="Q73" s="1"/>
  <c r="AF72"/>
  <c r="Z72"/>
  <c r="X72" s="1"/>
  <c r="N73" i="1"/>
  <c r="O73" s="1"/>
  <c r="Q73" s="1"/>
  <c r="C73"/>
  <c r="K73"/>
  <c r="N73" i="4"/>
  <c r="O73" s="1"/>
  <c r="C73"/>
  <c r="K73"/>
  <c r="AG72"/>
  <c r="T72"/>
  <c r="W72"/>
  <c r="AK72" s="1"/>
  <c r="E74" i="5" l="1"/>
  <c r="L74"/>
  <c r="D74"/>
  <c r="R73"/>
  <c r="M73" i="3"/>
  <c r="AE72"/>
  <c r="O72"/>
  <c r="U72"/>
  <c r="F73"/>
  <c r="I73" s="1"/>
  <c r="J73" s="1"/>
  <c r="AH72" i="4"/>
  <c r="AC72"/>
  <c r="AA72"/>
  <c r="AL72" s="1"/>
  <c r="D74" i="1"/>
  <c r="L74"/>
  <c r="E74"/>
  <c r="P73"/>
  <c r="Y73" i="4"/>
  <c r="E74"/>
  <c r="D74"/>
  <c r="L74"/>
  <c r="U73"/>
  <c r="F74" i="5" l="1"/>
  <c r="I74" s="1"/>
  <c r="J74" s="1"/>
  <c r="T73"/>
  <c r="S73"/>
  <c r="M74"/>
  <c r="R73" i="4"/>
  <c r="P73" s="1"/>
  <c r="Q74" s="1"/>
  <c r="K73" i="3"/>
  <c r="N73"/>
  <c r="C73"/>
  <c r="V72"/>
  <c r="AJ72" s="1"/>
  <c r="S72"/>
  <c r="T73" s="1"/>
  <c r="AF72"/>
  <c r="Y72"/>
  <c r="P73"/>
  <c r="AD72" i="4"/>
  <c r="AI72" s="1"/>
  <c r="M74" i="1"/>
  <c r="F74"/>
  <c r="I74" s="1"/>
  <c r="J74" s="1"/>
  <c r="M74" i="4"/>
  <c r="F74"/>
  <c r="I74" s="1"/>
  <c r="J74" s="1"/>
  <c r="AF73" l="1"/>
  <c r="V73"/>
  <c r="Z73" s="1"/>
  <c r="AA73" s="1"/>
  <c r="AL73" s="1"/>
  <c r="S73"/>
  <c r="AJ73" s="1"/>
  <c r="K74" i="5"/>
  <c r="O74"/>
  <c r="N74"/>
  <c r="C74"/>
  <c r="AB72" i="4"/>
  <c r="D74" i="3"/>
  <c r="L74"/>
  <c r="E74"/>
  <c r="Q73"/>
  <c r="R73" s="1"/>
  <c r="AI73" s="1"/>
  <c r="AG72"/>
  <c r="W72"/>
  <c r="X73" s="1"/>
  <c r="Z72"/>
  <c r="AK72" s="1"/>
  <c r="AC72"/>
  <c r="AE72" i="4"/>
  <c r="AM72" s="1"/>
  <c r="N74" i="1"/>
  <c r="O74" s="1"/>
  <c r="Q74" s="1"/>
  <c r="C74"/>
  <c r="K74"/>
  <c r="N74" i="4"/>
  <c r="O74" s="1"/>
  <c r="C74"/>
  <c r="K74"/>
  <c r="W73" l="1"/>
  <c r="AK73" s="1"/>
  <c r="T73"/>
  <c r="U74" s="1"/>
  <c r="AC73"/>
  <c r="AD73" s="1"/>
  <c r="AB73" s="1"/>
  <c r="AH73"/>
  <c r="AG73"/>
  <c r="M74" i="3"/>
  <c r="R74" i="5"/>
  <c r="Q74"/>
  <c r="P74"/>
  <c r="E75"/>
  <c r="L75"/>
  <c r="D75"/>
  <c r="U73" i="3"/>
  <c r="S73" s="1"/>
  <c r="T74" s="1"/>
  <c r="AD72"/>
  <c r="AL72" s="1"/>
  <c r="AA72"/>
  <c r="AH72"/>
  <c r="F74"/>
  <c r="I74" s="1"/>
  <c r="J74" s="1"/>
  <c r="AE73"/>
  <c r="O73"/>
  <c r="X73" i="4"/>
  <c r="Y74" s="1"/>
  <c r="L75" i="1"/>
  <c r="D75"/>
  <c r="E75"/>
  <c r="P74"/>
  <c r="L75" i="4"/>
  <c r="E75"/>
  <c r="D75"/>
  <c r="R74" l="1"/>
  <c r="V74" s="1"/>
  <c r="Z74" s="1"/>
  <c r="AF73" i="3"/>
  <c r="V73"/>
  <c r="AJ73" s="1"/>
  <c r="Y73"/>
  <c r="Z73" s="1"/>
  <c r="AK73" s="1"/>
  <c r="K74"/>
  <c r="M75" i="5"/>
  <c r="F75"/>
  <c r="I75" s="1"/>
  <c r="J75" s="1"/>
  <c r="T74"/>
  <c r="S74"/>
  <c r="C74" i="3"/>
  <c r="N74"/>
  <c r="AG73"/>
  <c r="AB73"/>
  <c r="M75" i="1"/>
  <c r="P74" i="3"/>
  <c r="AI73" i="4"/>
  <c r="AE73"/>
  <c r="AM73" s="1"/>
  <c r="F75" i="1"/>
  <c r="I75" s="1"/>
  <c r="J75" s="1"/>
  <c r="M75" i="4"/>
  <c r="F75"/>
  <c r="I75" s="1"/>
  <c r="J75" s="1"/>
  <c r="P74"/>
  <c r="S74" l="1"/>
  <c r="AJ74" s="1"/>
  <c r="AC73" i="3"/>
  <c r="AH73" s="1"/>
  <c r="AF74" i="4"/>
  <c r="W73" i="3"/>
  <c r="X74" s="1"/>
  <c r="K75" i="5"/>
  <c r="N75"/>
  <c r="C75"/>
  <c r="O75"/>
  <c r="AA73" i="3"/>
  <c r="AB74" s="1"/>
  <c r="AD73"/>
  <c r="AL73" s="1"/>
  <c r="Q74"/>
  <c r="U74" s="1"/>
  <c r="Y74" s="1"/>
  <c r="E75"/>
  <c r="D75"/>
  <c r="L75"/>
  <c r="AC74" i="4"/>
  <c r="W74"/>
  <c r="AK74" s="1"/>
  <c r="T74"/>
  <c r="U75" s="1"/>
  <c r="AG74"/>
  <c r="N75" i="1"/>
  <c r="C75"/>
  <c r="K75"/>
  <c r="K75" i="4"/>
  <c r="N75"/>
  <c r="O75" s="1"/>
  <c r="C75"/>
  <c r="Q75"/>
  <c r="AH74"/>
  <c r="X74"/>
  <c r="AA74"/>
  <c r="AL74" s="1"/>
  <c r="Q75" i="5" l="1"/>
  <c r="P75"/>
  <c r="E76"/>
  <c r="L76"/>
  <c r="D76"/>
  <c r="R75"/>
  <c r="M75" i="3"/>
  <c r="AG74"/>
  <c r="Z74"/>
  <c r="AK74" s="1"/>
  <c r="W74"/>
  <c r="X75" s="1"/>
  <c r="F75"/>
  <c r="I75" s="1"/>
  <c r="J75" s="1"/>
  <c r="AF74"/>
  <c r="V74"/>
  <c r="AJ74" s="1"/>
  <c r="S74"/>
  <c r="T75" s="1"/>
  <c r="AE74"/>
  <c r="O74"/>
  <c r="AC74"/>
  <c r="R74"/>
  <c r="AI74" s="1"/>
  <c r="AD74" i="4"/>
  <c r="AE74" s="1"/>
  <c r="AM74" s="1"/>
  <c r="D76" i="1"/>
  <c r="L76"/>
  <c r="E76"/>
  <c r="P75"/>
  <c r="O75"/>
  <c r="Q75" s="1"/>
  <c r="E76" i="4"/>
  <c r="D76"/>
  <c r="L76"/>
  <c r="Y75"/>
  <c r="R75" s="1"/>
  <c r="M76" i="5" l="1"/>
  <c r="O76" s="1"/>
  <c r="F76"/>
  <c r="I76" s="1"/>
  <c r="J76" s="1"/>
  <c r="T75"/>
  <c r="S75"/>
  <c r="AI74" i="4"/>
  <c r="K75" i="3"/>
  <c r="N75"/>
  <c r="C75"/>
  <c r="AD74"/>
  <c r="AL74" s="1"/>
  <c r="AH74"/>
  <c r="AA74"/>
  <c r="AB75" s="1"/>
  <c r="P75"/>
  <c r="M76" i="1"/>
  <c r="AB74" i="4"/>
  <c r="V75"/>
  <c r="Z75" s="1"/>
  <c r="AH75" s="1"/>
  <c r="AF75"/>
  <c r="P75"/>
  <c r="Q76" s="1"/>
  <c r="S75"/>
  <c r="AJ75" s="1"/>
  <c r="F76" i="1"/>
  <c r="I76" s="1"/>
  <c r="J76" s="1"/>
  <c r="F76" i="4"/>
  <c r="I76" s="1"/>
  <c r="J76" s="1"/>
  <c r="M76"/>
  <c r="P76" i="5" l="1"/>
  <c r="Q76"/>
  <c r="N76"/>
  <c r="C76"/>
  <c r="K76"/>
  <c r="E76" i="3"/>
  <c r="L76"/>
  <c r="D76"/>
  <c r="Q75"/>
  <c r="T75" i="4"/>
  <c r="U76" s="1"/>
  <c r="AG75"/>
  <c r="AC75"/>
  <c r="AA75"/>
  <c r="AL75" s="1"/>
  <c r="W75"/>
  <c r="AK75" s="1"/>
  <c r="X75"/>
  <c r="Y76" s="1"/>
  <c r="K76" i="1"/>
  <c r="N76"/>
  <c r="C76"/>
  <c r="N76" i="4"/>
  <c r="O76" s="1"/>
  <c r="C76"/>
  <c r="K76"/>
  <c r="R76" i="5" l="1"/>
  <c r="E77"/>
  <c r="L77"/>
  <c r="D77"/>
  <c r="O75" i="3"/>
  <c r="AE75"/>
  <c r="U75"/>
  <c r="F76"/>
  <c r="I76" s="1"/>
  <c r="J76" s="1"/>
  <c r="M76"/>
  <c r="R75"/>
  <c r="AI75" s="1"/>
  <c r="AD75" i="4"/>
  <c r="AI75" s="1"/>
  <c r="R76"/>
  <c r="L77" i="1"/>
  <c r="D77"/>
  <c r="E77"/>
  <c r="P76"/>
  <c r="O76"/>
  <c r="Q76" s="1"/>
  <c r="E77" i="4"/>
  <c r="L77"/>
  <c r="D77"/>
  <c r="M77" i="1" l="1"/>
  <c r="M77" i="5"/>
  <c r="F77"/>
  <c r="I77" s="1"/>
  <c r="J77" s="1"/>
  <c r="T76"/>
  <c r="S76"/>
  <c r="K76" i="3"/>
  <c r="C76"/>
  <c r="N76"/>
  <c r="Q76" s="1"/>
  <c r="Y75"/>
  <c r="AC75" s="1"/>
  <c r="AF75"/>
  <c r="S75"/>
  <c r="T76" s="1"/>
  <c r="V75"/>
  <c r="AJ75" s="1"/>
  <c r="P76"/>
  <c r="AB75" i="4"/>
  <c r="AE75"/>
  <c r="AM75" s="1"/>
  <c r="V76"/>
  <c r="Z76" s="1"/>
  <c r="F77" i="1"/>
  <c r="I77" s="1"/>
  <c r="J77" s="1"/>
  <c r="F77" i="4"/>
  <c r="I77" s="1"/>
  <c r="J77" s="1"/>
  <c r="M77"/>
  <c r="AF76"/>
  <c r="P76"/>
  <c r="S76"/>
  <c r="AJ76" s="1"/>
  <c r="N77" i="5" l="1"/>
  <c r="C77"/>
  <c r="K77"/>
  <c r="O77"/>
  <c r="R76" i="3"/>
  <c r="AI76" s="1"/>
  <c r="AD75"/>
  <c r="AL75" s="1"/>
  <c r="AH75"/>
  <c r="AA75"/>
  <c r="AB76" s="1"/>
  <c r="AG75"/>
  <c r="W75"/>
  <c r="X76" s="1"/>
  <c r="Z75"/>
  <c r="AK75" s="1"/>
  <c r="U76"/>
  <c r="AE76"/>
  <c r="O76"/>
  <c r="P77" s="1"/>
  <c r="D77"/>
  <c r="L77"/>
  <c r="E77"/>
  <c r="AC76" i="4"/>
  <c r="K77" i="1"/>
  <c r="N77"/>
  <c r="C77"/>
  <c r="Q77" i="4"/>
  <c r="K77"/>
  <c r="AG76"/>
  <c r="T76"/>
  <c r="W76"/>
  <c r="AK76" s="1"/>
  <c r="N77"/>
  <c r="O77" s="1"/>
  <c r="C77"/>
  <c r="Q77" i="5" l="1"/>
  <c r="P77"/>
  <c r="E78"/>
  <c r="L78"/>
  <c r="D78"/>
  <c r="R77"/>
  <c r="M77" i="3"/>
  <c r="V76"/>
  <c r="AJ76" s="1"/>
  <c r="AF76"/>
  <c r="S76"/>
  <c r="T77" s="1"/>
  <c r="Y76"/>
  <c r="F77"/>
  <c r="I77" s="1"/>
  <c r="J77" s="1"/>
  <c r="AD76" i="4"/>
  <c r="AE76" s="1"/>
  <c r="AM76" s="1"/>
  <c r="P77" i="1"/>
  <c r="O77"/>
  <c r="Q77" s="1"/>
  <c r="L78"/>
  <c r="E78"/>
  <c r="D78"/>
  <c r="AA76" i="4"/>
  <c r="AL76" s="1"/>
  <c r="X76"/>
  <c r="Y77" s="1"/>
  <c r="AH76"/>
  <c r="E78"/>
  <c r="D78"/>
  <c r="L78"/>
  <c r="U77"/>
  <c r="F78" i="5" l="1"/>
  <c r="I78" s="1"/>
  <c r="J78" s="1"/>
  <c r="M78"/>
  <c r="T77"/>
  <c r="S77"/>
  <c r="K77" i="3"/>
  <c r="N77"/>
  <c r="C77"/>
  <c r="AC76"/>
  <c r="W76"/>
  <c r="AG76"/>
  <c r="Z76"/>
  <c r="AK76" s="1"/>
  <c r="AI76" i="4"/>
  <c r="AB76"/>
  <c r="R77"/>
  <c r="V77" s="1"/>
  <c r="Z77" s="1"/>
  <c r="F78" i="1"/>
  <c r="I78" s="1"/>
  <c r="J78" s="1"/>
  <c r="M78"/>
  <c r="F78" i="4"/>
  <c r="I78" s="1"/>
  <c r="J78" s="1"/>
  <c r="M78"/>
  <c r="P77" l="1"/>
  <c r="O78" i="5"/>
  <c r="K78"/>
  <c r="N78"/>
  <c r="C78"/>
  <c r="AF77" i="4"/>
  <c r="S77"/>
  <c r="AJ77" s="1"/>
  <c r="X77" i="3"/>
  <c r="AD76"/>
  <c r="AL76" s="1"/>
  <c r="AA76"/>
  <c r="AH76"/>
  <c r="L78"/>
  <c r="D78"/>
  <c r="E78"/>
  <c r="Q77"/>
  <c r="U77" s="1"/>
  <c r="AC77" i="4"/>
  <c r="AD77" s="1"/>
  <c r="AE77" s="1"/>
  <c r="N78" i="1"/>
  <c r="C78"/>
  <c r="K78"/>
  <c r="AH77" i="4"/>
  <c r="X77"/>
  <c r="AA77"/>
  <c r="AL77" s="1"/>
  <c r="N78"/>
  <c r="O78" s="1"/>
  <c r="C78"/>
  <c r="W77"/>
  <c r="AK77" s="1"/>
  <c r="K78"/>
  <c r="AG77"/>
  <c r="T77"/>
  <c r="Q78"/>
  <c r="R78" i="5" l="1"/>
  <c r="Q78"/>
  <c r="P78"/>
  <c r="E79"/>
  <c r="L79"/>
  <c r="D79"/>
  <c r="M78" i="3"/>
  <c r="AF77"/>
  <c r="S77"/>
  <c r="T78" s="1"/>
  <c r="V77"/>
  <c r="AJ77" s="1"/>
  <c r="Y77"/>
  <c r="Z77" s="1"/>
  <c r="AK77" s="1"/>
  <c r="F78"/>
  <c r="I78" s="1"/>
  <c r="J78" s="1"/>
  <c r="AB77"/>
  <c r="AE77"/>
  <c r="O77"/>
  <c r="R77"/>
  <c r="AI77" s="1"/>
  <c r="AB77" i="4"/>
  <c r="D79" i="1"/>
  <c r="L79"/>
  <c r="E79"/>
  <c r="P78"/>
  <c r="O78"/>
  <c r="Q78" s="1"/>
  <c r="L79" i="4"/>
  <c r="E79"/>
  <c r="D79"/>
  <c r="U78"/>
  <c r="Y78"/>
  <c r="AI77"/>
  <c r="AM77"/>
  <c r="M79" i="5" l="1"/>
  <c r="F79"/>
  <c r="I79" s="1"/>
  <c r="J79" s="1"/>
  <c r="T78"/>
  <c r="S78"/>
  <c r="K78" i="3"/>
  <c r="N78"/>
  <c r="Q78" s="1"/>
  <c r="C78"/>
  <c r="AG77"/>
  <c r="W77"/>
  <c r="X78" s="1"/>
  <c r="AC77"/>
  <c r="P78"/>
  <c r="M79" i="1"/>
  <c r="M79" i="4"/>
  <c r="R78"/>
  <c r="S78" s="1"/>
  <c r="AJ78" s="1"/>
  <c r="F79" i="1"/>
  <c r="I79" s="1"/>
  <c r="J79" s="1"/>
  <c r="F79" i="4"/>
  <c r="I79" s="1"/>
  <c r="J79" s="1"/>
  <c r="K79" i="5" l="1"/>
  <c r="N79"/>
  <c r="C79"/>
  <c r="O79"/>
  <c r="R78" i="3"/>
  <c r="AI78" s="1"/>
  <c r="AH77"/>
  <c r="AA77"/>
  <c r="AB78" s="1"/>
  <c r="AE78"/>
  <c r="O78"/>
  <c r="E79"/>
  <c r="D79"/>
  <c r="L79"/>
  <c r="P78" i="4"/>
  <c r="Q79" s="1"/>
  <c r="AD77" i="3"/>
  <c r="AL77" s="1"/>
  <c r="U78"/>
  <c r="V78" i="4"/>
  <c r="T78" s="1"/>
  <c r="U79" s="1"/>
  <c r="AF78"/>
  <c r="N79" i="1"/>
  <c r="C79"/>
  <c r="K79"/>
  <c r="K79" i="4"/>
  <c r="N79"/>
  <c r="O79" s="1"/>
  <c r="C79"/>
  <c r="E80" i="5" l="1"/>
  <c r="D80"/>
  <c r="L80"/>
  <c r="R79"/>
  <c r="Q79"/>
  <c r="P79"/>
  <c r="AG78" i="4"/>
  <c r="Z78"/>
  <c r="AH78" s="1"/>
  <c r="F79" i="3"/>
  <c r="I79" s="1"/>
  <c r="J79" s="1"/>
  <c r="M79"/>
  <c r="P79"/>
  <c r="S78"/>
  <c r="T79" s="1"/>
  <c r="AF78"/>
  <c r="V78"/>
  <c r="AJ78" s="1"/>
  <c r="W78" i="4"/>
  <c r="AK78" s="1"/>
  <c r="Y78" i="3"/>
  <c r="L80" i="1"/>
  <c r="D80"/>
  <c r="E80"/>
  <c r="P79"/>
  <c r="O79"/>
  <c r="Q79" s="1"/>
  <c r="E80" i="4"/>
  <c r="D80"/>
  <c r="L80"/>
  <c r="X78" l="1"/>
  <c r="Y79" s="1"/>
  <c r="R79" s="1"/>
  <c r="S79" s="1"/>
  <c r="AJ79" s="1"/>
  <c r="AA78"/>
  <c r="AL78" s="1"/>
  <c r="T79" i="5"/>
  <c r="S79"/>
  <c r="F80"/>
  <c r="I80" s="1"/>
  <c r="J80" s="1"/>
  <c r="M80"/>
  <c r="AC78" i="4"/>
  <c r="AD78" s="1"/>
  <c r="AI78" s="1"/>
  <c r="M80" i="1"/>
  <c r="AG78" i="3"/>
  <c r="W78"/>
  <c r="X79" s="1"/>
  <c r="AC78"/>
  <c r="Z78"/>
  <c r="AK78" s="1"/>
  <c r="K79"/>
  <c r="N79"/>
  <c r="C79"/>
  <c r="F80" i="1"/>
  <c r="I80" s="1"/>
  <c r="J80" s="1"/>
  <c r="F80" i="4"/>
  <c r="I80" s="1"/>
  <c r="J80" s="1"/>
  <c r="M80"/>
  <c r="AF79" l="1"/>
  <c r="P79"/>
  <c r="Q80" s="1"/>
  <c r="V79"/>
  <c r="Z79" s="1"/>
  <c r="AB78"/>
  <c r="N80" i="5"/>
  <c r="C80"/>
  <c r="K80"/>
  <c r="O80"/>
  <c r="AE78" i="4"/>
  <c r="AM78" s="1"/>
  <c r="AH78" i="3"/>
  <c r="AA78"/>
  <c r="AB79" s="1"/>
  <c r="AD78"/>
  <c r="AL78" s="1"/>
  <c r="L80"/>
  <c r="E80"/>
  <c r="D80"/>
  <c r="Q79"/>
  <c r="U79" s="1"/>
  <c r="Y79" s="1"/>
  <c r="N80" i="1"/>
  <c r="C80"/>
  <c r="K80"/>
  <c r="K80" i="4"/>
  <c r="N80"/>
  <c r="O80" s="1"/>
  <c r="C80"/>
  <c r="W79" l="1"/>
  <c r="AK79" s="1"/>
  <c r="T79"/>
  <c r="U80" s="1"/>
  <c r="AG79"/>
  <c r="AC79"/>
  <c r="AD79" s="1"/>
  <c r="AE79" s="1"/>
  <c r="AM79" s="1"/>
  <c r="P80" i="5"/>
  <c r="Q80"/>
  <c r="E81"/>
  <c r="L81"/>
  <c r="D81"/>
  <c r="R80"/>
  <c r="M80" i="3"/>
  <c r="AG79"/>
  <c r="Z79"/>
  <c r="AK79" s="1"/>
  <c r="W79"/>
  <c r="X80" s="1"/>
  <c r="F80"/>
  <c r="I80" s="1"/>
  <c r="J80" s="1"/>
  <c r="AF79"/>
  <c r="S79"/>
  <c r="T80" s="1"/>
  <c r="V79"/>
  <c r="AJ79" s="1"/>
  <c r="AE79"/>
  <c r="O79"/>
  <c r="R79"/>
  <c r="AI79" s="1"/>
  <c r="AC79"/>
  <c r="E81" i="1"/>
  <c r="D81"/>
  <c r="L81"/>
  <c r="P80"/>
  <c r="O80"/>
  <c r="Q80" s="1"/>
  <c r="L81" i="4"/>
  <c r="E81"/>
  <c r="D81"/>
  <c r="AH79"/>
  <c r="X79"/>
  <c r="AA79"/>
  <c r="AL79" s="1"/>
  <c r="M81" i="5" l="1"/>
  <c r="F81"/>
  <c r="I81" s="1"/>
  <c r="J81" s="1"/>
  <c r="T80"/>
  <c r="S80"/>
  <c r="N80" i="3"/>
  <c r="Q80" s="1"/>
  <c r="C80"/>
  <c r="AH79"/>
  <c r="AD79"/>
  <c r="AL79" s="1"/>
  <c r="AA79"/>
  <c r="AB80" s="1"/>
  <c r="K80"/>
  <c r="P80"/>
  <c r="AI79" i="4"/>
  <c r="AB79"/>
  <c r="F81" i="1"/>
  <c r="I81" s="1"/>
  <c r="J81" s="1"/>
  <c r="M81"/>
  <c r="Y80" i="4"/>
  <c r="R80" s="1"/>
  <c r="F81"/>
  <c r="I81" s="1"/>
  <c r="J81" s="1"/>
  <c r="M81"/>
  <c r="N81" i="5" l="1"/>
  <c r="C81"/>
  <c r="K81"/>
  <c r="O81"/>
  <c r="R80" i="3"/>
  <c r="AI80" s="1"/>
  <c r="O80"/>
  <c r="P81" s="1"/>
  <c r="AE80"/>
  <c r="D81"/>
  <c r="E81"/>
  <c r="L81"/>
  <c r="U80"/>
  <c r="Y80" s="1"/>
  <c r="V80" i="4"/>
  <c r="Z80" s="1"/>
  <c r="AH80" s="1"/>
  <c r="S80"/>
  <c r="AJ80" s="1"/>
  <c r="AF80"/>
  <c r="P80"/>
  <c r="Q81" s="1"/>
  <c r="N81" i="1"/>
  <c r="O81" s="1"/>
  <c r="Q81" s="1"/>
  <c r="C81"/>
  <c r="K81"/>
  <c r="N81" i="4"/>
  <c r="O81" s="1"/>
  <c r="C81"/>
  <c r="K81"/>
  <c r="Q81" i="5" l="1"/>
  <c r="P81"/>
  <c r="E82"/>
  <c r="L82"/>
  <c r="D82"/>
  <c r="R81"/>
  <c r="AC80" i="3"/>
  <c r="AG80"/>
  <c r="W80"/>
  <c r="X81" s="1"/>
  <c r="Z80"/>
  <c r="AK80" s="1"/>
  <c r="M81"/>
  <c r="F81"/>
  <c r="I81" s="1"/>
  <c r="J81" s="1"/>
  <c r="V80"/>
  <c r="AJ80" s="1"/>
  <c r="S80"/>
  <c r="T81" s="1"/>
  <c r="AF80"/>
  <c r="AC80" i="4"/>
  <c r="X80"/>
  <c r="Y81" s="1"/>
  <c r="AA80"/>
  <c r="AL80" s="1"/>
  <c r="AG80"/>
  <c r="T80"/>
  <c r="U81" s="1"/>
  <c r="W80"/>
  <c r="AK80" s="1"/>
  <c r="L82" i="1"/>
  <c r="D82"/>
  <c r="E82"/>
  <c r="P81"/>
  <c r="E82" i="4"/>
  <c r="L82"/>
  <c r="D82"/>
  <c r="F82" i="5" l="1"/>
  <c r="I82" s="1"/>
  <c r="J82" s="1"/>
  <c r="T81"/>
  <c r="S81"/>
  <c r="M82"/>
  <c r="M82" i="1"/>
  <c r="K81" i="3"/>
  <c r="C81"/>
  <c r="N81"/>
  <c r="AH80"/>
  <c r="AA80"/>
  <c r="AB81" s="1"/>
  <c r="AD80"/>
  <c r="AL80" s="1"/>
  <c r="R81" i="4"/>
  <c r="V81" s="1"/>
  <c r="Z81" s="1"/>
  <c r="AD80"/>
  <c r="AE80" s="1"/>
  <c r="AM80" s="1"/>
  <c r="F82" i="1"/>
  <c r="I82" s="1"/>
  <c r="J82" s="1"/>
  <c r="M82" i="4"/>
  <c r="F82"/>
  <c r="I82" s="1"/>
  <c r="J82" s="1"/>
  <c r="O82" i="5" l="1"/>
  <c r="K82"/>
  <c r="N82"/>
  <c r="C82"/>
  <c r="P81" i="4"/>
  <c r="S81"/>
  <c r="AJ81" s="1"/>
  <c r="Q81" i="3"/>
  <c r="U81" s="1"/>
  <c r="Y81" s="1"/>
  <c r="AF81" i="4"/>
  <c r="D82" i="3"/>
  <c r="L82"/>
  <c r="E82"/>
  <c r="AI80" i="4"/>
  <c r="AB80"/>
  <c r="AC81" s="1"/>
  <c r="K82" i="1"/>
  <c r="N82"/>
  <c r="C82"/>
  <c r="AG81" i="4"/>
  <c r="T81"/>
  <c r="W81"/>
  <c r="AK81" s="1"/>
  <c r="K82"/>
  <c r="Q82"/>
  <c r="N82"/>
  <c r="O82" s="1"/>
  <c r="C82"/>
  <c r="R82" i="5" l="1"/>
  <c r="Q82"/>
  <c r="P82"/>
  <c r="E83"/>
  <c r="L83"/>
  <c r="D83"/>
  <c r="W81" i="3"/>
  <c r="X82" s="1"/>
  <c r="AG81"/>
  <c r="Z81"/>
  <c r="AK81" s="1"/>
  <c r="F82"/>
  <c r="I82" s="1"/>
  <c r="J82" s="1"/>
  <c r="AF81"/>
  <c r="S81"/>
  <c r="T82" s="1"/>
  <c r="V81"/>
  <c r="AJ81" s="1"/>
  <c r="AE81"/>
  <c r="R81"/>
  <c r="AI81" s="1"/>
  <c r="O81"/>
  <c r="AC81"/>
  <c r="M82"/>
  <c r="AD81" i="4"/>
  <c r="AB81" s="1"/>
  <c r="P82" i="1"/>
  <c r="O82"/>
  <c r="Q82" s="1"/>
  <c r="D83"/>
  <c r="L83"/>
  <c r="E83"/>
  <c r="AH81" i="4"/>
  <c r="X81"/>
  <c r="AA81"/>
  <c r="AL81" s="1"/>
  <c r="U82"/>
  <c r="L83"/>
  <c r="E83"/>
  <c r="D83"/>
  <c r="M83" i="1" l="1"/>
  <c r="M83" i="5"/>
  <c r="F83"/>
  <c r="I83" s="1"/>
  <c r="J83" s="1"/>
  <c r="T82"/>
  <c r="S82"/>
  <c r="K82" i="3"/>
  <c r="AA81"/>
  <c r="AB82" s="1"/>
  <c r="AH81"/>
  <c r="AD81"/>
  <c r="AL81" s="1"/>
  <c r="N82"/>
  <c r="Q82" s="1"/>
  <c r="C82"/>
  <c r="P82"/>
  <c r="AE81" i="4"/>
  <c r="AM81" s="1"/>
  <c r="F83" i="1"/>
  <c r="I83" s="1"/>
  <c r="J83" s="1"/>
  <c r="AI81" i="4"/>
  <c r="F83"/>
  <c r="I83" s="1"/>
  <c r="J83" s="1"/>
  <c r="Y82"/>
  <c r="R82" s="1"/>
  <c r="M83"/>
  <c r="K83" i="5" l="1"/>
  <c r="N83"/>
  <c r="C83"/>
  <c r="O83"/>
  <c r="R82" i="3"/>
  <c r="AI82" s="1"/>
  <c r="D83"/>
  <c r="E83"/>
  <c r="L83"/>
  <c r="U82"/>
  <c r="Y82" s="1"/>
  <c r="AG82" s="1"/>
  <c r="AE82"/>
  <c r="O82"/>
  <c r="P83" s="1"/>
  <c r="V82" i="4"/>
  <c r="Z82" s="1"/>
  <c r="S82"/>
  <c r="AJ82" s="1"/>
  <c r="AF82"/>
  <c r="P82"/>
  <c r="Q83" s="1"/>
  <c r="K83" i="1"/>
  <c r="N83"/>
  <c r="C83"/>
  <c r="N83" i="4"/>
  <c r="O83" s="1"/>
  <c r="C83"/>
  <c r="K83"/>
  <c r="E84" i="5" l="1"/>
  <c r="L84"/>
  <c r="D84"/>
  <c r="Q83"/>
  <c r="P83"/>
  <c r="R83"/>
  <c r="Z82" i="3"/>
  <c r="AK82" s="1"/>
  <c r="AF82"/>
  <c r="V82"/>
  <c r="AJ82" s="1"/>
  <c r="S82"/>
  <c r="T83" s="1"/>
  <c r="W82"/>
  <c r="AC82"/>
  <c r="AH82" s="1"/>
  <c r="M83"/>
  <c r="F83"/>
  <c r="I83" s="1"/>
  <c r="J83" s="1"/>
  <c r="AC82" i="4"/>
  <c r="AH82"/>
  <c r="X82"/>
  <c r="Y83" s="1"/>
  <c r="AA82"/>
  <c r="AL82" s="1"/>
  <c r="AG82"/>
  <c r="W82"/>
  <c r="AK82" s="1"/>
  <c r="T82"/>
  <c r="U83" s="1"/>
  <c r="R83" s="1"/>
  <c r="L84" i="1"/>
  <c r="E84"/>
  <c r="D84"/>
  <c r="P83"/>
  <c r="O83"/>
  <c r="Q83" s="1"/>
  <c r="X83" i="3"/>
  <c r="E84" i="4"/>
  <c r="L84"/>
  <c r="D84"/>
  <c r="F84" i="5" l="1"/>
  <c r="I84" s="1"/>
  <c r="J84" s="1"/>
  <c r="M84"/>
  <c r="T83"/>
  <c r="S83"/>
  <c r="AD82" i="3"/>
  <c r="AL82" s="1"/>
  <c r="M84" i="1"/>
  <c r="N83" i="3"/>
  <c r="C83"/>
  <c r="AA82"/>
  <c r="AB83" s="1"/>
  <c r="K83"/>
  <c r="AD82" i="4"/>
  <c r="AI82" s="1"/>
  <c r="V83"/>
  <c r="Z83" s="1"/>
  <c r="F84" i="1"/>
  <c r="I84" s="1"/>
  <c r="J84" s="1"/>
  <c r="AF83" i="4"/>
  <c r="P83"/>
  <c r="S83"/>
  <c r="AJ83" s="1"/>
  <c r="F84"/>
  <c r="I84" s="1"/>
  <c r="J84" s="1"/>
  <c r="M84"/>
  <c r="O84" i="5" l="1"/>
  <c r="N84"/>
  <c r="C84"/>
  <c r="K84"/>
  <c r="AB82" i="4"/>
  <c r="AC83" s="1"/>
  <c r="L84" i="3"/>
  <c r="D84"/>
  <c r="E84"/>
  <c r="K84" i="1"/>
  <c r="Q83" i="3"/>
  <c r="U83" s="1"/>
  <c r="AE82" i="4"/>
  <c r="AM82" s="1"/>
  <c r="N84" i="1"/>
  <c r="C84"/>
  <c r="Q84" i="4"/>
  <c r="AG83"/>
  <c r="T83"/>
  <c r="W83"/>
  <c r="AK83" s="1"/>
  <c r="N84"/>
  <c r="O84" s="1"/>
  <c r="C84"/>
  <c r="K84"/>
  <c r="M84" i="3" l="1"/>
  <c r="E85" i="5"/>
  <c r="L85"/>
  <c r="D85"/>
  <c r="R84"/>
  <c r="P84"/>
  <c r="Q84"/>
  <c r="Y83" i="3"/>
  <c r="AC83" s="1"/>
  <c r="V83"/>
  <c r="AJ83" s="1"/>
  <c r="AF83"/>
  <c r="S83"/>
  <c r="T84" s="1"/>
  <c r="R83"/>
  <c r="AI83" s="1"/>
  <c r="O83"/>
  <c r="AE83"/>
  <c r="F84"/>
  <c r="I84" s="1"/>
  <c r="J84" s="1"/>
  <c r="AD83" i="4"/>
  <c r="AE83" s="1"/>
  <c r="P84" i="1"/>
  <c r="O84"/>
  <c r="Q84" s="1"/>
  <c r="L85"/>
  <c r="D85"/>
  <c r="E85"/>
  <c r="AH83" i="4"/>
  <c r="X83"/>
  <c r="AA83"/>
  <c r="AL83" s="1"/>
  <c r="E85"/>
  <c r="L85"/>
  <c r="D85"/>
  <c r="U84"/>
  <c r="T84" i="5" l="1"/>
  <c r="S84"/>
  <c r="F85"/>
  <c r="I85" s="1"/>
  <c r="J85" s="1"/>
  <c r="M85"/>
  <c r="K84" i="3"/>
  <c r="P84"/>
  <c r="AH83"/>
  <c r="AD83"/>
  <c r="AL83" s="1"/>
  <c r="AA83"/>
  <c r="AB84" s="1"/>
  <c r="M85" i="1"/>
  <c r="N84" i="3"/>
  <c r="C84"/>
  <c r="AG83"/>
  <c r="Z83"/>
  <c r="AK83" s="1"/>
  <c r="W83"/>
  <c r="X84" s="1"/>
  <c r="AB83" i="4"/>
  <c r="F85" i="1"/>
  <c r="I85" s="1"/>
  <c r="J85" s="1"/>
  <c r="AI83" i="4"/>
  <c r="AM83"/>
  <c r="F85"/>
  <c r="I85" s="1"/>
  <c r="J85" s="1"/>
  <c r="Y84"/>
  <c r="R84" s="1"/>
  <c r="M85"/>
  <c r="N85" i="5" l="1"/>
  <c r="C85"/>
  <c r="K85"/>
  <c r="O85"/>
  <c r="Q84" i="3"/>
  <c r="L85"/>
  <c r="D85"/>
  <c r="E85"/>
  <c r="V84" i="4"/>
  <c r="Z84" s="1"/>
  <c r="P84"/>
  <c r="Q85" s="1"/>
  <c r="S84"/>
  <c r="AJ84" s="1"/>
  <c r="AF84"/>
  <c r="N85" i="1"/>
  <c r="C85"/>
  <c r="K85"/>
  <c r="K85" i="4"/>
  <c r="N85"/>
  <c r="O85" s="1"/>
  <c r="C85"/>
  <c r="M85" i="3" l="1"/>
  <c r="Q85" i="5"/>
  <c r="P85"/>
  <c r="E86"/>
  <c r="L86"/>
  <c r="D86"/>
  <c r="R85"/>
  <c r="T84" i="4"/>
  <c r="U85" s="1"/>
  <c r="F85" i="3"/>
  <c r="I85" s="1"/>
  <c r="J85" s="1"/>
  <c r="AE84"/>
  <c r="O84"/>
  <c r="U84"/>
  <c r="R84"/>
  <c r="AI84" s="1"/>
  <c r="AG84" i="4"/>
  <c r="AC84"/>
  <c r="W84"/>
  <c r="AK84" s="1"/>
  <c r="D86" i="1"/>
  <c r="L86"/>
  <c r="E86"/>
  <c r="P85"/>
  <c r="O85"/>
  <c r="Q85" s="1"/>
  <c r="E86" i="4"/>
  <c r="D86"/>
  <c r="L86"/>
  <c r="M86" i="1" l="1"/>
  <c r="T85" i="5"/>
  <c r="S85"/>
  <c r="M86"/>
  <c r="F86"/>
  <c r="I86" s="1"/>
  <c r="J86" s="1"/>
  <c r="Y84" i="3"/>
  <c r="V84"/>
  <c r="AJ84" s="1"/>
  <c r="AF84"/>
  <c r="S84"/>
  <c r="P85"/>
  <c r="K85"/>
  <c r="N85"/>
  <c r="Q85" s="1"/>
  <c r="AE85" s="1"/>
  <c r="C85"/>
  <c r="AD84" i="4"/>
  <c r="AI84" s="1"/>
  <c r="M86"/>
  <c r="X84"/>
  <c r="Y85" s="1"/>
  <c r="R85" s="1"/>
  <c r="AH84"/>
  <c r="AA84"/>
  <c r="AL84" s="1"/>
  <c r="F86" i="1"/>
  <c r="I86" s="1"/>
  <c r="J86" s="1"/>
  <c r="F86" i="4"/>
  <c r="I86" s="1"/>
  <c r="J86" s="1"/>
  <c r="K86" i="5" l="1"/>
  <c r="N86"/>
  <c r="C86"/>
  <c r="O86"/>
  <c r="O85" i="3"/>
  <c r="P86" s="1"/>
  <c r="R85"/>
  <c r="AI85" s="1"/>
  <c r="T85"/>
  <c r="L86"/>
  <c r="D86"/>
  <c r="E86"/>
  <c r="U85"/>
  <c r="AF85" s="1"/>
  <c r="AC84"/>
  <c r="AG84"/>
  <c r="W84"/>
  <c r="Z84"/>
  <c r="AK84" s="1"/>
  <c r="AB84" i="4"/>
  <c r="AE84"/>
  <c r="AM84" s="1"/>
  <c r="V85"/>
  <c r="Z85" s="1"/>
  <c r="X85" s="1"/>
  <c r="Y86" s="1"/>
  <c r="P85"/>
  <c r="Q86" s="1"/>
  <c r="S85"/>
  <c r="AJ85" s="1"/>
  <c r="AF85"/>
  <c r="K86" i="1"/>
  <c r="N86"/>
  <c r="C86"/>
  <c r="K86" i="4"/>
  <c r="N86"/>
  <c r="O86" s="1"/>
  <c r="C86"/>
  <c r="M86" i="3" l="1"/>
  <c r="E87" i="5"/>
  <c r="L87"/>
  <c r="D87"/>
  <c r="R86"/>
  <c r="Q86"/>
  <c r="P86"/>
  <c r="F86" i="3"/>
  <c r="I86" s="1"/>
  <c r="J86" s="1"/>
  <c r="X85"/>
  <c r="S85"/>
  <c r="T86" s="1"/>
  <c r="V85"/>
  <c r="AJ85" s="1"/>
  <c r="AH84"/>
  <c r="AD84"/>
  <c r="AL84" s="1"/>
  <c r="AA84"/>
  <c r="Y85"/>
  <c r="W85" s="1"/>
  <c r="X86" s="1"/>
  <c r="AC85" i="4"/>
  <c r="AH85"/>
  <c r="AA85"/>
  <c r="AL85" s="1"/>
  <c r="AG85"/>
  <c r="W85"/>
  <c r="AK85" s="1"/>
  <c r="T85"/>
  <c r="U86" s="1"/>
  <c r="R86" s="1"/>
  <c r="P86" i="1"/>
  <c r="O86"/>
  <c r="Q86" s="1"/>
  <c r="L87"/>
  <c r="E87"/>
  <c r="D87"/>
  <c r="E87" i="4"/>
  <c r="L87"/>
  <c r="D87"/>
  <c r="M87" i="1" l="1"/>
  <c r="K86" i="3"/>
  <c r="T86" i="5"/>
  <c r="S86"/>
  <c r="F87"/>
  <c r="I87" s="1"/>
  <c r="J87" s="1"/>
  <c r="M87"/>
  <c r="Z85" i="3"/>
  <c r="AK85" s="1"/>
  <c r="AC85"/>
  <c r="AA85" s="1"/>
  <c r="AB86" s="1"/>
  <c r="AG85"/>
  <c r="AB85"/>
  <c r="C86"/>
  <c r="N86"/>
  <c r="AD85" i="4"/>
  <c r="AI85" s="1"/>
  <c r="V86"/>
  <c r="Z86" s="1"/>
  <c r="F87" i="1"/>
  <c r="I87" s="1"/>
  <c r="J87" s="1"/>
  <c r="AF86" i="4"/>
  <c r="P86"/>
  <c r="S86"/>
  <c r="AJ86" s="1"/>
  <c r="M87"/>
  <c r="F87"/>
  <c r="I87" s="1"/>
  <c r="J87" s="1"/>
  <c r="K87" i="5" l="1"/>
  <c r="N87"/>
  <c r="C87"/>
  <c r="O87"/>
  <c r="D87" i="3"/>
  <c r="E87"/>
  <c r="L87"/>
  <c r="Q86"/>
  <c r="U86" s="1"/>
  <c r="AD85"/>
  <c r="AL85" s="1"/>
  <c r="AH85"/>
  <c r="AB85" i="4"/>
  <c r="AC86" s="1"/>
  <c r="AE85"/>
  <c r="AM85" s="1"/>
  <c r="K87" i="1"/>
  <c r="N87"/>
  <c r="C87"/>
  <c r="AH86" i="4"/>
  <c r="X86"/>
  <c r="AA86"/>
  <c r="AL86" s="1"/>
  <c r="K87"/>
  <c r="N87"/>
  <c r="O87" s="1"/>
  <c r="C87"/>
  <c r="Q87"/>
  <c r="AG86"/>
  <c r="T86"/>
  <c r="W86"/>
  <c r="AK86" s="1"/>
  <c r="Q87" i="5" l="1"/>
  <c r="P87"/>
  <c r="E88"/>
  <c r="L88"/>
  <c r="D88"/>
  <c r="R87"/>
  <c r="AE86" i="3"/>
  <c r="O86"/>
  <c r="R86"/>
  <c r="AI86" s="1"/>
  <c r="M87"/>
  <c r="AF86"/>
  <c r="S86"/>
  <c r="T87" s="1"/>
  <c r="V86"/>
  <c r="AJ86" s="1"/>
  <c r="F87"/>
  <c r="I87" s="1"/>
  <c r="J87" s="1"/>
  <c r="Y86"/>
  <c r="AC86" s="1"/>
  <c r="AD86" i="4"/>
  <c r="AB86" s="1"/>
  <c r="P87" i="1"/>
  <c r="O87"/>
  <c r="Q87" s="1"/>
  <c r="D88"/>
  <c r="E88"/>
  <c r="L88"/>
  <c r="E88" i="4"/>
  <c r="L88"/>
  <c r="D88"/>
  <c r="U87"/>
  <c r="Y87"/>
  <c r="F88" i="5" l="1"/>
  <c r="I88" s="1"/>
  <c r="J88" s="1"/>
  <c r="M88"/>
  <c r="T87"/>
  <c r="S87"/>
  <c r="R87" i="4"/>
  <c r="V87" s="1"/>
  <c r="Z87" s="1"/>
  <c r="K87" i="3"/>
  <c r="AI86" i="4"/>
  <c r="AA86" i="3"/>
  <c r="AB87" s="1"/>
  <c r="AH86"/>
  <c r="AD86"/>
  <c r="AL86" s="1"/>
  <c r="AG86"/>
  <c r="W86"/>
  <c r="X87" s="1"/>
  <c r="Z86"/>
  <c r="AK86" s="1"/>
  <c r="P87"/>
  <c r="C87"/>
  <c r="N87"/>
  <c r="Q87" s="1"/>
  <c r="AE87" s="1"/>
  <c r="AE86" i="4"/>
  <c r="AM86" s="1"/>
  <c r="F88" i="1"/>
  <c r="I88" s="1"/>
  <c r="J88" s="1"/>
  <c r="M88"/>
  <c r="F88" i="4"/>
  <c r="I88" s="1"/>
  <c r="J88" s="1"/>
  <c r="M88"/>
  <c r="O88" i="5" l="1"/>
  <c r="N88"/>
  <c r="C88"/>
  <c r="K88"/>
  <c r="AF87" i="4"/>
  <c r="S87"/>
  <c r="AJ87" s="1"/>
  <c r="P87"/>
  <c r="Q88" s="1"/>
  <c r="U87" i="3"/>
  <c r="Y87" s="1"/>
  <c r="L88"/>
  <c r="D88"/>
  <c r="E88"/>
  <c r="O87"/>
  <c r="P88" s="1"/>
  <c r="R87"/>
  <c r="AI87" s="1"/>
  <c r="AG87" i="4"/>
  <c r="AC87"/>
  <c r="T87"/>
  <c r="U88" s="1"/>
  <c r="W87"/>
  <c r="AK87" s="1"/>
  <c r="N88" i="1"/>
  <c r="C88"/>
  <c r="K88"/>
  <c r="AH87" i="4"/>
  <c r="X87"/>
  <c r="Y88" s="1"/>
  <c r="AA87"/>
  <c r="AL87" s="1"/>
  <c r="K88"/>
  <c r="N88"/>
  <c r="O88" s="1"/>
  <c r="C88"/>
  <c r="M88" i="3" l="1"/>
  <c r="E89" i="5"/>
  <c r="L89"/>
  <c r="D89"/>
  <c r="R88"/>
  <c r="P88"/>
  <c r="Q88"/>
  <c r="W87" i="3"/>
  <c r="X88" s="1"/>
  <c r="AC87"/>
  <c r="AH87" s="1"/>
  <c r="F88"/>
  <c r="I88" s="1"/>
  <c r="J88" s="1"/>
  <c r="AG87"/>
  <c r="Z87"/>
  <c r="AK87" s="1"/>
  <c r="AF87"/>
  <c r="S87"/>
  <c r="T88" s="1"/>
  <c r="V87"/>
  <c r="AJ87" s="1"/>
  <c r="R88" i="4"/>
  <c r="V88" s="1"/>
  <c r="Z88" s="1"/>
  <c r="AD87"/>
  <c r="AI87" s="1"/>
  <c r="D89" i="1"/>
  <c r="E89"/>
  <c r="L89"/>
  <c r="P88"/>
  <c r="O88"/>
  <c r="Q88" s="1"/>
  <c r="L89" i="4"/>
  <c r="E89"/>
  <c r="D89"/>
  <c r="T88" i="5" l="1"/>
  <c r="S88"/>
  <c r="F89"/>
  <c r="I89" s="1"/>
  <c r="J89" s="1"/>
  <c r="M89"/>
  <c r="K88" i="3"/>
  <c r="AA87"/>
  <c r="AB88" s="1"/>
  <c r="AD87"/>
  <c r="AL87" s="1"/>
  <c r="N88"/>
  <c r="C88"/>
  <c r="AB87" i="4"/>
  <c r="AC88" s="1"/>
  <c r="M89"/>
  <c r="AE87"/>
  <c r="AM87" s="1"/>
  <c r="M89" i="1"/>
  <c r="F89"/>
  <c r="I89" s="1"/>
  <c r="J89" s="1"/>
  <c r="AG88" i="4"/>
  <c r="T88"/>
  <c r="W88"/>
  <c r="AK88" s="1"/>
  <c r="F89"/>
  <c r="I89" s="1"/>
  <c r="J89" s="1"/>
  <c r="AF88"/>
  <c r="P88"/>
  <c r="S88"/>
  <c r="AJ88" s="1"/>
  <c r="N89" i="5" l="1"/>
  <c r="C89"/>
  <c r="K89"/>
  <c r="O89"/>
  <c r="D89" i="3"/>
  <c r="E89"/>
  <c r="L89"/>
  <c r="Q88"/>
  <c r="AD88" i="4"/>
  <c r="AE88" s="1"/>
  <c r="K89" i="1"/>
  <c r="N89"/>
  <c r="C89"/>
  <c r="AH88" i="4"/>
  <c r="X88"/>
  <c r="AA88"/>
  <c r="AL88" s="1"/>
  <c r="Q89"/>
  <c r="K89"/>
  <c r="U89"/>
  <c r="N89"/>
  <c r="O89" s="1"/>
  <c r="C89"/>
  <c r="Q89" i="5" l="1"/>
  <c r="P89"/>
  <c r="E90"/>
  <c r="L90"/>
  <c r="D90"/>
  <c r="R89"/>
  <c r="AB88" i="4"/>
  <c r="U88" i="3"/>
  <c r="O88"/>
  <c r="AE88"/>
  <c r="R88"/>
  <c r="AI88" s="1"/>
  <c r="M89"/>
  <c r="F89"/>
  <c r="I89" s="1"/>
  <c r="J89" s="1"/>
  <c r="P89" i="1"/>
  <c r="O89"/>
  <c r="Q89" s="1"/>
  <c r="L90"/>
  <c r="D90"/>
  <c r="E90"/>
  <c r="Y89" i="4"/>
  <c r="R89" s="1"/>
  <c r="AI88"/>
  <c r="AM88"/>
  <c r="E90"/>
  <c r="L90"/>
  <c r="D90"/>
  <c r="F90" i="5" l="1"/>
  <c r="I90" s="1"/>
  <c r="J90" s="1"/>
  <c r="M90"/>
  <c r="T89"/>
  <c r="S89"/>
  <c r="K89" i="3"/>
  <c r="P89"/>
  <c r="N89"/>
  <c r="C89"/>
  <c r="S88"/>
  <c r="AF88"/>
  <c r="V88"/>
  <c r="AJ88" s="1"/>
  <c r="Y88"/>
  <c r="V89" i="4"/>
  <c r="Z89" s="1"/>
  <c r="AF89"/>
  <c r="P89"/>
  <c r="Q90" s="1"/>
  <c r="S89"/>
  <c r="AJ89" s="1"/>
  <c r="M90" i="1"/>
  <c r="F90"/>
  <c r="I90" s="1"/>
  <c r="J90" s="1"/>
  <c r="F90" i="4"/>
  <c r="I90" s="1"/>
  <c r="J90" s="1"/>
  <c r="M90"/>
  <c r="O90" i="5" l="1"/>
  <c r="K90"/>
  <c r="N90"/>
  <c r="C90"/>
  <c r="AG89" i="4"/>
  <c r="L90" i="3"/>
  <c r="E90"/>
  <c r="D90"/>
  <c r="T89"/>
  <c r="Z88"/>
  <c r="AK88" s="1"/>
  <c r="AG88"/>
  <c r="W88"/>
  <c r="AC88"/>
  <c r="Q89"/>
  <c r="U89" s="1"/>
  <c r="AC89" i="4"/>
  <c r="W89"/>
  <c r="AK89" s="1"/>
  <c r="AA89"/>
  <c r="AL89" s="1"/>
  <c r="T89"/>
  <c r="U90" s="1"/>
  <c r="K90" i="1"/>
  <c r="N90"/>
  <c r="O90" s="1"/>
  <c r="Q90" s="1"/>
  <c r="C90"/>
  <c r="K90" i="4"/>
  <c r="N90"/>
  <c r="O90" s="1"/>
  <c r="C90"/>
  <c r="X89"/>
  <c r="M90" i="3" l="1"/>
  <c r="R90" i="5"/>
  <c r="Q90"/>
  <c r="P90"/>
  <c r="E91"/>
  <c r="L91"/>
  <c r="D91"/>
  <c r="V89" i="3"/>
  <c r="AJ89" s="1"/>
  <c r="AF89"/>
  <c r="S89"/>
  <c r="T90" s="1"/>
  <c r="AD88"/>
  <c r="AL88" s="1"/>
  <c r="AA88"/>
  <c r="AH88"/>
  <c r="Y89"/>
  <c r="AC89" s="1"/>
  <c r="AH89" s="1"/>
  <c r="R89"/>
  <c r="AI89" s="1"/>
  <c r="X89"/>
  <c r="F90"/>
  <c r="I90" s="1"/>
  <c r="J90" s="1"/>
  <c r="AE89"/>
  <c r="O89"/>
  <c r="AD89" i="4"/>
  <c r="AE89" s="1"/>
  <c r="AM89" s="1"/>
  <c r="AH89"/>
  <c r="L91" i="1"/>
  <c r="E91"/>
  <c r="D91"/>
  <c r="P90"/>
  <c r="E91" i="4"/>
  <c r="L91"/>
  <c r="D91"/>
  <c r="Y90"/>
  <c r="R90" s="1"/>
  <c r="K90" i="3" l="1"/>
  <c r="M91" i="5"/>
  <c r="F91"/>
  <c r="I91" s="1"/>
  <c r="J91" s="1"/>
  <c r="T90"/>
  <c r="S90"/>
  <c r="AI89" i="4"/>
  <c r="M91" i="1"/>
  <c r="Z89" i="3"/>
  <c r="AK89" s="1"/>
  <c r="AG89"/>
  <c r="P90"/>
  <c r="AB89"/>
  <c r="AD89" s="1"/>
  <c r="AL89" s="1"/>
  <c r="AA89"/>
  <c r="AB90" s="1"/>
  <c r="N90"/>
  <c r="Q90" s="1"/>
  <c r="AE90" s="1"/>
  <c r="C90"/>
  <c r="AB89" i="4"/>
  <c r="W89" i="3"/>
  <c r="X90" s="1"/>
  <c r="V90" i="4"/>
  <c r="Z90" s="1"/>
  <c r="F91" i="1"/>
  <c r="I91" s="1"/>
  <c r="J91" s="1"/>
  <c r="F91" i="4"/>
  <c r="I91" s="1"/>
  <c r="J91" s="1"/>
  <c r="AF90"/>
  <c r="P90"/>
  <c r="S90"/>
  <c r="AJ90" s="1"/>
  <c r="M91"/>
  <c r="K91" i="5" l="1"/>
  <c r="N91"/>
  <c r="C91"/>
  <c r="O91"/>
  <c r="O90" i="3"/>
  <c r="P91" s="1"/>
  <c r="R90"/>
  <c r="AI90" s="1"/>
  <c r="D91"/>
  <c r="L91"/>
  <c r="E91"/>
  <c r="K91" i="1"/>
  <c r="U90" i="3"/>
  <c r="AC90" i="4"/>
  <c r="N91" i="1"/>
  <c r="C91"/>
  <c r="Q91" i="4"/>
  <c r="AG90"/>
  <c r="T90"/>
  <c r="W90"/>
  <c r="AK90" s="1"/>
  <c r="K91"/>
  <c r="N91"/>
  <c r="O91" s="1"/>
  <c r="C91"/>
  <c r="Q91" i="5" l="1"/>
  <c r="P91"/>
  <c r="E92"/>
  <c r="L92"/>
  <c r="D92"/>
  <c r="R91"/>
  <c r="M91" i="3"/>
  <c r="AF90"/>
  <c r="Y90"/>
  <c r="V90"/>
  <c r="AJ90" s="1"/>
  <c r="S90"/>
  <c r="T91" s="1"/>
  <c r="F91"/>
  <c r="I91" s="1"/>
  <c r="J91" s="1"/>
  <c r="AD90" i="4"/>
  <c r="AE90" s="1"/>
  <c r="AM90" s="1"/>
  <c r="L92" i="1"/>
  <c r="D92"/>
  <c r="E92"/>
  <c r="P91"/>
  <c r="O91"/>
  <c r="Q91" s="1"/>
  <c r="E92" i="4"/>
  <c r="L92"/>
  <c r="D92"/>
  <c r="U91"/>
  <c r="AH90"/>
  <c r="X90"/>
  <c r="AA90"/>
  <c r="AL90" s="1"/>
  <c r="M92" i="5" l="1"/>
  <c r="F92"/>
  <c r="I92" s="1"/>
  <c r="J92" s="1"/>
  <c r="T91"/>
  <c r="S91"/>
  <c r="M92" i="1"/>
  <c r="K91" i="3"/>
  <c r="AB90" i="4"/>
  <c r="C91" i="3"/>
  <c r="N91"/>
  <c r="AI90" i="4"/>
  <c r="AC90" i="3"/>
  <c r="Z90"/>
  <c r="AK90" s="1"/>
  <c r="W90"/>
  <c r="X91" s="1"/>
  <c r="AG90"/>
  <c r="F92" i="1"/>
  <c r="I92" s="1"/>
  <c r="J92" s="1"/>
  <c r="F92" i="4"/>
  <c r="I92" s="1"/>
  <c r="J92" s="1"/>
  <c r="Y91"/>
  <c r="R91" s="1"/>
  <c r="M92"/>
  <c r="N92" i="5" l="1"/>
  <c r="C92"/>
  <c r="K92"/>
  <c r="O92"/>
  <c r="AD90" i="3"/>
  <c r="AL90" s="1"/>
  <c r="AH90"/>
  <c r="AA90"/>
  <c r="AB91" s="1"/>
  <c r="Q91"/>
  <c r="U91" s="1"/>
  <c r="E92"/>
  <c r="L92"/>
  <c r="D92"/>
  <c r="V91" i="4"/>
  <c r="Z91" s="1"/>
  <c r="AF91"/>
  <c r="P91"/>
  <c r="Q92" s="1"/>
  <c r="S91"/>
  <c r="AJ91" s="1"/>
  <c r="N92" i="1"/>
  <c r="C92"/>
  <c r="K92"/>
  <c r="N92" i="4"/>
  <c r="O92" s="1"/>
  <c r="C92"/>
  <c r="K92"/>
  <c r="E93" i="5" l="1"/>
  <c r="L93"/>
  <c r="D93"/>
  <c r="P92"/>
  <c r="Q92"/>
  <c r="R92"/>
  <c r="AG91" i="4"/>
  <c r="W91"/>
  <c r="AK91" s="1"/>
  <c r="Y91" i="3"/>
  <c r="AG91" s="1"/>
  <c r="M92"/>
  <c r="AE91"/>
  <c r="R91"/>
  <c r="AI91" s="1"/>
  <c r="O91"/>
  <c r="AF91"/>
  <c r="S91"/>
  <c r="T92" s="1"/>
  <c r="V91"/>
  <c r="AJ91" s="1"/>
  <c r="F92"/>
  <c r="I92" s="1"/>
  <c r="J92" s="1"/>
  <c r="AC91" i="4"/>
  <c r="T91"/>
  <c r="U92" s="1"/>
  <c r="L93" i="1"/>
  <c r="E93"/>
  <c r="D93"/>
  <c r="P92"/>
  <c r="O92"/>
  <c r="Q92" s="1"/>
  <c r="AH91" i="4"/>
  <c r="X91"/>
  <c r="E93"/>
  <c r="L93"/>
  <c r="D93"/>
  <c r="AA91"/>
  <c r="AL91" s="1"/>
  <c r="W91" i="3" l="1"/>
  <c r="X92" s="1"/>
  <c r="F93" i="5"/>
  <c r="I93" s="1"/>
  <c r="J93" s="1"/>
  <c r="T92"/>
  <c r="S92"/>
  <c r="M93"/>
  <c r="Z91" i="3"/>
  <c r="AK91" s="1"/>
  <c r="AC91"/>
  <c r="AH91" s="1"/>
  <c r="M93" i="1"/>
  <c r="K92" i="3"/>
  <c r="C92"/>
  <c r="N92"/>
  <c r="P92"/>
  <c r="AD91" i="4"/>
  <c r="AI91" s="1"/>
  <c r="F93" i="1"/>
  <c r="I93" s="1"/>
  <c r="J93" s="1"/>
  <c r="M93" i="4"/>
  <c r="Y92"/>
  <c r="R92" s="1"/>
  <c r="F93"/>
  <c r="I93" s="1"/>
  <c r="J93" s="1"/>
  <c r="AA91" i="3" l="1"/>
  <c r="AB92" s="1"/>
  <c r="AD91"/>
  <c r="AL91" s="1"/>
  <c r="O93" i="5"/>
  <c r="N93"/>
  <c r="C93"/>
  <c r="K93"/>
  <c r="K93" i="1"/>
  <c r="E93" i="3"/>
  <c r="D93"/>
  <c r="L93"/>
  <c r="AB91" i="4"/>
  <c r="Q92" i="3"/>
  <c r="R92" s="1"/>
  <c r="AI92" s="1"/>
  <c r="AE91" i="4"/>
  <c r="AM91" s="1"/>
  <c r="V92"/>
  <c r="Z92" s="1"/>
  <c r="AF92"/>
  <c r="S92"/>
  <c r="AJ92" s="1"/>
  <c r="P92"/>
  <c r="Q93" s="1"/>
  <c r="N93" i="1"/>
  <c r="C93"/>
  <c r="N93" i="4"/>
  <c r="O93" s="1"/>
  <c r="C93"/>
  <c r="K93"/>
  <c r="R93" i="5" l="1"/>
  <c r="E94"/>
  <c r="L94"/>
  <c r="D94"/>
  <c r="Q93"/>
  <c r="P93"/>
  <c r="U92" i="3"/>
  <c r="AF92" s="1"/>
  <c r="M93"/>
  <c r="F93"/>
  <c r="I93" s="1"/>
  <c r="J93" s="1"/>
  <c r="AE92"/>
  <c r="O92"/>
  <c r="AC92" i="4"/>
  <c r="AH92"/>
  <c r="X92"/>
  <c r="Y93" s="1"/>
  <c r="AA92"/>
  <c r="AL92" s="1"/>
  <c r="AG92"/>
  <c r="T92"/>
  <c r="U93" s="1"/>
  <c r="W92"/>
  <c r="AK92" s="1"/>
  <c r="E94" i="1"/>
  <c r="L94"/>
  <c r="D94"/>
  <c r="P93"/>
  <c r="O93"/>
  <c r="Q93" s="1"/>
  <c r="E94" i="4"/>
  <c r="D94"/>
  <c r="L94"/>
  <c r="Y92" i="3" l="1"/>
  <c r="W92" s="1"/>
  <c r="X93" s="1"/>
  <c r="R93" i="4"/>
  <c r="S93" s="1"/>
  <c r="AJ93" s="1"/>
  <c r="V92" i="3"/>
  <c r="AJ92" s="1"/>
  <c r="S92"/>
  <c r="T93" s="1"/>
  <c r="F94" i="5"/>
  <c r="I94" s="1"/>
  <c r="J94" s="1"/>
  <c r="M94"/>
  <c r="T93"/>
  <c r="S93"/>
  <c r="K93" i="3"/>
  <c r="P93"/>
  <c r="N93"/>
  <c r="C93"/>
  <c r="AC92"/>
  <c r="AD92" i="4"/>
  <c r="AI92" s="1"/>
  <c r="F94" i="1"/>
  <c r="I94" s="1"/>
  <c r="J94" s="1"/>
  <c r="M94"/>
  <c r="M94" i="4"/>
  <c r="F94"/>
  <c r="I94" s="1"/>
  <c r="J94" s="1"/>
  <c r="Z92" i="3" l="1"/>
  <c r="AK92" s="1"/>
  <c r="V93" i="4"/>
  <c r="T93" s="1"/>
  <c r="AG92" i="3"/>
  <c r="P93" i="4"/>
  <c r="Q94" s="1"/>
  <c r="AF93"/>
  <c r="O94" i="5"/>
  <c r="K94"/>
  <c r="N94"/>
  <c r="C94"/>
  <c r="AA92" i="3"/>
  <c r="AB93" s="1"/>
  <c r="AH92"/>
  <c r="AD92"/>
  <c r="AL92" s="1"/>
  <c r="E94"/>
  <c r="L94"/>
  <c r="D94"/>
  <c r="Q93"/>
  <c r="AB92" i="4"/>
  <c r="AE92"/>
  <c r="AM92" s="1"/>
  <c r="W93"/>
  <c r="AK93" s="1"/>
  <c r="N94" i="1"/>
  <c r="O94" s="1"/>
  <c r="Q94" s="1"/>
  <c r="C94"/>
  <c r="K94"/>
  <c r="K94" i="4"/>
  <c r="U94"/>
  <c r="N94"/>
  <c r="O94" s="1"/>
  <c r="C94"/>
  <c r="Z93" l="1"/>
  <c r="X93" s="1"/>
  <c r="Y94" s="1"/>
  <c r="R94" s="1"/>
  <c r="AG93"/>
  <c r="E95" i="5"/>
  <c r="L95"/>
  <c r="D95"/>
  <c r="R94"/>
  <c r="Q94"/>
  <c r="P94"/>
  <c r="AC93" i="4"/>
  <c r="AD93" s="1"/>
  <c r="F94" i="3"/>
  <c r="I94" s="1"/>
  <c r="J94" s="1"/>
  <c r="M94"/>
  <c r="AE93"/>
  <c r="O93"/>
  <c r="R93"/>
  <c r="AI93" s="1"/>
  <c r="U93"/>
  <c r="Y93" s="1"/>
  <c r="AA93" i="4"/>
  <c r="AL93" s="1"/>
  <c r="E95" i="1"/>
  <c r="D95"/>
  <c r="L95"/>
  <c r="P94"/>
  <c r="E95" i="4"/>
  <c r="L95"/>
  <c r="D95"/>
  <c r="AH93" l="1"/>
  <c r="T94" i="5"/>
  <c r="S94"/>
  <c r="F95"/>
  <c r="I95" s="1"/>
  <c r="J95" s="1"/>
  <c r="M95"/>
  <c r="K94" i="3"/>
  <c r="AE93" i="4"/>
  <c r="AM93" s="1"/>
  <c r="AI93"/>
  <c r="AG93" i="3"/>
  <c r="Z93"/>
  <c r="AK93" s="1"/>
  <c r="W93"/>
  <c r="X94" s="1"/>
  <c r="P94"/>
  <c r="AC93"/>
  <c r="AF93"/>
  <c r="S93"/>
  <c r="T94" s="1"/>
  <c r="V93"/>
  <c r="AJ93" s="1"/>
  <c r="N94"/>
  <c r="Q94" s="1"/>
  <c r="C94"/>
  <c r="AB93" i="4"/>
  <c r="V94"/>
  <c r="Z94" s="1"/>
  <c r="F95" i="1"/>
  <c r="I95" s="1"/>
  <c r="J95" s="1"/>
  <c r="M95"/>
  <c r="M95" i="4"/>
  <c r="AF94"/>
  <c r="P94"/>
  <c r="S94"/>
  <c r="AJ94" s="1"/>
  <c r="F95"/>
  <c r="I95" s="1"/>
  <c r="J95" s="1"/>
  <c r="K95" i="5" l="1"/>
  <c r="O95"/>
  <c r="N95"/>
  <c r="C95"/>
  <c r="K95" i="1"/>
  <c r="AD93" i="3"/>
  <c r="AL93" s="1"/>
  <c r="AH93"/>
  <c r="AA93"/>
  <c r="AB94" s="1"/>
  <c r="AE94"/>
  <c r="O94"/>
  <c r="P95" s="1"/>
  <c r="R94"/>
  <c r="AI94" s="1"/>
  <c r="E95"/>
  <c r="D95"/>
  <c r="L95"/>
  <c r="U94"/>
  <c r="AC94" i="4"/>
  <c r="N95" i="1"/>
  <c r="C95"/>
  <c r="N95" i="4"/>
  <c r="O95" s="1"/>
  <c r="C95"/>
  <c r="AG94"/>
  <c r="T94"/>
  <c r="W94"/>
  <c r="AK94" s="1"/>
  <c r="Q95"/>
  <c r="K95"/>
  <c r="R95" i="5" l="1"/>
  <c r="E96"/>
  <c r="D96"/>
  <c r="L96"/>
  <c r="Q95"/>
  <c r="P95"/>
  <c r="Y94" i="3"/>
  <c r="AF94"/>
  <c r="S94"/>
  <c r="T95" s="1"/>
  <c r="F95"/>
  <c r="I95" s="1"/>
  <c r="J95" s="1"/>
  <c r="M95"/>
  <c r="V94"/>
  <c r="AJ94" s="1"/>
  <c r="AD94" i="4"/>
  <c r="AE94" s="1"/>
  <c r="D96" i="1"/>
  <c r="L96"/>
  <c r="E96"/>
  <c r="P95"/>
  <c r="O95"/>
  <c r="Q95" s="1"/>
  <c r="E96" i="4"/>
  <c r="L96"/>
  <c r="D96"/>
  <c r="U95"/>
  <c r="AH94"/>
  <c r="X94"/>
  <c r="AA94"/>
  <c r="AL94" s="1"/>
  <c r="F96" i="5" l="1"/>
  <c r="I96" s="1"/>
  <c r="J96" s="1"/>
  <c r="M96"/>
  <c r="T95"/>
  <c r="S95"/>
  <c r="M96" i="1"/>
  <c r="K95" i="3"/>
  <c r="N95"/>
  <c r="C95"/>
  <c r="AC94"/>
  <c r="Z94"/>
  <c r="AK94" s="1"/>
  <c r="AG94"/>
  <c r="W94"/>
  <c r="AB94" i="4"/>
  <c r="F96" i="1"/>
  <c r="I96" s="1"/>
  <c r="J96" s="1"/>
  <c r="AI94" i="4"/>
  <c r="AM94"/>
  <c r="Y95"/>
  <c r="R95" s="1"/>
  <c r="F96"/>
  <c r="I96" s="1"/>
  <c r="J96" s="1"/>
  <c r="M96"/>
  <c r="O96" i="5" l="1"/>
  <c r="N96"/>
  <c r="C96"/>
  <c r="K96"/>
  <c r="X95" i="3"/>
  <c r="AH94"/>
  <c r="AA94"/>
  <c r="AD94"/>
  <c r="AL94" s="1"/>
  <c r="D96"/>
  <c r="E96"/>
  <c r="L96"/>
  <c r="Q95"/>
  <c r="U95" s="1"/>
  <c r="V95" i="4"/>
  <c r="Z95" s="1"/>
  <c r="AA95" s="1"/>
  <c r="AL95" s="1"/>
  <c r="AF95"/>
  <c r="S95"/>
  <c r="AJ95" s="1"/>
  <c r="P95"/>
  <c r="Q96" s="1"/>
  <c r="K96" i="1"/>
  <c r="N96"/>
  <c r="C96"/>
  <c r="N96" i="4"/>
  <c r="O96" s="1"/>
  <c r="C96"/>
  <c r="K96"/>
  <c r="E97" i="5" l="1"/>
  <c r="L97"/>
  <c r="D97"/>
  <c r="R96"/>
  <c r="P96"/>
  <c r="Q96"/>
  <c r="AF95" i="3"/>
  <c r="S95"/>
  <c r="T96" s="1"/>
  <c r="V95"/>
  <c r="AJ95" s="1"/>
  <c r="Y95"/>
  <c r="AC95" s="1"/>
  <c r="AH95" s="1"/>
  <c r="M96"/>
  <c r="F96"/>
  <c r="I96" s="1"/>
  <c r="J96" s="1"/>
  <c r="AB95"/>
  <c r="AE95"/>
  <c r="O95"/>
  <c r="R95"/>
  <c r="AI95" s="1"/>
  <c r="AC95" i="4"/>
  <c r="AH95"/>
  <c r="X95"/>
  <c r="Y96" s="1"/>
  <c r="AG95"/>
  <c r="T95"/>
  <c r="U96" s="1"/>
  <c r="W95"/>
  <c r="AK95" s="1"/>
  <c r="P96" i="1"/>
  <c r="O96"/>
  <c r="Q96" s="1"/>
  <c r="L97"/>
  <c r="D97"/>
  <c r="E97"/>
  <c r="L97" i="4"/>
  <c r="E97"/>
  <c r="D97"/>
  <c r="T96" i="5" l="1"/>
  <c r="S96"/>
  <c r="F97"/>
  <c r="I97" s="1"/>
  <c r="J97" s="1"/>
  <c r="M97"/>
  <c r="AD95" i="3"/>
  <c r="AL95" s="1"/>
  <c r="K96"/>
  <c r="C96"/>
  <c r="N96"/>
  <c r="Q96" s="1"/>
  <c r="P96"/>
  <c r="AG95"/>
  <c r="W95"/>
  <c r="X96" s="1"/>
  <c r="R96" i="4"/>
  <c r="AF96" s="1"/>
  <c r="M97"/>
  <c r="M97" i="1"/>
  <c r="Z95" i="3"/>
  <c r="AK95" s="1"/>
  <c r="AA95"/>
  <c r="AB96" s="1"/>
  <c r="AD95" i="4"/>
  <c r="AI95" s="1"/>
  <c r="F97" i="1"/>
  <c r="I97" s="1"/>
  <c r="J97" s="1"/>
  <c r="F97" i="4"/>
  <c r="I97" s="1"/>
  <c r="J97" s="1"/>
  <c r="N97" i="5" l="1"/>
  <c r="C97"/>
  <c r="O97"/>
  <c r="K97"/>
  <c r="AB95" i="4"/>
  <c r="AE96" i="3"/>
  <c r="O96"/>
  <c r="P97" s="1"/>
  <c r="S96" i="4"/>
  <c r="AJ96" s="1"/>
  <c r="R96" i="3"/>
  <c r="AI96" s="1"/>
  <c r="V96" i="4"/>
  <c r="Z96" s="1"/>
  <c r="P96"/>
  <c r="Q97" s="1"/>
  <c r="U96" i="3"/>
  <c r="E97"/>
  <c r="L97"/>
  <c r="D97"/>
  <c r="AE95" i="4"/>
  <c r="AM95" s="1"/>
  <c r="N97" i="1"/>
  <c r="C97"/>
  <c r="K97"/>
  <c r="N97" i="4"/>
  <c r="O97" s="1"/>
  <c r="C97"/>
  <c r="K97"/>
  <c r="Q97" i="5" l="1"/>
  <c r="P97"/>
  <c r="E98"/>
  <c r="L98"/>
  <c r="D98"/>
  <c r="R97"/>
  <c r="AG96" i="4"/>
  <c r="AF96" i="3"/>
  <c r="V96"/>
  <c r="AJ96" s="1"/>
  <c r="Y96"/>
  <c r="S96"/>
  <c r="T97" s="1"/>
  <c r="AC96" i="4"/>
  <c r="AD96" s="1"/>
  <c r="F97" i="3"/>
  <c r="I97" s="1"/>
  <c r="J97" s="1"/>
  <c r="W96" i="4"/>
  <c r="AK96" s="1"/>
  <c r="T96"/>
  <c r="U97" s="1"/>
  <c r="M97" i="3"/>
  <c r="L98" i="1"/>
  <c r="D98"/>
  <c r="E98"/>
  <c r="P97"/>
  <c r="O97"/>
  <c r="Q97" s="1"/>
  <c r="E98" i="4"/>
  <c r="L98"/>
  <c r="D98"/>
  <c r="AH96"/>
  <c r="X96"/>
  <c r="AA96"/>
  <c r="AL96" s="1"/>
  <c r="M98" i="1" l="1"/>
  <c r="T97" i="5"/>
  <c r="S97"/>
  <c r="F98"/>
  <c r="I98" s="1"/>
  <c r="J98" s="1"/>
  <c r="M98"/>
  <c r="K97" i="3"/>
  <c r="AE96" i="4"/>
  <c r="AM96" s="1"/>
  <c r="AI96"/>
  <c r="N97" i="3"/>
  <c r="C97"/>
  <c r="AG96"/>
  <c r="Z96"/>
  <c r="AK96" s="1"/>
  <c r="W96"/>
  <c r="X97" s="1"/>
  <c r="AC96"/>
  <c r="AB96" i="4"/>
  <c r="F98" i="1"/>
  <c r="I98" s="1"/>
  <c r="J98" s="1"/>
  <c r="F98" i="4"/>
  <c r="I98" s="1"/>
  <c r="J98" s="1"/>
  <c r="M98"/>
  <c r="Y97"/>
  <c r="R97" s="1"/>
  <c r="K98" i="5" l="1"/>
  <c r="N98"/>
  <c r="C98"/>
  <c r="O98"/>
  <c r="D98" i="3"/>
  <c r="E98"/>
  <c r="L98"/>
  <c r="AA96"/>
  <c r="AB97" s="1"/>
  <c r="AD96"/>
  <c r="AL96" s="1"/>
  <c r="AH96"/>
  <c r="Q97"/>
  <c r="V97" i="4"/>
  <c r="Z97" s="1"/>
  <c r="AH97" s="1"/>
  <c r="AF97"/>
  <c r="S97"/>
  <c r="AJ97" s="1"/>
  <c r="P97"/>
  <c r="Q98" s="1"/>
  <c r="K98" i="1"/>
  <c r="N98"/>
  <c r="C98"/>
  <c r="K98" i="4"/>
  <c r="N98"/>
  <c r="O98" s="1"/>
  <c r="C98"/>
  <c r="Q98" i="5" l="1"/>
  <c r="P98"/>
  <c r="E99"/>
  <c r="L99"/>
  <c r="D99"/>
  <c r="R98"/>
  <c r="M98" i="3"/>
  <c r="R97"/>
  <c r="AI97" s="1"/>
  <c r="AE97"/>
  <c r="O97"/>
  <c r="F98"/>
  <c r="I98" s="1"/>
  <c r="J98" s="1"/>
  <c r="U97"/>
  <c r="AC97" i="4"/>
  <c r="X97"/>
  <c r="Y98" s="1"/>
  <c r="AA97"/>
  <c r="AL97" s="1"/>
  <c r="AG97"/>
  <c r="T97"/>
  <c r="U98" s="1"/>
  <c r="W97"/>
  <c r="AK97" s="1"/>
  <c r="L99" i="1"/>
  <c r="D99"/>
  <c r="E99"/>
  <c r="P98"/>
  <c r="O98"/>
  <c r="Q98" s="1"/>
  <c r="E99" i="4"/>
  <c r="L99"/>
  <c r="D99"/>
  <c r="F99" i="5" l="1"/>
  <c r="I99" s="1"/>
  <c r="J99" s="1"/>
  <c r="M99"/>
  <c r="T98"/>
  <c r="S98"/>
  <c r="R98" i="4"/>
  <c r="AF98" s="1"/>
  <c r="Y97" i="3"/>
  <c r="AC97" s="1"/>
  <c r="V97"/>
  <c r="AJ97" s="1"/>
  <c r="AF97"/>
  <c r="S97"/>
  <c r="K98"/>
  <c r="N98"/>
  <c r="C98"/>
  <c r="P98"/>
  <c r="M99" i="1"/>
  <c r="AD97" i="4"/>
  <c r="AE97" s="1"/>
  <c r="AM97" s="1"/>
  <c r="F99" i="1"/>
  <c r="I99" s="1"/>
  <c r="J99" s="1"/>
  <c r="M99" i="4"/>
  <c r="F99"/>
  <c r="I99" s="1"/>
  <c r="J99" s="1"/>
  <c r="O99" i="5" l="1"/>
  <c r="K99"/>
  <c r="N99"/>
  <c r="C99"/>
  <c r="V98" i="4"/>
  <c r="T98" s="1"/>
  <c r="U99" s="1"/>
  <c r="P98"/>
  <c r="Q99" s="1"/>
  <c r="S98"/>
  <c r="AJ98" s="1"/>
  <c r="AI97"/>
  <c r="L99" i="3"/>
  <c r="D99"/>
  <c r="E99"/>
  <c r="AB97" i="4"/>
  <c r="Q98" i="3"/>
  <c r="U98" s="1"/>
  <c r="T98"/>
  <c r="AH97"/>
  <c r="AA97"/>
  <c r="AD97"/>
  <c r="AL97" s="1"/>
  <c r="W97"/>
  <c r="AG97"/>
  <c r="Z97"/>
  <c r="AK97" s="1"/>
  <c r="AG98" i="4"/>
  <c r="K99" i="1"/>
  <c r="N99"/>
  <c r="C99"/>
  <c r="K99" i="4"/>
  <c r="N99"/>
  <c r="O99" s="1"/>
  <c r="C99"/>
  <c r="M99" i="3" l="1"/>
  <c r="R99" i="5"/>
  <c r="Q99"/>
  <c r="P99"/>
  <c r="E100"/>
  <c r="L100"/>
  <c r="D100"/>
  <c r="Z98" i="4"/>
  <c r="AH98" s="1"/>
  <c r="W98"/>
  <c r="AK98" s="1"/>
  <c r="R98" i="3"/>
  <c r="AI98" s="1"/>
  <c r="AF98"/>
  <c r="S98"/>
  <c r="T99" s="1"/>
  <c r="X98"/>
  <c r="Y98"/>
  <c r="AB98"/>
  <c r="AE98"/>
  <c r="O98"/>
  <c r="F99"/>
  <c r="I99" s="1"/>
  <c r="J99" s="1"/>
  <c r="V98"/>
  <c r="AJ98" s="1"/>
  <c r="P99" i="1"/>
  <c r="O99"/>
  <c r="Q99" s="1"/>
  <c r="L100"/>
  <c r="D100"/>
  <c r="E100"/>
  <c r="L100" i="4"/>
  <c r="E100"/>
  <c r="D100"/>
  <c r="AA98" l="1"/>
  <c r="AL98" s="1"/>
  <c r="AC98"/>
  <c r="AD98" s="1"/>
  <c r="AI98" s="1"/>
  <c r="X98"/>
  <c r="Y99" s="1"/>
  <c r="R99" s="1"/>
  <c r="V99" s="1"/>
  <c r="Z99" s="1"/>
  <c r="AA99" s="1"/>
  <c r="AL99" s="1"/>
  <c r="M100" i="5"/>
  <c r="T99"/>
  <c r="S99"/>
  <c r="F100"/>
  <c r="I100" s="1"/>
  <c r="J100" s="1"/>
  <c r="M100" i="1"/>
  <c r="Z98" i="3"/>
  <c r="AK98" s="1"/>
  <c r="AG98"/>
  <c r="W98"/>
  <c r="X99" s="1"/>
  <c r="K99"/>
  <c r="N99"/>
  <c r="C99"/>
  <c r="AC98"/>
  <c r="P99"/>
  <c r="F100" i="1"/>
  <c r="I100" s="1"/>
  <c r="J100" s="1"/>
  <c r="M100" i="4"/>
  <c r="F100"/>
  <c r="I100" s="1"/>
  <c r="J100" s="1"/>
  <c r="AF99" l="1"/>
  <c r="P99"/>
  <c r="Q100" s="1"/>
  <c r="S99"/>
  <c r="AJ99" s="1"/>
  <c r="K100" i="5"/>
  <c r="N100"/>
  <c r="C100"/>
  <c r="O100"/>
  <c r="W99" i="4"/>
  <c r="AK99" s="1"/>
  <c r="AB98"/>
  <c r="AC99" s="1"/>
  <c r="D100" i="3"/>
  <c r="L100"/>
  <c r="E100"/>
  <c r="AH98"/>
  <c r="AA98"/>
  <c r="AB99" s="1"/>
  <c r="Q99"/>
  <c r="AG99" i="4"/>
  <c r="AD98" i="3"/>
  <c r="AL98" s="1"/>
  <c r="AE98" i="4"/>
  <c r="AM98" s="1"/>
  <c r="T99"/>
  <c r="U100" s="1"/>
  <c r="K100" i="1"/>
  <c r="N100"/>
  <c r="C100"/>
  <c r="N100" i="4"/>
  <c r="O100" s="1"/>
  <c r="C100"/>
  <c r="AH99"/>
  <c r="X99"/>
  <c r="K100"/>
  <c r="P100" i="5" l="1"/>
  <c r="Q100"/>
  <c r="E101"/>
  <c r="L101"/>
  <c r="D101"/>
  <c r="R100"/>
  <c r="M100" i="3"/>
  <c r="AE99"/>
  <c r="O99"/>
  <c r="U99"/>
  <c r="R99"/>
  <c r="AI99" s="1"/>
  <c r="F100"/>
  <c r="I100" s="1"/>
  <c r="J100" s="1"/>
  <c r="AD99" i="4"/>
  <c r="AB99" s="1"/>
  <c r="D101" i="1"/>
  <c r="L101"/>
  <c r="E101"/>
  <c r="P100"/>
  <c r="O100"/>
  <c r="Q100" s="1"/>
  <c r="Y100" i="4"/>
  <c r="R100" s="1"/>
  <c r="E101"/>
  <c r="L101"/>
  <c r="D101"/>
  <c r="F101" i="5" l="1"/>
  <c r="I101" s="1"/>
  <c r="J101" s="1"/>
  <c r="M101"/>
  <c r="T100"/>
  <c r="S100"/>
  <c r="M101" i="1"/>
  <c r="K100" i="3"/>
  <c r="N100"/>
  <c r="Q100" s="1"/>
  <c r="C100"/>
  <c r="S99"/>
  <c r="AF99"/>
  <c r="V99"/>
  <c r="AJ99" s="1"/>
  <c r="Y99"/>
  <c r="AC99" s="1"/>
  <c r="AI99" i="4"/>
  <c r="P100" i="3"/>
  <c r="AE99" i="4"/>
  <c r="AM99" s="1"/>
  <c r="V100"/>
  <c r="Z100" s="1"/>
  <c r="F101" i="1"/>
  <c r="I101" s="1"/>
  <c r="J101" s="1"/>
  <c r="AF100" i="4"/>
  <c r="P100"/>
  <c r="S100"/>
  <c r="AJ100" s="1"/>
  <c r="M101"/>
  <c r="F101"/>
  <c r="I101" s="1"/>
  <c r="J101" s="1"/>
  <c r="O101" i="5" l="1"/>
  <c r="N101"/>
  <c r="C101"/>
  <c r="K101"/>
  <c r="AE100" i="3"/>
  <c r="O100"/>
  <c r="P101" s="1"/>
  <c r="R100"/>
  <c r="AI100" s="1"/>
  <c r="AH99"/>
  <c r="AA99"/>
  <c r="AB100" s="1"/>
  <c r="AD99"/>
  <c r="AL99" s="1"/>
  <c r="T100"/>
  <c r="E101"/>
  <c r="D101"/>
  <c r="L101"/>
  <c r="AG99"/>
  <c r="W99"/>
  <c r="Z99"/>
  <c r="AK99" s="1"/>
  <c r="U100"/>
  <c r="S100" s="1"/>
  <c r="T101" s="1"/>
  <c r="AC100" i="4"/>
  <c r="N101" i="1"/>
  <c r="C101"/>
  <c r="K101"/>
  <c r="AG100" i="4"/>
  <c r="T100"/>
  <c r="W100"/>
  <c r="AK100" s="1"/>
  <c r="Q101"/>
  <c r="N101"/>
  <c r="O101" s="1"/>
  <c r="C101"/>
  <c r="K101"/>
  <c r="E102" i="5" l="1"/>
  <c r="L102"/>
  <c r="D102"/>
  <c r="R101"/>
  <c r="Q101"/>
  <c r="P101"/>
  <c r="F101" i="3"/>
  <c r="I101" s="1"/>
  <c r="J101" s="1"/>
  <c r="M101"/>
  <c r="Y100"/>
  <c r="AG100" s="1"/>
  <c r="AF100"/>
  <c r="V100"/>
  <c r="AJ100" s="1"/>
  <c r="X100"/>
  <c r="AD100" i="4"/>
  <c r="AE100" s="1"/>
  <c r="L102" i="1"/>
  <c r="E102"/>
  <c r="D102"/>
  <c r="P101"/>
  <c r="O101"/>
  <c r="Q101" s="1"/>
  <c r="AH100" i="4"/>
  <c r="X100"/>
  <c r="AA100"/>
  <c r="AL100" s="1"/>
  <c r="E102"/>
  <c r="L102"/>
  <c r="D102"/>
  <c r="U101"/>
  <c r="Z100" i="3" l="1"/>
  <c r="AK100" s="1"/>
  <c r="AC100"/>
  <c r="AA100" s="1"/>
  <c r="AB101" s="1"/>
  <c r="T101" i="5"/>
  <c r="S101"/>
  <c r="F102"/>
  <c r="I102" s="1"/>
  <c r="J102" s="1"/>
  <c r="M102"/>
  <c r="M102" i="1"/>
  <c r="K101" i="3"/>
  <c r="W100"/>
  <c r="X101" s="1"/>
  <c r="N101"/>
  <c r="C101"/>
  <c r="AB100" i="4"/>
  <c r="F102" i="1"/>
  <c r="I102" s="1"/>
  <c r="J102" s="1"/>
  <c r="F102" i="4"/>
  <c r="I102" s="1"/>
  <c r="J102" s="1"/>
  <c r="AI100"/>
  <c r="AM100"/>
  <c r="Y101"/>
  <c r="R101" s="1"/>
  <c r="M102"/>
  <c r="AD100" i="3" l="1"/>
  <c r="AL100" s="1"/>
  <c r="AH100"/>
  <c r="K102" i="5"/>
  <c r="O102"/>
  <c r="N102"/>
  <c r="C102"/>
  <c r="D102" i="3"/>
  <c r="L102"/>
  <c r="E102"/>
  <c r="Q101"/>
  <c r="U101" s="1"/>
  <c r="V101" i="4"/>
  <c r="Z101" s="1"/>
  <c r="AH101" s="1"/>
  <c r="S101"/>
  <c r="AJ101" s="1"/>
  <c r="AF101"/>
  <c r="P101"/>
  <c r="Q102" s="1"/>
  <c r="N102" i="1"/>
  <c r="C102"/>
  <c r="K102"/>
  <c r="K102" i="4"/>
  <c r="N102"/>
  <c r="O102" s="1"/>
  <c r="C102"/>
  <c r="M102" i="3" l="1"/>
  <c r="R102" i="5"/>
  <c r="E103"/>
  <c r="L103"/>
  <c r="D103"/>
  <c r="Q102"/>
  <c r="P102"/>
  <c r="V101" i="3"/>
  <c r="AJ101" s="1"/>
  <c r="S101"/>
  <c r="T102" s="1"/>
  <c r="AF101"/>
  <c r="AE101"/>
  <c r="R101"/>
  <c r="AI101" s="1"/>
  <c r="O101"/>
  <c r="Y101"/>
  <c r="F102"/>
  <c r="I102" s="1"/>
  <c r="J102" s="1"/>
  <c r="AC101" i="4"/>
  <c r="X101"/>
  <c r="Y102" s="1"/>
  <c r="AG101"/>
  <c r="T101"/>
  <c r="U102" s="1"/>
  <c r="W101"/>
  <c r="AK101" s="1"/>
  <c r="AA101"/>
  <c r="AL101" s="1"/>
  <c r="E103" i="1"/>
  <c r="D103"/>
  <c r="L103"/>
  <c r="P102"/>
  <c r="O102"/>
  <c r="Q102" s="1"/>
  <c r="E103" i="4"/>
  <c r="L103"/>
  <c r="D103"/>
  <c r="F103" i="5" l="1"/>
  <c r="I103" s="1"/>
  <c r="J103" s="1"/>
  <c r="M103"/>
  <c r="T102"/>
  <c r="S102"/>
  <c r="P102" i="3"/>
  <c r="N102"/>
  <c r="C102"/>
  <c r="AC101"/>
  <c r="Z101"/>
  <c r="AK101" s="1"/>
  <c r="AG101"/>
  <c r="W101"/>
  <c r="X102" s="1"/>
  <c r="K102"/>
  <c r="AD101" i="4"/>
  <c r="AI101" s="1"/>
  <c r="R102"/>
  <c r="AF102" s="1"/>
  <c r="F103" i="1"/>
  <c r="I103" s="1"/>
  <c r="J103" s="1"/>
  <c r="M103"/>
  <c r="M103" i="4"/>
  <c r="F103"/>
  <c r="I103" s="1"/>
  <c r="J103" s="1"/>
  <c r="K103" i="5" l="1"/>
  <c r="O103"/>
  <c r="N103"/>
  <c r="C103"/>
  <c r="AD101" i="3"/>
  <c r="AL101" s="1"/>
  <c r="AH101"/>
  <c r="AA101"/>
  <c r="AB102" s="1"/>
  <c r="D103"/>
  <c r="E103"/>
  <c r="L103"/>
  <c r="P102" i="4"/>
  <c r="Q103" s="1"/>
  <c r="S102"/>
  <c r="AJ102" s="1"/>
  <c r="K103" i="1"/>
  <c r="AB101" i="4"/>
  <c r="Q102" i="3"/>
  <c r="V102" i="4"/>
  <c r="AG102" s="1"/>
  <c r="AE101"/>
  <c r="AM101" s="1"/>
  <c r="K103"/>
  <c r="N103" i="1"/>
  <c r="O103" s="1"/>
  <c r="Q103" s="1"/>
  <c r="C103"/>
  <c r="N103" i="4"/>
  <c r="O103" s="1"/>
  <c r="C103"/>
  <c r="R103" i="5" l="1"/>
  <c r="E104"/>
  <c r="L104"/>
  <c r="D104"/>
  <c r="Q103"/>
  <c r="P103"/>
  <c r="T102" i="4"/>
  <c r="U103" s="1"/>
  <c r="Z102"/>
  <c r="AA102" s="1"/>
  <c r="AL102" s="1"/>
  <c r="W102"/>
  <c r="AK102" s="1"/>
  <c r="R102" i="3"/>
  <c r="AI102" s="1"/>
  <c r="M103"/>
  <c r="U102"/>
  <c r="F103"/>
  <c r="I103" s="1"/>
  <c r="J103" s="1"/>
  <c r="AE102"/>
  <c r="O102"/>
  <c r="D104" i="1"/>
  <c r="L104"/>
  <c r="E104"/>
  <c r="P103"/>
  <c r="L104" i="4"/>
  <c r="E104"/>
  <c r="D104"/>
  <c r="AC102" l="1"/>
  <c r="AD102" s="1"/>
  <c r="AI102" s="1"/>
  <c r="F104" i="5"/>
  <c r="I104" s="1"/>
  <c r="J104" s="1"/>
  <c r="M104"/>
  <c r="T103"/>
  <c r="S103"/>
  <c r="K103" i="3"/>
  <c r="AH102" i="4"/>
  <c r="X102"/>
  <c r="Y103" s="1"/>
  <c r="R103" s="1"/>
  <c r="S103" s="1"/>
  <c r="AJ103" s="1"/>
  <c r="M104"/>
  <c r="C103" i="3"/>
  <c r="N103"/>
  <c r="Q103" s="1"/>
  <c r="AF102"/>
  <c r="V102"/>
  <c r="AJ102" s="1"/>
  <c r="S102"/>
  <c r="T103" s="1"/>
  <c r="Y102"/>
  <c r="M104" i="1"/>
  <c r="P103" i="3"/>
  <c r="F104" i="1"/>
  <c r="I104" s="1"/>
  <c r="J104" s="1"/>
  <c r="F104" i="4"/>
  <c r="I104" s="1"/>
  <c r="J104" s="1"/>
  <c r="AB102" l="1"/>
  <c r="AE102"/>
  <c r="AM102" s="1"/>
  <c r="V103"/>
  <c r="W103" s="1"/>
  <c r="AK103" s="1"/>
  <c r="O104" i="5"/>
  <c r="N104"/>
  <c r="C104"/>
  <c r="K104"/>
  <c r="P103" i="4"/>
  <c r="Q104" s="1"/>
  <c r="AF103"/>
  <c r="R103" i="3"/>
  <c r="AI103" s="1"/>
  <c r="W102"/>
  <c r="X103" s="1"/>
  <c r="AG102"/>
  <c r="Z102"/>
  <c r="AK102" s="1"/>
  <c r="AC102"/>
  <c r="U103"/>
  <c r="AE103"/>
  <c r="O103"/>
  <c r="E104"/>
  <c r="L104"/>
  <c r="D104"/>
  <c r="N104" i="1"/>
  <c r="C104"/>
  <c r="K104"/>
  <c r="N104" i="4"/>
  <c r="O104" s="1"/>
  <c r="C104"/>
  <c r="K104"/>
  <c r="AG103" l="1"/>
  <c r="Z103"/>
  <c r="AH103" s="1"/>
  <c r="T103"/>
  <c r="U104" s="1"/>
  <c r="E105" i="5"/>
  <c r="L105"/>
  <c r="D105"/>
  <c r="R104"/>
  <c r="P104"/>
  <c r="Q104"/>
  <c r="M104" i="3"/>
  <c r="P104"/>
  <c r="Y103"/>
  <c r="V103"/>
  <c r="AJ103" s="1"/>
  <c r="AF103"/>
  <c r="S103"/>
  <c r="T104" s="1"/>
  <c r="AD102"/>
  <c r="AL102" s="1"/>
  <c r="AA102"/>
  <c r="AH102"/>
  <c r="F104"/>
  <c r="I104" s="1"/>
  <c r="J104" s="1"/>
  <c r="L105" i="1"/>
  <c r="D105"/>
  <c r="E105"/>
  <c r="P104"/>
  <c r="O104"/>
  <c r="Q104" s="1"/>
  <c r="E105" i="4"/>
  <c r="L105"/>
  <c r="D105"/>
  <c r="K104" i="3" l="1"/>
  <c r="X103" i="4"/>
  <c r="Y104" s="1"/>
  <c r="R104" s="1"/>
  <c r="AF104" s="1"/>
  <c r="AC103"/>
  <c r="AD103" s="1"/>
  <c r="AI103" s="1"/>
  <c r="AA103"/>
  <c r="AL103" s="1"/>
  <c r="T104" i="5"/>
  <c r="S104"/>
  <c r="F105"/>
  <c r="I105" s="1"/>
  <c r="J105" s="1"/>
  <c r="M105"/>
  <c r="AC103" i="3"/>
  <c r="AH103" s="1"/>
  <c r="Z103"/>
  <c r="AK103" s="1"/>
  <c r="W103"/>
  <c r="X104" s="1"/>
  <c r="AG103"/>
  <c r="M105" i="1"/>
  <c r="N104" i="3"/>
  <c r="C104"/>
  <c r="AB103"/>
  <c r="F105" i="1"/>
  <c r="I105" s="1"/>
  <c r="J105" s="1"/>
  <c r="F105" i="4"/>
  <c r="I105" s="1"/>
  <c r="J105" s="1"/>
  <c r="M105"/>
  <c r="P104" l="1"/>
  <c r="Q105" s="1"/>
  <c r="V104"/>
  <c r="Z104" s="1"/>
  <c r="X104" s="1"/>
  <c r="Y105" s="1"/>
  <c r="S104"/>
  <c r="AJ104" s="1"/>
  <c r="AD103" i="3"/>
  <c r="AL103" s="1"/>
  <c r="AA103"/>
  <c r="AB104" s="1"/>
  <c r="O105" i="5"/>
  <c r="N105"/>
  <c r="C105"/>
  <c r="K105"/>
  <c r="L105" i="3"/>
  <c r="E105"/>
  <c r="D105"/>
  <c r="Q104"/>
  <c r="AB103" i="4"/>
  <c r="AE103"/>
  <c r="AM103" s="1"/>
  <c r="K105" i="1"/>
  <c r="N105"/>
  <c r="C105"/>
  <c r="N105" i="4"/>
  <c r="O105" s="1"/>
  <c r="C105"/>
  <c r="K105"/>
  <c r="AA104" l="1"/>
  <c r="AL104" s="1"/>
  <c r="AH104"/>
  <c r="M105" i="3"/>
  <c r="T104" i="4"/>
  <c r="U105" s="1"/>
  <c r="AG104"/>
  <c r="W104"/>
  <c r="AK104" s="1"/>
  <c r="R105" i="5"/>
  <c r="Q105"/>
  <c r="P105"/>
  <c r="E106"/>
  <c r="L106"/>
  <c r="D106"/>
  <c r="AE104" i="3"/>
  <c r="O104"/>
  <c r="R104"/>
  <c r="AI104" s="1"/>
  <c r="U104"/>
  <c r="F105"/>
  <c r="I105" s="1"/>
  <c r="J105" s="1"/>
  <c r="AC104" i="4"/>
  <c r="R105"/>
  <c r="V105" s="1"/>
  <c r="P105" i="1"/>
  <c r="O105"/>
  <c r="Q105" s="1"/>
  <c r="L106"/>
  <c r="E106"/>
  <c r="D106"/>
  <c r="E106" i="4"/>
  <c r="L106"/>
  <c r="D106"/>
  <c r="M106" i="5" l="1"/>
  <c r="F106"/>
  <c r="I106" s="1"/>
  <c r="J106" s="1"/>
  <c r="T105"/>
  <c r="S105"/>
  <c r="K105" i="3"/>
  <c r="M106" i="1"/>
  <c r="AF104" i="3"/>
  <c r="S104"/>
  <c r="T105" s="1"/>
  <c r="V104"/>
  <c r="AJ104" s="1"/>
  <c r="Y104"/>
  <c r="N105"/>
  <c r="Q105" s="1"/>
  <c r="C105"/>
  <c r="P105"/>
  <c r="AD104" i="4"/>
  <c r="AI104" s="1"/>
  <c r="Z105"/>
  <c r="AH105" s="1"/>
  <c r="F106" i="1"/>
  <c r="I106" s="1"/>
  <c r="J106" s="1"/>
  <c r="F106" i="4"/>
  <c r="I106" s="1"/>
  <c r="J106" s="1"/>
  <c r="AG105"/>
  <c r="T105"/>
  <c r="AF105"/>
  <c r="P105"/>
  <c r="S105"/>
  <c r="AJ105" s="1"/>
  <c r="W105"/>
  <c r="AK105" s="1"/>
  <c r="M106"/>
  <c r="O106" i="5" l="1"/>
  <c r="N106"/>
  <c r="C106"/>
  <c r="K106"/>
  <c r="AE105" i="3"/>
  <c r="O105"/>
  <c r="P106" s="1"/>
  <c r="R105"/>
  <c r="AI105" s="1"/>
  <c r="U105"/>
  <c r="AG104"/>
  <c r="Z104"/>
  <c r="AK104" s="1"/>
  <c r="W104"/>
  <c r="E106"/>
  <c r="L106"/>
  <c r="D106"/>
  <c r="AC104"/>
  <c r="AA105" i="4"/>
  <c r="AL105" s="1"/>
  <c r="AE104"/>
  <c r="AM104" s="1"/>
  <c r="AB104"/>
  <c r="X105"/>
  <c r="Y106" s="1"/>
  <c r="K106" i="1"/>
  <c r="N106"/>
  <c r="C106"/>
  <c r="K106" i="4"/>
  <c r="U106"/>
  <c r="N106"/>
  <c r="O106" s="1"/>
  <c r="C106"/>
  <c r="Q106"/>
  <c r="M106" i="3" l="1"/>
  <c r="R106" i="5"/>
  <c r="E107"/>
  <c r="L107"/>
  <c r="D107"/>
  <c r="P106"/>
  <c r="Q106"/>
  <c r="X105" i="3"/>
  <c r="AD104"/>
  <c r="AL104" s="1"/>
  <c r="AH104"/>
  <c r="AA104"/>
  <c r="Y105"/>
  <c r="AG105" s="1"/>
  <c r="AF105"/>
  <c r="S105"/>
  <c r="T106" s="1"/>
  <c r="V105"/>
  <c r="AJ105" s="1"/>
  <c r="F106"/>
  <c r="I106" s="1"/>
  <c r="J106" s="1"/>
  <c r="AC105" i="4"/>
  <c r="R106"/>
  <c r="V106" s="1"/>
  <c r="L107" i="1"/>
  <c r="D107"/>
  <c r="E107"/>
  <c r="P106"/>
  <c r="O106"/>
  <c r="Q106" s="1"/>
  <c r="E107" i="4"/>
  <c r="L107"/>
  <c r="D107"/>
  <c r="M107" i="1" l="1"/>
  <c r="F107" i="5"/>
  <c r="I107" s="1"/>
  <c r="J107" s="1"/>
  <c r="T106"/>
  <c r="S106"/>
  <c r="M107"/>
  <c r="AB105" i="3"/>
  <c r="K106"/>
  <c r="N106"/>
  <c r="C106"/>
  <c r="AC105"/>
  <c r="AH105" s="1"/>
  <c r="W105"/>
  <c r="X106" s="1"/>
  <c r="Z105"/>
  <c r="AK105" s="1"/>
  <c r="AD105" i="4"/>
  <c r="AI105" s="1"/>
  <c r="Z106"/>
  <c r="F107" i="1"/>
  <c r="I107" s="1"/>
  <c r="J107" s="1"/>
  <c r="F107" i="4"/>
  <c r="I107" s="1"/>
  <c r="J107" s="1"/>
  <c r="AF106"/>
  <c r="P106"/>
  <c r="S106"/>
  <c r="AJ106" s="1"/>
  <c r="M107"/>
  <c r="N107" i="5" l="1"/>
  <c r="C107"/>
  <c r="O107"/>
  <c r="K107"/>
  <c r="L107" i="3"/>
  <c r="E107"/>
  <c r="D107"/>
  <c r="AA105"/>
  <c r="AB106" s="1"/>
  <c r="AD105"/>
  <c r="AL105" s="1"/>
  <c r="Q106"/>
  <c r="U106" s="1"/>
  <c r="AE105" i="4"/>
  <c r="AM105" s="1"/>
  <c r="AB105"/>
  <c r="N107" i="1"/>
  <c r="C107"/>
  <c r="K107"/>
  <c r="AH106" i="4"/>
  <c r="X106"/>
  <c r="AA106"/>
  <c r="AL106" s="1"/>
  <c r="N107"/>
  <c r="O107" s="1"/>
  <c r="C107"/>
  <c r="K107"/>
  <c r="Q107"/>
  <c r="AG106"/>
  <c r="T106"/>
  <c r="W106"/>
  <c r="AK106" s="1"/>
  <c r="M107" i="3" l="1"/>
  <c r="R107" i="5"/>
  <c r="P107"/>
  <c r="Q107"/>
  <c r="E108"/>
  <c r="L108"/>
  <c r="D108"/>
  <c r="AF106" i="3"/>
  <c r="V106"/>
  <c r="AJ106" s="1"/>
  <c r="S106"/>
  <c r="T107" s="1"/>
  <c r="AE106"/>
  <c r="O106"/>
  <c r="R106"/>
  <c r="AI106" s="1"/>
  <c r="F107"/>
  <c r="I107" s="1"/>
  <c r="J107" s="1"/>
  <c r="Y106"/>
  <c r="AC106" s="1"/>
  <c r="AC106" i="4"/>
  <c r="L108" i="1"/>
  <c r="E108"/>
  <c r="D108"/>
  <c r="P107"/>
  <c r="O107"/>
  <c r="Q107" s="1"/>
  <c r="L108" i="4"/>
  <c r="E108"/>
  <c r="D108"/>
  <c r="Y107"/>
  <c r="U107"/>
  <c r="R107" l="1"/>
  <c r="AF107" s="1"/>
  <c r="T107" i="5"/>
  <c r="S107"/>
  <c r="M108"/>
  <c r="F108"/>
  <c r="I108" s="1"/>
  <c r="J108" s="1"/>
  <c r="M108" i="1"/>
  <c r="K107" i="3"/>
  <c r="N107"/>
  <c r="Q107" s="1"/>
  <c r="C107"/>
  <c r="P107"/>
  <c r="AH106"/>
  <c r="AA106"/>
  <c r="AB107" s="1"/>
  <c r="AD106"/>
  <c r="AL106" s="1"/>
  <c r="AG106"/>
  <c r="W106"/>
  <c r="X107" s="1"/>
  <c r="Z106"/>
  <c r="AK106" s="1"/>
  <c r="AD106" i="4"/>
  <c r="AI106" s="1"/>
  <c r="F108" i="1"/>
  <c r="I108" s="1"/>
  <c r="J108" s="1"/>
  <c r="F108" i="4"/>
  <c r="I108" s="1"/>
  <c r="J108" s="1"/>
  <c r="M108"/>
  <c r="S107" l="1"/>
  <c r="AJ107" s="1"/>
  <c r="P107"/>
  <c r="Q108" s="1"/>
  <c r="V107"/>
  <c r="AG107" s="1"/>
  <c r="K108" i="5"/>
  <c r="N108"/>
  <c r="C108"/>
  <c r="O108"/>
  <c r="W107" i="4"/>
  <c r="AK107" s="1"/>
  <c r="AE107" i="3"/>
  <c r="O107"/>
  <c r="R107"/>
  <c r="AI107" s="1"/>
  <c r="L108"/>
  <c r="D108"/>
  <c r="E108"/>
  <c r="U107"/>
  <c r="AE106" i="4"/>
  <c r="AM106" s="1"/>
  <c r="AB106"/>
  <c r="Z107"/>
  <c r="AH107" s="1"/>
  <c r="K108" i="1"/>
  <c r="N108"/>
  <c r="C108"/>
  <c r="K108" i="4"/>
  <c r="N108"/>
  <c r="O108" s="1"/>
  <c r="C108"/>
  <c r="T107" l="1"/>
  <c r="U108" s="1"/>
  <c r="M108" i="3"/>
  <c r="E109" i="5"/>
  <c r="L109"/>
  <c r="D109"/>
  <c r="P108"/>
  <c r="Q108"/>
  <c r="R108"/>
  <c r="AF107" i="3"/>
  <c r="Y107"/>
  <c r="AC107" s="1"/>
  <c r="S107"/>
  <c r="T108" s="1"/>
  <c r="V107"/>
  <c r="AJ107" s="1"/>
  <c r="F108"/>
  <c r="I108" s="1"/>
  <c r="J108" s="1"/>
  <c r="P108"/>
  <c r="X107" i="4"/>
  <c r="Y108" s="1"/>
  <c r="AC107"/>
  <c r="AA107"/>
  <c r="AL107" s="1"/>
  <c r="D109" i="1"/>
  <c r="L109"/>
  <c r="E109"/>
  <c r="P108"/>
  <c r="O108"/>
  <c r="Q108" s="1"/>
  <c r="L109" i="4"/>
  <c r="E109"/>
  <c r="D109"/>
  <c r="R108" l="1"/>
  <c r="V108" s="1"/>
  <c r="Z108" s="1"/>
  <c r="M109" i="5"/>
  <c r="F109"/>
  <c r="I109" s="1"/>
  <c r="J109" s="1"/>
  <c r="T108"/>
  <c r="S108"/>
  <c r="O109"/>
  <c r="M109" i="1"/>
  <c r="K108" i="3"/>
  <c r="N108"/>
  <c r="C108"/>
  <c r="AH107"/>
  <c r="AA107"/>
  <c r="AB108" s="1"/>
  <c r="AD107"/>
  <c r="AL107" s="1"/>
  <c r="AG107"/>
  <c r="W107"/>
  <c r="Z107"/>
  <c r="AK107" s="1"/>
  <c r="AD107" i="4"/>
  <c r="AB107" s="1"/>
  <c r="F109" i="1"/>
  <c r="I109" s="1"/>
  <c r="J109" s="1"/>
  <c r="F109" i="4"/>
  <c r="I109" s="1"/>
  <c r="J109" s="1"/>
  <c r="AF108"/>
  <c r="M109"/>
  <c r="S108" l="1"/>
  <c r="AJ108" s="1"/>
  <c r="P108"/>
  <c r="Q109" i="5"/>
  <c r="P109"/>
  <c r="N109"/>
  <c r="C109"/>
  <c r="K109"/>
  <c r="X108" i="3"/>
  <c r="L109"/>
  <c r="D109"/>
  <c r="E109"/>
  <c r="Q108"/>
  <c r="U108" s="1"/>
  <c r="AI107" i="4"/>
  <c r="AC108"/>
  <c r="AE107"/>
  <c r="AM107" s="1"/>
  <c r="K109" i="1"/>
  <c r="N109"/>
  <c r="C109"/>
  <c r="N109" i="4"/>
  <c r="O109" s="1"/>
  <c r="C109"/>
  <c r="AG108"/>
  <c r="T108"/>
  <c r="W108"/>
  <c r="AK108" s="1"/>
  <c r="K109"/>
  <c r="Q109"/>
  <c r="M109" i="3" l="1"/>
  <c r="R109" i="5"/>
  <c r="E110"/>
  <c r="L110"/>
  <c r="D110"/>
  <c r="AF108" i="3"/>
  <c r="S108"/>
  <c r="T109" s="1"/>
  <c r="V108"/>
  <c r="AJ108" s="1"/>
  <c r="F109"/>
  <c r="I109" s="1"/>
  <c r="J109" s="1"/>
  <c r="AE108"/>
  <c r="O108"/>
  <c r="R108"/>
  <c r="AI108" s="1"/>
  <c r="Y108"/>
  <c r="Z108" s="1"/>
  <c r="AK108" s="1"/>
  <c r="AD108" i="4"/>
  <c r="AB108" s="1"/>
  <c r="L110" i="1"/>
  <c r="D110"/>
  <c r="E110"/>
  <c r="P109"/>
  <c r="O109"/>
  <c r="Q109" s="1"/>
  <c r="U109" i="4"/>
  <c r="AH108"/>
  <c r="X108"/>
  <c r="AA108"/>
  <c r="AL108" s="1"/>
  <c r="E110"/>
  <c r="L110"/>
  <c r="D110"/>
  <c r="F110" i="5" l="1"/>
  <c r="I110" s="1"/>
  <c r="J110" s="1"/>
  <c r="M110"/>
  <c r="T109"/>
  <c r="S109"/>
  <c r="K109" i="3"/>
  <c r="M110" i="1"/>
  <c r="N109" i="3"/>
  <c r="Q109" s="1"/>
  <c r="AE109" s="1"/>
  <c r="C109"/>
  <c r="AG108"/>
  <c r="W108"/>
  <c r="X109" s="1"/>
  <c r="AC108"/>
  <c r="P109"/>
  <c r="AE108" i="4"/>
  <c r="AM108" s="1"/>
  <c r="F110" i="1"/>
  <c r="I110" s="1"/>
  <c r="J110" s="1"/>
  <c r="Y109" i="4"/>
  <c r="R109" s="1"/>
  <c r="F110"/>
  <c r="I110" s="1"/>
  <c r="J110" s="1"/>
  <c r="AI108"/>
  <c r="M110"/>
  <c r="K110" i="5" l="1"/>
  <c r="O110"/>
  <c r="N110"/>
  <c r="C110"/>
  <c r="R109" i="3"/>
  <c r="AI109" s="1"/>
  <c r="AH108"/>
  <c r="AD108"/>
  <c r="AL108" s="1"/>
  <c r="AA108"/>
  <c r="AB109" s="1"/>
  <c r="D110"/>
  <c r="E110"/>
  <c r="L110"/>
  <c r="U109"/>
  <c r="Y109" s="1"/>
  <c r="AG109" s="1"/>
  <c r="O109"/>
  <c r="V109" i="4"/>
  <c r="Z109" s="1"/>
  <c r="AH109" s="1"/>
  <c r="AF109"/>
  <c r="P109"/>
  <c r="Q110" s="1"/>
  <c r="S109"/>
  <c r="AJ109" s="1"/>
  <c r="K110" i="1"/>
  <c r="N110"/>
  <c r="C110"/>
  <c r="N110" i="4"/>
  <c r="O110" s="1"/>
  <c r="C110"/>
  <c r="K110"/>
  <c r="E111" i="5" l="1"/>
  <c r="L111"/>
  <c r="D111"/>
  <c r="R110"/>
  <c r="P110"/>
  <c r="Q110"/>
  <c r="AC109" i="3"/>
  <c r="AH109" s="1"/>
  <c r="Z109"/>
  <c r="AK109" s="1"/>
  <c r="M110"/>
  <c r="F110"/>
  <c r="I110" s="1"/>
  <c r="J110" s="1"/>
  <c r="W109"/>
  <c r="P110"/>
  <c r="AF109"/>
  <c r="S109"/>
  <c r="T110" s="1"/>
  <c r="V109"/>
  <c r="AJ109" s="1"/>
  <c r="AC109" i="4"/>
  <c r="AA109"/>
  <c r="AL109" s="1"/>
  <c r="AG109"/>
  <c r="T109"/>
  <c r="U110" s="1"/>
  <c r="W109"/>
  <c r="AK109" s="1"/>
  <c r="X109"/>
  <c r="Y110" s="1"/>
  <c r="P110" i="1"/>
  <c r="O110"/>
  <c r="Q110" s="1"/>
  <c r="L111"/>
  <c r="E111"/>
  <c r="D111"/>
  <c r="X110" i="3"/>
  <c r="E111" i="4"/>
  <c r="L111"/>
  <c r="D111"/>
  <c r="R110" l="1"/>
  <c r="AF110" s="1"/>
  <c r="AD109" i="3"/>
  <c r="AL109" s="1"/>
  <c r="AA109"/>
  <c r="K110"/>
  <c r="T110" i="5"/>
  <c r="S110"/>
  <c r="F111"/>
  <c r="I111" s="1"/>
  <c r="J111" s="1"/>
  <c r="M111"/>
  <c r="M111" i="1"/>
  <c r="N110" i="3"/>
  <c r="C110"/>
  <c r="AD109" i="4"/>
  <c r="AI109" s="1"/>
  <c r="V110"/>
  <c r="Z110" s="1"/>
  <c r="F111" i="1"/>
  <c r="I111" s="1"/>
  <c r="J111" s="1"/>
  <c r="AB110" i="3"/>
  <c r="F111" i="4"/>
  <c r="I111" s="1"/>
  <c r="J111" s="1"/>
  <c r="M111"/>
  <c r="P110" l="1"/>
  <c r="Q111" s="1"/>
  <c r="S110"/>
  <c r="AJ110" s="1"/>
  <c r="O111" i="5"/>
  <c r="N111"/>
  <c r="C111"/>
  <c r="K111"/>
  <c r="D111" i="3"/>
  <c r="E111"/>
  <c r="L111"/>
  <c r="Q110"/>
  <c r="K111" i="1"/>
  <c r="AB109" i="4"/>
  <c r="AE109"/>
  <c r="AM109" s="1"/>
  <c r="N111" i="1"/>
  <c r="C111"/>
  <c r="AH110" i="4"/>
  <c r="X110"/>
  <c r="AA110"/>
  <c r="AL110" s="1"/>
  <c r="K111"/>
  <c r="N111"/>
  <c r="O111" s="1"/>
  <c r="C111"/>
  <c r="AG110"/>
  <c r="T110"/>
  <c r="W110"/>
  <c r="AK110" s="1"/>
  <c r="E112" i="5" l="1"/>
  <c r="D112"/>
  <c r="L112"/>
  <c r="R111"/>
  <c r="Q111"/>
  <c r="P111"/>
  <c r="AE110" i="3"/>
  <c r="O110"/>
  <c r="R110"/>
  <c r="AI110" s="1"/>
  <c r="U110"/>
  <c r="M111"/>
  <c r="F111"/>
  <c r="I111" s="1"/>
  <c r="J111" s="1"/>
  <c r="AC110" i="4"/>
  <c r="L112" i="1"/>
  <c r="E112"/>
  <c r="D112"/>
  <c r="P111"/>
  <c r="O111"/>
  <c r="Q111" s="1"/>
  <c r="Y111" i="4"/>
  <c r="U111"/>
  <c r="L112"/>
  <c r="E112"/>
  <c r="D112"/>
  <c r="M112" i="5" l="1"/>
  <c r="O112" s="1"/>
  <c r="F112"/>
  <c r="I112" s="1"/>
  <c r="J112" s="1"/>
  <c r="T111"/>
  <c r="S111"/>
  <c r="M112" i="1"/>
  <c r="K111" i="3"/>
  <c r="N111"/>
  <c r="Q111" s="1"/>
  <c r="C111"/>
  <c r="AF110"/>
  <c r="S110"/>
  <c r="T111" s="1"/>
  <c r="V110"/>
  <c r="AJ110" s="1"/>
  <c r="Y110"/>
  <c r="AC110" s="1"/>
  <c r="P111"/>
  <c r="M112" i="4"/>
  <c r="R111"/>
  <c r="P111" s="1"/>
  <c r="Q112" s="1"/>
  <c r="AD110"/>
  <c r="AI110" s="1"/>
  <c r="F112" i="1"/>
  <c r="I112" s="1"/>
  <c r="J112" s="1"/>
  <c r="F112" i="4"/>
  <c r="I112" s="1"/>
  <c r="J112" s="1"/>
  <c r="K112" i="5" l="1"/>
  <c r="N112"/>
  <c r="C112"/>
  <c r="P112"/>
  <c r="Q112"/>
  <c r="AF111" i="4"/>
  <c r="R111" i="3"/>
  <c r="AI111" s="1"/>
  <c r="V111" i="4"/>
  <c r="AG111" s="1"/>
  <c r="AH110" i="3"/>
  <c r="AA110"/>
  <c r="AB111" s="1"/>
  <c r="AD110"/>
  <c r="AL110" s="1"/>
  <c r="S111" i="4"/>
  <c r="AJ111" s="1"/>
  <c r="AG110" i="3"/>
  <c r="W110"/>
  <c r="X111" s="1"/>
  <c r="Z110"/>
  <c r="AK110" s="1"/>
  <c r="D112"/>
  <c r="E112"/>
  <c r="L112"/>
  <c r="AE111"/>
  <c r="O111"/>
  <c r="P112" s="1"/>
  <c r="U111"/>
  <c r="AE110" i="4"/>
  <c r="AM110" s="1"/>
  <c r="AB110"/>
  <c r="K112" i="1"/>
  <c r="N112"/>
  <c r="C112"/>
  <c r="N112" i="4"/>
  <c r="O112" s="1"/>
  <c r="C112"/>
  <c r="K112"/>
  <c r="E113" i="5" l="1"/>
  <c r="L113"/>
  <c r="D113"/>
  <c r="R112"/>
  <c r="Z111" i="4"/>
  <c r="AA111" s="1"/>
  <c r="AL111" s="1"/>
  <c r="T111"/>
  <c r="U112" s="1"/>
  <c r="W111"/>
  <c r="AK111" s="1"/>
  <c r="Y111" i="3"/>
  <c r="S111"/>
  <c r="T112" s="1"/>
  <c r="AF111"/>
  <c r="V111"/>
  <c r="AJ111" s="1"/>
  <c r="F112"/>
  <c r="I112" s="1"/>
  <c r="J112" s="1"/>
  <c r="M112"/>
  <c r="D113" i="1"/>
  <c r="E113"/>
  <c r="L113"/>
  <c r="P112"/>
  <c r="O112"/>
  <c r="Q112" s="1"/>
  <c r="E113" i="4"/>
  <c r="L113"/>
  <c r="D113"/>
  <c r="AC111" l="1"/>
  <c r="AD111" s="1"/>
  <c r="AI111" s="1"/>
  <c r="M113" i="5"/>
  <c r="O113" s="1"/>
  <c r="AH111" i="4"/>
  <c r="X111"/>
  <c r="Y112" s="1"/>
  <c r="R112" s="1"/>
  <c r="V112" s="1"/>
  <c r="T112" i="5"/>
  <c r="S112"/>
  <c r="F113"/>
  <c r="I113" s="1"/>
  <c r="J113" s="1"/>
  <c r="K112" i="3"/>
  <c r="N112"/>
  <c r="C112"/>
  <c r="AC111"/>
  <c r="AG111"/>
  <c r="W111"/>
  <c r="X112" s="1"/>
  <c r="Z111"/>
  <c r="AK111" s="1"/>
  <c r="M113" i="1"/>
  <c r="F113"/>
  <c r="I113" s="1"/>
  <c r="J113" s="1"/>
  <c r="M113" i="4"/>
  <c r="F113"/>
  <c r="I113" s="1"/>
  <c r="J113" s="1"/>
  <c r="Q113" i="5" l="1"/>
  <c r="P113"/>
  <c r="K113"/>
  <c r="N113"/>
  <c r="C113"/>
  <c r="AA111" i="3"/>
  <c r="AB112" s="1"/>
  <c r="AH111"/>
  <c r="AD111"/>
  <c r="AL111" s="1"/>
  <c r="E113"/>
  <c r="L113"/>
  <c r="D113"/>
  <c r="P112" i="4"/>
  <c r="Q113" s="1"/>
  <c r="Q112" i="3"/>
  <c r="U112" s="1"/>
  <c r="Y112" s="1"/>
  <c r="AF112" i="4"/>
  <c r="S112"/>
  <c r="AJ112" s="1"/>
  <c r="Z112"/>
  <c r="AH112" s="1"/>
  <c r="AE111"/>
  <c r="AM111" s="1"/>
  <c r="AB111"/>
  <c r="K113" i="1"/>
  <c r="N113"/>
  <c r="C113"/>
  <c r="K113" i="4"/>
  <c r="AG112"/>
  <c r="T112"/>
  <c r="W112"/>
  <c r="AK112" s="1"/>
  <c r="N113"/>
  <c r="O113" s="1"/>
  <c r="C113"/>
  <c r="L114" i="5" l="1"/>
  <c r="E114"/>
  <c r="D114"/>
  <c r="R113"/>
  <c r="AA112" i="4"/>
  <c r="AL112" s="1"/>
  <c r="W112" i="3"/>
  <c r="X113" s="1"/>
  <c r="AG112"/>
  <c r="Z112"/>
  <c r="AK112" s="1"/>
  <c r="F113"/>
  <c r="I113" s="1"/>
  <c r="J113" s="1"/>
  <c r="X112" i="4"/>
  <c r="Y113" s="1"/>
  <c r="M113" i="3"/>
  <c r="AF112"/>
  <c r="S112"/>
  <c r="T113" s="1"/>
  <c r="V112"/>
  <c r="AJ112" s="1"/>
  <c r="AE112"/>
  <c r="R112"/>
  <c r="AI112" s="1"/>
  <c r="O112"/>
  <c r="AC112"/>
  <c r="AC112" i="4"/>
  <c r="L114" i="1"/>
  <c r="E114"/>
  <c r="D114"/>
  <c r="P113"/>
  <c r="O113"/>
  <c r="Q113" s="1"/>
  <c r="U113" i="4"/>
  <c r="E114"/>
  <c r="L114"/>
  <c r="D114"/>
  <c r="M114" i="5" l="1"/>
  <c r="O114" s="1"/>
  <c r="F114"/>
  <c r="I114" s="1"/>
  <c r="J114" s="1"/>
  <c r="T113"/>
  <c r="S113"/>
  <c r="P113" i="3"/>
  <c r="K113"/>
  <c r="C113"/>
  <c r="N113"/>
  <c r="AH112"/>
  <c r="AD112"/>
  <c r="AL112" s="1"/>
  <c r="AA112"/>
  <c r="AB113" s="1"/>
  <c r="M114" i="1"/>
  <c r="AD112" i="4"/>
  <c r="AI112" s="1"/>
  <c r="R113"/>
  <c r="V113" s="1"/>
  <c r="F114" i="1"/>
  <c r="I114" s="1"/>
  <c r="J114" s="1"/>
  <c r="M114" i="4"/>
  <c r="F114"/>
  <c r="I114" s="1"/>
  <c r="J114" s="1"/>
  <c r="P114" i="5" l="1"/>
  <c r="Q114"/>
  <c r="N114"/>
  <c r="C114"/>
  <c r="K114"/>
  <c r="L114" i="3"/>
  <c r="D114"/>
  <c r="E114"/>
  <c r="Q113"/>
  <c r="R113" s="1"/>
  <c r="AI113" s="1"/>
  <c r="AE112" i="4"/>
  <c r="AM112" s="1"/>
  <c r="AB112"/>
  <c r="Z113"/>
  <c r="X113" s="1"/>
  <c r="AF113"/>
  <c r="S113"/>
  <c r="AJ113" s="1"/>
  <c r="P113"/>
  <c r="Q114" s="1"/>
  <c r="T113"/>
  <c r="U114" s="1"/>
  <c r="AG113"/>
  <c r="W113"/>
  <c r="AK113" s="1"/>
  <c r="K114" i="1"/>
  <c r="N114"/>
  <c r="C114"/>
  <c r="N114" i="4"/>
  <c r="O114" s="1"/>
  <c r="C114"/>
  <c r="K114"/>
  <c r="M114" i="3" l="1"/>
  <c r="E115" i="5"/>
  <c r="L115"/>
  <c r="D115"/>
  <c r="R114"/>
  <c r="AE113" i="3"/>
  <c r="O113"/>
  <c r="F114"/>
  <c r="I114" s="1"/>
  <c r="J114" s="1"/>
  <c r="U113"/>
  <c r="AC113" i="4"/>
  <c r="AH113"/>
  <c r="AA113"/>
  <c r="AL113" s="1"/>
  <c r="E115" i="1"/>
  <c r="L115"/>
  <c r="D115"/>
  <c r="P114"/>
  <c r="O114"/>
  <c r="Q114" s="1"/>
  <c r="Y114" i="4"/>
  <c r="R114" s="1"/>
  <c r="E115"/>
  <c r="L115"/>
  <c r="D115"/>
  <c r="T114" i="5" l="1"/>
  <c r="S114"/>
  <c r="F115"/>
  <c r="I115" s="1"/>
  <c r="J115" s="1"/>
  <c r="M115"/>
  <c r="S113" i="3"/>
  <c r="V113"/>
  <c r="AJ113" s="1"/>
  <c r="AF113"/>
  <c r="N114"/>
  <c r="C114"/>
  <c r="K114"/>
  <c r="Y113"/>
  <c r="P114"/>
  <c r="AD113" i="4"/>
  <c r="AE113" s="1"/>
  <c r="AM113" s="1"/>
  <c r="V114"/>
  <c r="Z114" s="1"/>
  <c r="F115" i="1"/>
  <c r="I115" s="1"/>
  <c r="J115" s="1"/>
  <c r="M115"/>
  <c r="AF114" i="4"/>
  <c r="P114"/>
  <c r="F115"/>
  <c r="I115" s="1"/>
  <c r="J115" s="1"/>
  <c r="M115"/>
  <c r="S114"/>
  <c r="AJ114" s="1"/>
  <c r="N115" i="5" l="1"/>
  <c r="C115"/>
  <c r="K115"/>
  <c r="O115"/>
  <c r="AC113" i="3"/>
  <c r="AG113"/>
  <c r="Z113"/>
  <c r="AK113" s="1"/>
  <c r="W113"/>
  <c r="D115"/>
  <c r="E115"/>
  <c r="L115"/>
  <c r="Q114"/>
  <c r="U114" s="1"/>
  <c r="T114"/>
  <c r="AB113" i="4"/>
  <c r="AI113"/>
  <c r="N115" i="1"/>
  <c r="O115" s="1"/>
  <c r="Q115" s="1"/>
  <c r="C115"/>
  <c r="K115"/>
  <c r="AG114" i="4"/>
  <c r="T114"/>
  <c r="W114"/>
  <c r="AK114" s="1"/>
  <c r="K115"/>
  <c r="Q115"/>
  <c r="N115"/>
  <c r="O115" s="1"/>
  <c r="C115"/>
  <c r="R114" i="3" l="1"/>
  <c r="AI114" s="1"/>
  <c r="E116" i="5"/>
  <c r="L116"/>
  <c r="D116"/>
  <c r="Q115"/>
  <c r="P115"/>
  <c r="R115"/>
  <c r="AF114" i="3"/>
  <c r="S114"/>
  <c r="T115" s="1"/>
  <c r="Y114"/>
  <c r="AG114" s="1"/>
  <c r="M115"/>
  <c r="F115"/>
  <c r="I115" s="1"/>
  <c r="J115" s="1"/>
  <c r="V114"/>
  <c r="AJ114" s="1"/>
  <c r="X114"/>
  <c r="AE114"/>
  <c r="O114"/>
  <c r="AH113"/>
  <c r="AD113"/>
  <c r="AL113" s="1"/>
  <c r="AA113"/>
  <c r="AC114" i="4"/>
  <c r="L116" i="1"/>
  <c r="D116"/>
  <c r="E116"/>
  <c r="P115"/>
  <c r="AH114" i="4"/>
  <c r="X114"/>
  <c r="AA114"/>
  <c r="AL114" s="1"/>
  <c r="U115"/>
  <c r="E116"/>
  <c r="L116"/>
  <c r="D116"/>
  <c r="W114" i="3" l="1"/>
  <c r="X115" s="1"/>
  <c r="T115" i="5"/>
  <c r="S115"/>
  <c r="F116"/>
  <c r="I116" s="1"/>
  <c r="J116" s="1"/>
  <c r="M116"/>
  <c r="AB114" i="3"/>
  <c r="K115"/>
  <c r="N115"/>
  <c r="Q115" s="1"/>
  <c r="C115"/>
  <c r="M116" i="1"/>
  <c r="P115" i="3"/>
  <c r="AC114"/>
  <c r="AH114" s="1"/>
  <c r="Z114"/>
  <c r="AK114" s="1"/>
  <c r="AD114" i="4"/>
  <c r="AB114" s="1"/>
  <c r="F116" i="1"/>
  <c r="I116" s="1"/>
  <c r="J116" s="1"/>
  <c r="Y115" i="4"/>
  <c r="R115" s="1"/>
  <c r="F116"/>
  <c r="I116" s="1"/>
  <c r="J116" s="1"/>
  <c r="M116"/>
  <c r="K116" i="5" l="1"/>
  <c r="N116"/>
  <c r="C116"/>
  <c r="O116"/>
  <c r="E116" i="3"/>
  <c r="L116"/>
  <c r="D116"/>
  <c r="U115"/>
  <c r="Y115" s="1"/>
  <c r="R115"/>
  <c r="AI115" s="1"/>
  <c r="AE115"/>
  <c r="O115"/>
  <c r="P116" s="1"/>
  <c r="AA114"/>
  <c r="AB115" s="1"/>
  <c r="AD114"/>
  <c r="AL114" s="1"/>
  <c r="AI114" i="4"/>
  <c r="AE114"/>
  <c r="AM114" s="1"/>
  <c r="V115"/>
  <c r="Z115" s="1"/>
  <c r="AF115"/>
  <c r="S115"/>
  <c r="AJ115" s="1"/>
  <c r="P115"/>
  <c r="Q116" s="1"/>
  <c r="N116" i="1"/>
  <c r="C116"/>
  <c r="K116"/>
  <c r="N116" i="4"/>
  <c r="O116" s="1"/>
  <c r="C116"/>
  <c r="K116"/>
  <c r="AC115" i="3" l="1"/>
  <c r="AH115" s="1"/>
  <c r="P116" i="5"/>
  <c r="Q116"/>
  <c r="E117"/>
  <c r="L117"/>
  <c r="D117"/>
  <c r="R116"/>
  <c r="W115" i="3"/>
  <c r="X116" s="1"/>
  <c r="AG115"/>
  <c r="AF115"/>
  <c r="S115"/>
  <c r="T116" s="1"/>
  <c r="V115"/>
  <c r="AJ115" s="1"/>
  <c r="F116"/>
  <c r="I116" s="1"/>
  <c r="J116" s="1"/>
  <c r="Z115"/>
  <c r="AK115" s="1"/>
  <c r="M116"/>
  <c r="AC115" i="4"/>
  <c r="AH115"/>
  <c r="AA115"/>
  <c r="AL115" s="1"/>
  <c r="X115"/>
  <c r="Y116" s="1"/>
  <c r="AG115"/>
  <c r="T115"/>
  <c r="U116" s="1"/>
  <c r="W115"/>
  <c r="AK115" s="1"/>
  <c r="D117" i="1"/>
  <c r="L117"/>
  <c r="E117"/>
  <c r="P116"/>
  <c r="O116"/>
  <c r="Q116" s="1"/>
  <c r="L117" i="4"/>
  <c r="E117"/>
  <c r="D117"/>
  <c r="AA115" i="3" l="1"/>
  <c r="AB116" s="1"/>
  <c r="R116" i="4"/>
  <c r="S116" s="1"/>
  <c r="AJ116" s="1"/>
  <c r="AD115" i="3"/>
  <c r="AL115" s="1"/>
  <c r="T116" i="5"/>
  <c r="S116"/>
  <c r="M117"/>
  <c r="F117"/>
  <c r="I117" s="1"/>
  <c r="J117" s="1"/>
  <c r="K116" i="3"/>
  <c r="N116"/>
  <c r="C116"/>
  <c r="M117" i="1"/>
  <c r="M117" i="4"/>
  <c r="AD115"/>
  <c r="AI115" s="1"/>
  <c r="V116"/>
  <c r="Z116" s="1"/>
  <c r="AA116" s="1"/>
  <c r="AL116" s="1"/>
  <c r="F117" i="1"/>
  <c r="I117" s="1"/>
  <c r="J117" s="1"/>
  <c r="F117" i="4"/>
  <c r="I117" s="1"/>
  <c r="J117" s="1"/>
  <c r="AF116"/>
  <c r="P116" l="1"/>
  <c r="Q117" s="1"/>
  <c r="N117" i="5"/>
  <c r="C117"/>
  <c r="K117"/>
  <c r="O117"/>
  <c r="D117" i="3"/>
  <c r="E117"/>
  <c r="L117"/>
  <c r="Q116"/>
  <c r="U116" s="1"/>
  <c r="AB115" i="4"/>
  <c r="AC116" s="1"/>
  <c r="W116"/>
  <c r="AK116" s="1"/>
  <c r="T116"/>
  <c r="U117" s="1"/>
  <c r="AE115"/>
  <c r="AM115" s="1"/>
  <c r="AG116"/>
  <c r="K117" i="1"/>
  <c r="N117"/>
  <c r="C117"/>
  <c r="K117" i="4"/>
  <c r="AH116"/>
  <c r="X116"/>
  <c r="N117"/>
  <c r="O117" s="1"/>
  <c r="C117"/>
  <c r="Q117" i="5" l="1"/>
  <c r="P117"/>
  <c r="L118"/>
  <c r="E118"/>
  <c r="D118"/>
  <c r="R117"/>
  <c r="V116" i="3"/>
  <c r="AJ116" s="1"/>
  <c r="AF116"/>
  <c r="S116"/>
  <c r="T117" s="1"/>
  <c r="R116"/>
  <c r="AI116" s="1"/>
  <c r="AE116"/>
  <c r="O116"/>
  <c r="Y116"/>
  <c r="AC116" s="1"/>
  <c r="M117"/>
  <c r="F117"/>
  <c r="I117" s="1"/>
  <c r="J117" s="1"/>
  <c r="AD116" i="4"/>
  <c r="AB116" s="1"/>
  <c r="L118" i="1"/>
  <c r="E118"/>
  <c r="D118"/>
  <c r="P117"/>
  <c r="O117"/>
  <c r="Q117" s="1"/>
  <c r="Y117" i="4"/>
  <c r="R117" s="1"/>
  <c r="E118"/>
  <c r="L118"/>
  <c r="D118"/>
  <c r="F118" i="5" l="1"/>
  <c r="I118" s="1"/>
  <c r="J118" s="1"/>
  <c r="M118"/>
  <c r="T117"/>
  <c r="S117"/>
  <c r="M118" i="1"/>
  <c r="AI116" i="4"/>
  <c r="AH116" i="3"/>
  <c r="AD116"/>
  <c r="AL116" s="1"/>
  <c r="AA116"/>
  <c r="AB117" s="1"/>
  <c r="P117"/>
  <c r="K117"/>
  <c r="Z116"/>
  <c r="AK116" s="1"/>
  <c r="AG116"/>
  <c r="W116"/>
  <c r="X117" s="1"/>
  <c r="C117"/>
  <c r="N117"/>
  <c r="Q117" s="1"/>
  <c r="AE116" i="4"/>
  <c r="AM116" s="1"/>
  <c r="V117"/>
  <c r="Z117" s="1"/>
  <c r="F118" i="1"/>
  <c r="I118" s="1"/>
  <c r="J118" s="1"/>
  <c r="M118" i="4"/>
  <c r="AF117"/>
  <c r="P117"/>
  <c r="S117"/>
  <c r="AJ117" s="1"/>
  <c r="F118"/>
  <c r="I118" s="1"/>
  <c r="J118" s="1"/>
  <c r="O118" i="5" l="1"/>
  <c r="N118"/>
  <c r="C118"/>
  <c r="K118"/>
  <c r="AE117" i="3"/>
  <c r="O117"/>
  <c r="P118" s="1"/>
  <c r="R117"/>
  <c r="AI117" s="1"/>
  <c r="U117"/>
  <c r="D118"/>
  <c r="E118"/>
  <c r="L118"/>
  <c r="AC117" i="4"/>
  <c r="K118" i="1"/>
  <c r="N118"/>
  <c r="C118"/>
  <c r="AG117" i="4"/>
  <c r="T117"/>
  <c r="W117"/>
  <c r="AK117" s="1"/>
  <c r="N118"/>
  <c r="O118" s="1"/>
  <c r="C118"/>
  <c r="Q118"/>
  <c r="K118"/>
  <c r="R118" i="5" l="1"/>
  <c r="E119"/>
  <c r="L119"/>
  <c r="D119"/>
  <c r="P118"/>
  <c r="Q118"/>
  <c r="M118" i="3"/>
  <c r="F118"/>
  <c r="I118" s="1"/>
  <c r="J118" s="1"/>
  <c r="Y117"/>
  <c r="AC117" s="1"/>
  <c r="AF117"/>
  <c r="V117"/>
  <c r="AJ117" s="1"/>
  <c r="S117"/>
  <c r="T118" s="1"/>
  <c r="AD117" i="4"/>
  <c r="AE117" s="1"/>
  <c r="AM117" s="1"/>
  <c r="P118" i="1"/>
  <c r="O118"/>
  <c r="Q118" s="1"/>
  <c r="E119"/>
  <c r="D119"/>
  <c r="L119"/>
  <c r="U118" i="4"/>
  <c r="E119"/>
  <c r="L119"/>
  <c r="D119"/>
  <c r="AH117"/>
  <c r="X117"/>
  <c r="AA117"/>
  <c r="AL117" s="1"/>
  <c r="F119" i="5" l="1"/>
  <c r="I119" s="1"/>
  <c r="J119" s="1"/>
  <c r="M119"/>
  <c r="T118"/>
  <c r="S118"/>
  <c r="AI117" i="4"/>
  <c r="AD117" i="3"/>
  <c r="AL117" s="1"/>
  <c r="AA117"/>
  <c r="AB118" s="1"/>
  <c r="AH117"/>
  <c r="AG117"/>
  <c r="Z117"/>
  <c r="AK117" s="1"/>
  <c r="W117"/>
  <c r="X118" s="1"/>
  <c r="AB117" i="4"/>
  <c r="K118" i="3"/>
  <c r="C118"/>
  <c r="N118"/>
  <c r="M119" i="1"/>
  <c r="F119"/>
  <c r="I119" s="1"/>
  <c r="J119" s="1"/>
  <c r="M119" i="4"/>
  <c r="F119"/>
  <c r="I119" s="1"/>
  <c r="J119" s="1"/>
  <c r="Y118"/>
  <c r="R118" s="1"/>
  <c r="O119" i="5" l="1"/>
  <c r="N119"/>
  <c r="C119"/>
  <c r="K119"/>
  <c r="Q118" i="3"/>
  <c r="U118" s="1"/>
  <c r="D119"/>
  <c r="E119"/>
  <c r="L119"/>
  <c r="V118" i="4"/>
  <c r="Z118" s="1"/>
  <c r="AH118" s="1"/>
  <c r="AF118"/>
  <c r="P118"/>
  <c r="Q119" s="1"/>
  <c r="S118"/>
  <c r="AJ118" s="1"/>
  <c r="N119" i="1"/>
  <c r="C119"/>
  <c r="K119"/>
  <c r="O119"/>
  <c r="Q119" s="1"/>
  <c r="K119" i="4"/>
  <c r="N119"/>
  <c r="O119" s="1"/>
  <c r="C119"/>
  <c r="E120" i="5" l="1"/>
  <c r="L120"/>
  <c r="D120"/>
  <c r="R119"/>
  <c r="Q119"/>
  <c r="P119"/>
  <c r="AF118" i="3"/>
  <c r="V118"/>
  <c r="AJ118" s="1"/>
  <c r="S118"/>
  <c r="T119" s="1"/>
  <c r="Y118"/>
  <c r="M119"/>
  <c r="F119"/>
  <c r="I119" s="1"/>
  <c r="J119" s="1"/>
  <c r="R118"/>
  <c r="AI118" s="1"/>
  <c r="AE118"/>
  <c r="O118"/>
  <c r="AC118" i="4"/>
  <c r="X118"/>
  <c r="Y119" s="1"/>
  <c r="AG118"/>
  <c r="W118"/>
  <c r="AK118" s="1"/>
  <c r="T118"/>
  <c r="U119" s="1"/>
  <c r="AA118"/>
  <c r="AL118" s="1"/>
  <c r="L120" i="1"/>
  <c r="D120"/>
  <c r="E120"/>
  <c r="P119"/>
  <c r="E120" i="4"/>
  <c r="L120"/>
  <c r="D120"/>
  <c r="R119" l="1"/>
  <c r="V119" s="1"/>
  <c r="Z119" s="1"/>
  <c r="T119" i="5"/>
  <c r="S119"/>
  <c r="F120"/>
  <c r="I120" s="1"/>
  <c r="J120" s="1"/>
  <c r="M120"/>
  <c r="M120" i="1"/>
  <c r="K119" i="3"/>
  <c r="N119"/>
  <c r="Q119" s="1"/>
  <c r="C119"/>
  <c r="Z118"/>
  <c r="AK118" s="1"/>
  <c r="AG118"/>
  <c r="W118"/>
  <c r="X119" s="1"/>
  <c r="AC118"/>
  <c r="P119"/>
  <c r="AD118" i="4"/>
  <c r="AE118" s="1"/>
  <c r="AM118" s="1"/>
  <c r="F120" i="1"/>
  <c r="I120" s="1"/>
  <c r="J120" s="1"/>
  <c r="F120" i="4"/>
  <c r="I120" s="1"/>
  <c r="J120" s="1"/>
  <c r="M120"/>
  <c r="P119"/>
  <c r="S119" l="1"/>
  <c r="AJ119" s="1"/>
  <c r="AF119"/>
  <c r="K120" i="5"/>
  <c r="N120"/>
  <c r="C120"/>
  <c r="O120"/>
  <c r="AI118" i="4"/>
  <c r="R119" i="3"/>
  <c r="AI119" s="1"/>
  <c r="AB118" i="4"/>
  <c r="AC119" s="1"/>
  <c r="E120" i="3"/>
  <c r="D120"/>
  <c r="L120"/>
  <c r="U119"/>
  <c r="AH118"/>
  <c r="AA118"/>
  <c r="AB119" s="1"/>
  <c r="AD118"/>
  <c r="AL118" s="1"/>
  <c r="AE119"/>
  <c r="O119"/>
  <c r="N120" i="1"/>
  <c r="C120"/>
  <c r="K120"/>
  <c r="Q120" i="4"/>
  <c r="AG119"/>
  <c r="T119"/>
  <c r="W119"/>
  <c r="AK119" s="1"/>
  <c r="N120"/>
  <c r="O120" s="1"/>
  <c r="C120"/>
  <c r="K120"/>
  <c r="P120" i="5" l="1"/>
  <c r="Q120"/>
  <c r="E121"/>
  <c r="L121"/>
  <c r="D121"/>
  <c r="R120"/>
  <c r="Y119" i="3"/>
  <c r="AC119" s="1"/>
  <c r="AA119" s="1"/>
  <c r="AB120" s="1"/>
  <c r="V119"/>
  <c r="AJ119" s="1"/>
  <c r="AF119"/>
  <c r="S119"/>
  <c r="T120" s="1"/>
  <c r="F120"/>
  <c r="I120" s="1"/>
  <c r="J120" s="1"/>
  <c r="P120"/>
  <c r="M120"/>
  <c r="AD119" i="4"/>
  <c r="AB119" s="1"/>
  <c r="L121" i="1"/>
  <c r="D121"/>
  <c r="E121"/>
  <c r="P120"/>
  <c r="O120"/>
  <c r="Q120" s="1"/>
  <c r="U120" i="4"/>
  <c r="E121"/>
  <c r="L121"/>
  <c r="D121"/>
  <c r="AH119"/>
  <c r="X119"/>
  <c r="AA119"/>
  <c r="AL119" s="1"/>
  <c r="F121" i="5" l="1"/>
  <c r="I121" s="1"/>
  <c r="J121" s="1"/>
  <c r="M121"/>
  <c r="T120"/>
  <c r="S120"/>
  <c r="K120" i="3"/>
  <c r="C120"/>
  <c r="N120"/>
  <c r="AI119" i="4"/>
  <c r="M121" i="1"/>
  <c r="AH119" i="3"/>
  <c r="AD119"/>
  <c r="AL119" s="1"/>
  <c r="AG119"/>
  <c r="W119"/>
  <c r="Z119"/>
  <c r="AK119" s="1"/>
  <c r="AE119" i="4"/>
  <c r="AM119" s="1"/>
  <c r="F121" i="1"/>
  <c r="I121" s="1"/>
  <c r="J121" s="1"/>
  <c r="M121" i="4"/>
  <c r="F121"/>
  <c r="I121" s="1"/>
  <c r="J121" s="1"/>
  <c r="Y120"/>
  <c r="R120" s="1"/>
  <c r="O121" i="5" l="1"/>
  <c r="K121"/>
  <c r="N121"/>
  <c r="C121"/>
  <c r="Q120" i="3"/>
  <c r="X120"/>
  <c r="L121"/>
  <c r="E121"/>
  <c r="D121"/>
  <c r="V120" i="4"/>
  <c r="Z120" s="1"/>
  <c r="S120"/>
  <c r="AJ120" s="1"/>
  <c r="AF120"/>
  <c r="P120"/>
  <c r="Q121" s="1"/>
  <c r="N121" i="1"/>
  <c r="C121"/>
  <c r="K121"/>
  <c r="K121" i="4"/>
  <c r="N121"/>
  <c r="O121" s="1"/>
  <c r="C121"/>
  <c r="L122" i="5" l="1"/>
  <c r="E122"/>
  <c r="D122"/>
  <c r="R121"/>
  <c r="Q121"/>
  <c r="P121"/>
  <c r="M121" i="3"/>
  <c r="AG120" i="4"/>
  <c r="AE120" i="3"/>
  <c r="O120"/>
  <c r="R120"/>
  <c r="AI120" s="1"/>
  <c r="F121"/>
  <c r="I121" s="1"/>
  <c r="J121" s="1"/>
  <c r="U120"/>
  <c r="W120" i="4"/>
  <c r="AK120" s="1"/>
  <c r="T120"/>
  <c r="U121" s="1"/>
  <c r="AC120"/>
  <c r="L122" i="1"/>
  <c r="D122"/>
  <c r="E122"/>
  <c r="M122" s="1"/>
  <c r="P121"/>
  <c r="O121"/>
  <c r="Q121" s="1"/>
  <c r="AH120" i="4"/>
  <c r="X120"/>
  <c r="Y121" s="1"/>
  <c r="R121" s="1"/>
  <c r="AA120"/>
  <c r="AL120" s="1"/>
  <c r="E122"/>
  <c r="D122"/>
  <c r="L122"/>
  <c r="M122" i="5" l="1"/>
  <c r="T121"/>
  <c r="S121"/>
  <c r="F122"/>
  <c r="I122" s="1"/>
  <c r="J122" s="1"/>
  <c r="O122"/>
  <c r="K121" i="3"/>
  <c r="AF120"/>
  <c r="S120"/>
  <c r="V120"/>
  <c r="AJ120" s="1"/>
  <c r="Y120"/>
  <c r="N121"/>
  <c r="C121"/>
  <c r="P121"/>
  <c r="AD120" i="4"/>
  <c r="AE120" s="1"/>
  <c r="AM120" s="1"/>
  <c r="V121"/>
  <c r="Z121" s="1"/>
  <c r="F122" i="1"/>
  <c r="I122" s="1"/>
  <c r="J122" s="1"/>
  <c r="AF121" i="4"/>
  <c r="P121"/>
  <c r="F122"/>
  <c r="I122" s="1"/>
  <c r="J122" s="1"/>
  <c r="S121"/>
  <c r="AJ121" s="1"/>
  <c r="M122"/>
  <c r="N122" i="5" l="1"/>
  <c r="C122"/>
  <c r="K122"/>
  <c r="Q122"/>
  <c r="P122"/>
  <c r="AI120" i="4"/>
  <c r="AB120"/>
  <c r="AC121" s="1"/>
  <c r="L122" i="3"/>
  <c r="D122"/>
  <c r="E122"/>
  <c r="AG120"/>
  <c r="W120"/>
  <c r="Z120"/>
  <c r="AK120" s="1"/>
  <c r="AC120"/>
  <c r="T121"/>
  <c r="Q121"/>
  <c r="N122" i="1"/>
  <c r="C122"/>
  <c r="K122"/>
  <c r="K122" i="4"/>
  <c r="N122"/>
  <c r="O122" s="1"/>
  <c r="C122"/>
  <c r="Q122"/>
  <c r="AG121"/>
  <c r="T121"/>
  <c r="W121"/>
  <c r="AK121" s="1"/>
  <c r="M122" i="3" l="1"/>
  <c r="E123" i="5"/>
  <c r="L123"/>
  <c r="D123"/>
  <c r="R122"/>
  <c r="X121" i="3"/>
  <c r="R121"/>
  <c r="AI121" s="1"/>
  <c r="F122"/>
  <c r="I122" s="1"/>
  <c r="J122" s="1"/>
  <c r="U121"/>
  <c r="V121" s="1"/>
  <c r="AJ121" s="1"/>
  <c r="O121"/>
  <c r="AE121"/>
  <c r="AH120"/>
  <c r="AD120"/>
  <c r="AL120" s="1"/>
  <c r="AA120"/>
  <c r="AD121" i="4"/>
  <c r="AB121" s="1"/>
  <c r="E123" i="1"/>
  <c r="D123"/>
  <c r="L123"/>
  <c r="P122"/>
  <c r="O122"/>
  <c r="Q122" s="1"/>
  <c r="AH121" i="4"/>
  <c r="X121"/>
  <c r="AA121"/>
  <c r="AL121" s="1"/>
  <c r="E123"/>
  <c r="L123"/>
  <c r="D123"/>
  <c r="U122"/>
  <c r="T122" i="5" l="1"/>
  <c r="S122"/>
  <c r="F123"/>
  <c r="I123" s="1"/>
  <c r="J123" s="1"/>
  <c r="M123"/>
  <c r="K122" i="3"/>
  <c r="N122"/>
  <c r="Q122" s="1"/>
  <c r="AE122" s="1"/>
  <c r="C122"/>
  <c r="AB121"/>
  <c r="P122"/>
  <c r="AF121"/>
  <c r="S121"/>
  <c r="Y121"/>
  <c r="Z121" s="1"/>
  <c r="AK121" s="1"/>
  <c r="AE121" i="4"/>
  <c r="AM121" s="1"/>
  <c r="F123" i="1"/>
  <c r="I123" s="1"/>
  <c r="J123" s="1"/>
  <c r="M123"/>
  <c r="Y122" i="4"/>
  <c r="R122" s="1"/>
  <c r="AI121"/>
  <c r="M123"/>
  <c r="F123"/>
  <c r="I123" s="1"/>
  <c r="J123" s="1"/>
  <c r="O123" i="5" l="1"/>
  <c r="K123"/>
  <c r="N123"/>
  <c r="C123"/>
  <c r="K123" i="1"/>
  <c r="O122" i="3"/>
  <c r="P123" s="1"/>
  <c r="R122"/>
  <c r="AI122" s="1"/>
  <c r="AG121"/>
  <c r="W121"/>
  <c r="AC121"/>
  <c r="T122"/>
  <c r="L123"/>
  <c r="E123"/>
  <c r="D123"/>
  <c r="U122"/>
  <c r="S122" s="1"/>
  <c r="T123" s="1"/>
  <c r="V122" i="4"/>
  <c r="Z122" s="1"/>
  <c r="AH122" s="1"/>
  <c r="AF122"/>
  <c r="P122"/>
  <c r="Q123" s="1"/>
  <c r="S122"/>
  <c r="AJ122" s="1"/>
  <c r="N123" i="1"/>
  <c r="C123"/>
  <c r="N123" i="4"/>
  <c r="O123" s="1"/>
  <c r="C123"/>
  <c r="K123"/>
  <c r="R123" i="5" l="1"/>
  <c r="E124"/>
  <c r="L124"/>
  <c r="D124"/>
  <c r="Q123"/>
  <c r="P123"/>
  <c r="Y122" i="3"/>
  <c r="AG122" s="1"/>
  <c r="M123"/>
  <c r="X122"/>
  <c r="V122"/>
  <c r="AJ122" s="1"/>
  <c r="AF122"/>
  <c r="F123"/>
  <c r="I123" s="1"/>
  <c r="J123" s="1"/>
  <c r="AD121"/>
  <c r="AL121" s="1"/>
  <c r="AH121"/>
  <c r="AA121"/>
  <c r="AC122" i="4"/>
  <c r="AG122"/>
  <c r="W122"/>
  <c r="AK122" s="1"/>
  <c r="T122"/>
  <c r="U123" s="1"/>
  <c r="AA122"/>
  <c r="AL122" s="1"/>
  <c r="X122"/>
  <c r="Y123" s="1"/>
  <c r="P123" i="1"/>
  <c r="O123"/>
  <c r="Q123" s="1"/>
  <c r="E124"/>
  <c r="D124"/>
  <c r="L124"/>
  <c r="E124" i="4"/>
  <c r="L124"/>
  <c r="D124"/>
  <c r="AC122" i="3" l="1"/>
  <c r="AH122" s="1"/>
  <c r="W122"/>
  <c r="X123" s="1"/>
  <c r="Z122"/>
  <c r="AK122" s="1"/>
  <c r="M124" i="5"/>
  <c r="F124"/>
  <c r="I124" s="1"/>
  <c r="J124" s="1"/>
  <c r="S123"/>
  <c r="T123"/>
  <c r="K123" i="3"/>
  <c r="C123"/>
  <c r="N123"/>
  <c r="AB122"/>
  <c r="AD122" i="4"/>
  <c r="AI122" s="1"/>
  <c r="R123"/>
  <c r="S123" s="1"/>
  <c r="AJ123" s="1"/>
  <c r="M124" i="1"/>
  <c r="F124"/>
  <c r="I124" s="1"/>
  <c r="J124" s="1"/>
  <c r="F124" i="4"/>
  <c r="I124" s="1"/>
  <c r="J124" s="1"/>
  <c r="M124"/>
  <c r="AD122" i="3" l="1"/>
  <c r="AL122" s="1"/>
  <c r="AA122"/>
  <c r="AB123" s="1"/>
  <c r="K124" i="5"/>
  <c r="N124"/>
  <c r="C124"/>
  <c r="O124"/>
  <c r="AB122" i="4"/>
  <c r="Q123" i="3"/>
  <c r="D124"/>
  <c r="L124"/>
  <c r="E124"/>
  <c r="AF123" i="4"/>
  <c r="P123"/>
  <c r="Q124" s="1"/>
  <c r="AE122"/>
  <c r="AM122" s="1"/>
  <c r="V123"/>
  <c r="T123" s="1"/>
  <c r="U124" s="1"/>
  <c r="N124" i="1"/>
  <c r="O124" s="1"/>
  <c r="Q124" s="1"/>
  <c r="C124"/>
  <c r="K124"/>
  <c r="K124" i="4"/>
  <c r="N124"/>
  <c r="O124" s="1"/>
  <c r="C124"/>
  <c r="M124" i="3" l="1"/>
  <c r="Q124" i="5"/>
  <c r="P124"/>
  <c r="E125"/>
  <c r="L125"/>
  <c r="D125"/>
  <c r="R124"/>
  <c r="F124" i="3"/>
  <c r="I124" s="1"/>
  <c r="J124" s="1"/>
  <c r="U123"/>
  <c r="R123"/>
  <c r="AI123" s="1"/>
  <c r="AE123"/>
  <c r="O123"/>
  <c r="Z123" i="4"/>
  <c r="W123"/>
  <c r="AK123" s="1"/>
  <c r="AG123"/>
  <c r="D125" i="1"/>
  <c r="E125"/>
  <c r="L125"/>
  <c r="P124"/>
  <c r="L125" i="4"/>
  <c r="E125"/>
  <c r="D125"/>
  <c r="M125" i="5" l="1"/>
  <c r="O125" s="1"/>
  <c r="F125"/>
  <c r="I125" s="1"/>
  <c r="J125" s="1"/>
  <c r="T124"/>
  <c r="S124"/>
  <c r="K124" i="3"/>
  <c r="P124"/>
  <c r="V123"/>
  <c r="AJ123" s="1"/>
  <c r="AF123"/>
  <c r="S123"/>
  <c r="T124" s="1"/>
  <c r="N124"/>
  <c r="C124"/>
  <c r="Y123"/>
  <c r="M125" i="4"/>
  <c r="AC123"/>
  <c r="AA123"/>
  <c r="AL123" s="1"/>
  <c r="X123"/>
  <c r="Y124" s="1"/>
  <c r="AH123"/>
  <c r="M125" i="1"/>
  <c r="F125"/>
  <c r="I125" s="1"/>
  <c r="J125" s="1"/>
  <c r="F125" i="4"/>
  <c r="I125" s="1"/>
  <c r="J125" s="1"/>
  <c r="K125" i="5" l="1"/>
  <c r="Q125"/>
  <c r="P125"/>
  <c r="N125"/>
  <c r="C125"/>
  <c r="E125" i="3"/>
  <c r="L125"/>
  <c r="D125"/>
  <c r="Q124"/>
  <c r="AC123"/>
  <c r="W123"/>
  <c r="X124" s="1"/>
  <c r="AG123"/>
  <c r="Z123"/>
  <c r="AK123" s="1"/>
  <c r="AD123" i="4"/>
  <c r="AI123" s="1"/>
  <c r="R124"/>
  <c r="V124" s="1"/>
  <c r="N125" i="1"/>
  <c r="O125" s="1"/>
  <c r="Q125" s="1"/>
  <c r="C125"/>
  <c r="K125"/>
  <c r="N125" i="4"/>
  <c r="O125" s="1"/>
  <c r="C125"/>
  <c r="K125"/>
  <c r="L126" i="5" l="1"/>
  <c r="E126"/>
  <c r="D126"/>
  <c r="R125"/>
  <c r="AA123" i="3"/>
  <c r="AB124" s="1"/>
  <c r="AD123"/>
  <c r="AL123" s="1"/>
  <c r="AH123"/>
  <c r="R124"/>
  <c r="AI124" s="1"/>
  <c r="AE124"/>
  <c r="O124"/>
  <c r="AB123" i="4"/>
  <c r="U124" i="3"/>
  <c r="Y124" s="1"/>
  <c r="AG124" s="1"/>
  <c r="F125"/>
  <c r="I125" s="1"/>
  <c r="J125" s="1"/>
  <c r="M125"/>
  <c r="AE123" i="4"/>
  <c r="AM123" s="1"/>
  <c r="Z124"/>
  <c r="T124"/>
  <c r="U125" s="1"/>
  <c r="W124"/>
  <c r="AK124" s="1"/>
  <c r="AG124"/>
  <c r="P124"/>
  <c r="Q125" s="1"/>
  <c r="AF124"/>
  <c r="S124"/>
  <c r="AJ124" s="1"/>
  <c r="E126" i="1"/>
  <c r="D126"/>
  <c r="L126"/>
  <c r="P125"/>
  <c r="E126" i="4"/>
  <c r="L126"/>
  <c r="D126"/>
  <c r="M126" i="5" l="1"/>
  <c r="T125"/>
  <c r="S125"/>
  <c r="F126"/>
  <c r="I126" s="1"/>
  <c r="J126" s="1"/>
  <c r="O126"/>
  <c r="AC124" i="4"/>
  <c r="AD124" s="1"/>
  <c r="AE124" s="1"/>
  <c r="K125" i="3"/>
  <c r="P125"/>
  <c r="N125"/>
  <c r="Q125" s="1"/>
  <c r="C125"/>
  <c r="W124"/>
  <c r="X125" s="1"/>
  <c r="V124"/>
  <c r="AJ124" s="1"/>
  <c r="AF124"/>
  <c r="S124"/>
  <c r="T125" s="1"/>
  <c r="AC124"/>
  <c r="Z124"/>
  <c r="AK124" s="1"/>
  <c r="AA124" i="4"/>
  <c r="AL124" s="1"/>
  <c r="AH124"/>
  <c r="X124"/>
  <c r="Y125" s="1"/>
  <c r="R125" s="1"/>
  <c r="AF125" s="1"/>
  <c r="F126" i="1"/>
  <c r="I126" s="1"/>
  <c r="J126" s="1"/>
  <c r="M126"/>
  <c r="F126" i="4"/>
  <c r="I126" s="1"/>
  <c r="J126" s="1"/>
  <c r="M126"/>
  <c r="Q126" i="5" l="1"/>
  <c r="P126"/>
  <c r="N126"/>
  <c r="C126"/>
  <c r="K126"/>
  <c r="E126" i="3"/>
  <c r="D126"/>
  <c r="L126"/>
  <c r="U125"/>
  <c r="S125" s="1"/>
  <c r="T126" s="1"/>
  <c r="R125"/>
  <c r="AI125" s="1"/>
  <c r="O125"/>
  <c r="P126" s="1"/>
  <c r="AE125"/>
  <c r="AD124"/>
  <c r="AL124" s="1"/>
  <c r="AA124"/>
  <c r="AB125" s="1"/>
  <c r="AH124"/>
  <c r="AB124" i="4"/>
  <c r="S125"/>
  <c r="AJ125" s="1"/>
  <c r="V125"/>
  <c r="Z125" s="1"/>
  <c r="P125"/>
  <c r="Q126" s="1"/>
  <c r="AI124"/>
  <c r="AM124"/>
  <c r="N126" i="1"/>
  <c r="C126"/>
  <c r="K126"/>
  <c r="K126" i="4"/>
  <c r="N126"/>
  <c r="O126" s="1"/>
  <c r="C126"/>
  <c r="E127" i="5" l="1"/>
  <c r="L127"/>
  <c r="D127"/>
  <c r="R126"/>
  <c r="F126" i="3"/>
  <c r="I126" s="1"/>
  <c r="J126" s="1"/>
  <c r="M126"/>
  <c r="AF125"/>
  <c r="Y125"/>
  <c r="T125" i="4"/>
  <c r="U126" s="1"/>
  <c r="V125" i="3"/>
  <c r="AJ125" s="1"/>
  <c r="AG125" i="4"/>
  <c r="W125"/>
  <c r="AK125" s="1"/>
  <c r="AC125"/>
  <c r="P126" i="1"/>
  <c r="O126"/>
  <c r="Q126" s="1"/>
  <c r="L127"/>
  <c r="E127"/>
  <c r="D127"/>
  <c r="AH125" i="4"/>
  <c r="X125"/>
  <c r="AA125"/>
  <c r="AL125" s="1"/>
  <c r="E127"/>
  <c r="L127"/>
  <c r="D127"/>
  <c r="M127" i="1" l="1"/>
  <c r="T126" i="5"/>
  <c r="S126"/>
  <c r="F127"/>
  <c r="I127" s="1"/>
  <c r="J127" s="1"/>
  <c r="M127"/>
  <c r="K126" i="3"/>
  <c r="Z125"/>
  <c r="AK125" s="1"/>
  <c r="AG125"/>
  <c r="W125"/>
  <c r="N126"/>
  <c r="C126"/>
  <c r="AC125"/>
  <c r="AD125" i="4"/>
  <c r="AE125" s="1"/>
  <c r="AM125" s="1"/>
  <c r="F127" i="1"/>
  <c r="I127" s="1"/>
  <c r="J127" s="1"/>
  <c r="M127" i="4"/>
  <c r="Y126"/>
  <c r="R126" s="1"/>
  <c r="F127"/>
  <c r="I127" s="1"/>
  <c r="J127" s="1"/>
  <c r="K127" i="5" l="1"/>
  <c r="N127"/>
  <c r="C127"/>
  <c r="O127"/>
  <c r="D127" i="3"/>
  <c r="E127"/>
  <c r="L127"/>
  <c r="Q126"/>
  <c r="U126" s="1"/>
  <c r="AD125"/>
  <c r="AL125" s="1"/>
  <c r="AH125"/>
  <c r="AA125"/>
  <c r="X126"/>
  <c r="AI125" i="4"/>
  <c r="AB125"/>
  <c r="V126"/>
  <c r="Z126" s="1"/>
  <c r="AH126" s="1"/>
  <c r="AF126"/>
  <c r="P126"/>
  <c r="Q127" s="1"/>
  <c r="S126"/>
  <c r="AJ126" s="1"/>
  <c r="N127" i="1"/>
  <c r="C127"/>
  <c r="K127"/>
  <c r="N127" i="4"/>
  <c r="O127" s="1"/>
  <c r="C127"/>
  <c r="K127"/>
  <c r="Q127" i="5" l="1"/>
  <c r="P127"/>
  <c r="E128"/>
  <c r="L128"/>
  <c r="D128"/>
  <c r="R127"/>
  <c r="Y126" i="3"/>
  <c r="Z126" s="1"/>
  <c r="AK126" s="1"/>
  <c r="V126"/>
  <c r="AJ126" s="1"/>
  <c r="AF126"/>
  <c r="S126"/>
  <c r="T127" s="1"/>
  <c r="AE126"/>
  <c r="R126"/>
  <c r="AI126" s="1"/>
  <c r="O126"/>
  <c r="M127"/>
  <c r="AB126"/>
  <c r="F127"/>
  <c r="I127" s="1"/>
  <c r="J127" s="1"/>
  <c r="AC126" i="4"/>
  <c r="AA126"/>
  <c r="AL126" s="1"/>
  <c r="AG126"/>
  <c r="W126"/>
  <c r="AK126" s="1"/>
  <c r="T126"/>
  <c r="U127" s="1"/>
  <c r="X126"/>
  <c r="Y127" s="1"/>
  <c r="E128" i="1"/>
  <c r="D128"/>
  <c r="L128"/>
  <c r="P127"/>
  <c r="O127"/>
  <c r="Q127" s="1"/>
  <c r="E128" i="4"/>
  <c r="L128"/>
  <c r="D128"/>
  <c r="AC126" i="3" l="1"/>
  <c r="AA126" s="1"/>
  <c r="AB127" s="1"/>
  <c r="F128" i="5"/>
  <c r="I128" s="1"/>
  <c r="J128" s="1"/>
  <c r="S127"/>
  <c r="T127"/>
  <c r="M128"/>
  <c r="K127" i="3"/>
  <c r="N127"/>
  <c r="Q127" s="1"/>
  <c r="C127"/>
  <c r="AD126"/>
  <c r="AL126" s="1"/>
  <c r="P127"/>
  <c r="AG126"/>
  <c r="W126"/>
  <c r="X127" s="1"/>
  <c r="R127" i="4"/>
  <c r="AF127" s="1"/>
  <c r="AD126"/>
  <c r="AI126" s="1"/>
  <c r="F128" i="1"/>
  <c r="I128" s="1"/>
  <c r="J128" s="1"/>
  <c r="M128"/>
  <c r="M128" i="4"/>
  <c r="F128"/>
  <c r="I128" s="1"/>
  <c r="J128" s="1"/>
  <c r="AH126" i="3" l="1"/>
  <c r="S127" i="4"/>
  <c r="AJ127" s="1"/>
  <c r="P127"/>
  <c r="V127"/>
  <c r="Z127" s="1"/>
  <c r="O128" i="5"/>
  <c r="K128"/>
  <c r="N128"/>
  <c r="C128"/>
  <c r="R127" i="3"/>
  <c r="AI127" s="1"/>
  <c r="L128"/>
  <c r="E128"/>
  <c r="D128"/>
  <c r="U127"/>
  <c r="O127"/>
  <c r="AE127"/>
  <c r="AB126" i="4"/>
  <c r="AC127" s="1"/>
  <c r="AE126"/>
  <c r="AM126" s="1"/>
  <c r="N128" i="1"/>
  <c r="O128" s="1"/>
  <c r="Q128" s="1"/>
  <c r="C128"/>
  <c r="K128"/>
  <c r="K128" i="4"/>
  <c r="N128"/>
  <c r="O128" s="1"/>
  <c r="C128"/>
  <c r="Q128"/>
  <c r="AG127" l="1"/>
  <c r="W127"/>
  <c r="AK127" s="1"/>
  <c r="T127"/>
  <c r="U128" s="1"/>
  <c r="M128" i="3"/>
  <c r="E129" i="5"/>
  <c r="L129"/>
  <c r="D129"/>
  <c r="R128"/>
  <c r="Q128"/>
  <c r="P128"/>
  <c r="P128" i="3"/>
  <c r="AF127"/>
  <c r="S127"/>
  <c r="T128" s="1"/>
  <c r="V127"/>
  <c r="AJ127" s="1"/>
  <c r="Y127"/>
  <c r="F128"/>
  <c r="I128" s="1"/>
  <c r="J128" s="1"/>
  <c r="AD127" i="4"/>
  <c r="AB127" s="1"/>
  <c r="L129" i="1"/>
  <c r="E129"/>
  <c r="D129"/>
  <c r="P128"/>
  <c r="E129" i="4"/>
  <c r="L129"/>
  <c r="D129"/>
  <c r="AH127"/>
  <c r="X127"/>
  <c r="AA127"/>
  <c r="AL127" s="1"/>
  <c r="M129" i="1" l="1"/>
  <c r="T128" i="5"/>
  <c r="S128"/>
  <c r="F129"/>
  <c r="I129" s="1"/>
  <c r="J129" s="1"/>
  <c r="M129"/>
  <c r="K128" i="3"/>
  <c r="AI127" i="4"/>
  <c r="C128" i="3"/>
  <c r="N128"/>
  <c r="AC127"/>
  <c r="AG127"/>
  <c r="Z127"/>
  <c r="AK127" s="1"/>
  <c r="W127"/>
  <c r="X128" s="1"/>
  <c r="AE127" i="4"/>
  <c r="AM127" s="1"/>
  <c r="F129" i="1"/>
  <c r="I129" s="1"/>
  <c r="J129" s="1"/>
  <c r="F129" i="4"/>
  <c r="I129" s="1"/>
  <c r="J129" s="1"/>
  <c r="M129"/>
  <c r="Y128"/>
  <c r="R128" s="1"/>
  <c r="K129" i="5" l="1"/>
  <c r="N129"/>
  <c r="C129"/>
  <c r="O129"/>
  <c r="AA127" i="3"/>
  <c r="AB128" s="1"/>
  <c r="AH127"/>
  <c r="AD127"/>
  <c r="AL127" s="1"/>
  <c r="Q128"/>
  <c r="E129"/>
  <c r="L129"/>
  <c r="D129"/>
  <c r="V128" i="4"/>
  <c r="Z128" s="1"/>
  <c r="AH128" s="1"/>
  <c r="AF128"/>
  <c r="P128"/>
  <c r="Q129" s="1"/>
  <c r="S128"/>
  <c r="AJ128" s="1"/>
  <c r="N129" i="1"/>
  <c r="C129"/>
  <c r="K129"/>
  <c r="K129" i="4"/>
  <c r="N129"/>
  <c r="O129" s="1"/>
  <c r="C129"/>
  <c r="L130" i="5" l="1"/>
  <c r="E130"/>
  <c r="D130"/>
  <c r="R129"/>
  <c r="Q129"/>
  <c r="P129"/>
  <c r="M129" i="3"/>
  <c r="AE128"/>
  <c r="O128"/>
  <c r="R128"/>
  <c r="AI128" s="1"/>
  <c r="U128"/>
  <c r="F129"/>
  <c r="I129" s="1"/>
  <c r="J129" s="1"/>
  <c r="AC128" i="4"/>
  <c r="AA128"/>
  <c r="AL128" s="1"/>
  <c r="X128"/>
  <c r="Y129" s="1"/>
  <c r="AG128"/>
  <c r="W128"/>
  <c r="AK128" s="1"/>
  <c r="T128"/>
  <c r="U129" s="1"/>
  <c r="E130" i="1"/>
  <c r="D130"/>
  <c r="L130"/>
  <c r="P129"/>
  <c r="O129"/>
  <c r="Q129" s="1"/>
  <c r="E130" i="4"/>
  <c r="L130"/>
  <c r="D130"/>
  <c r="M130" i="5" l="1"/>
  <c r="O130" s="1"/>
  <c r="R129" i="4"/>
  <c r="S129" s="1"/>
  <c r="AJ129" s="1"/>
  <c r="F130" i="5"/>
  <c r="I130" s="1"/>
  <c r="J130" s="1"/>
  <c r="T129"/>
  <c r="S129"/>
  <c r="K129" i="3"/>
  <c r="N129"/>
  <c r="Q129" s="1"/>
  <c r="C129"/>
  <c r="V128"/>
  <c r="AJ128" s="1"/>
  <c r="AF128"/>
  <c r="S128"/>
  <c r="T129" s="1"/>
  <c r="Y128"/>
  <c r="P129"/>
  <c r="AD128" i="4"/>
  <c r="AI128" s="1"/>
  <c r="F130" i="1"/>
  <c r="I130" s="1"/>
  <c r="J130" s="1"/>
  <c r="M130"/>
  <c r="M130" i="4"/>
  <c r="F130"/>
  <c r="I130" s="1"/>
  <c r="J130" s="1"/>
  <c r="AF129" l="1"/>
  <c r="P129"/>
  <c r="Q130" s="1"/>
  <c r="V129"/>
  <c r="Z129" s="1"/>
  <c r="AH129" s="1"/>
  <c r="R129" i="3"/>
  <c r="AI129" s="1"/>
  <c r="Q130" i="5"/>
  <c r="P130"/>
  <c r="N130"/>
  <c r="C130"/>
  <c r="K130"/>
  <c r="Z128" i="3"/>
  <c r="AK128" s="1"/>
  <c r="W128"/>
  <c r="X129" s="1"/>
  <c r="AG128"/>
  <c r="AB128" i="4"/>
  <c r="L130" i="3"/>
  <c r="D130"/>
  <c r="E130"/>
  <c r="U129"/>
  <c r="S129" s="1"/>
  <c r="T130" s="1"/>
  <c r="O129"/>
  <c r="P130" s="1"/>
  <c r="AE129"/>
  <c r="AC128"/>
  <c r="AE128" i="4"/>
  <c r="AM128" s="1"/>
  <c r="AA129"/>
  <c r="AL129" s="1"/>
  <c r="W129"/>
  <c r="AK129" s="1"/>
  <c r="N130" i="1"/>
  <c r="O130" s="1"/>
  <c r="Q130" s="1"/>
  <c r="C130"/>
  <c r="K130"/>
  <c r="K130" i="4"/>
  <c r="N130"/>
  <c r="O130" s="1"/>
  <c r="C130"/>
  <c r="X129" l="1"/>
  <c r="Y130" s="1"/>
  <c r="R130" s="1"/>
  <c r="V130" s="1"/>
  <c r="T129"/>
  <c r="U130" s="1"/>
  <c r="AC129"/>
  <c r="AG129"/>
  <c r="E131" i="5"/>
  <c r="L131"/>
  <c r="D131"/>
  <c r="R130"/>
  <c r="F130" i="3"/>
  <c r="I130" s="1"/>
  <c r="J130" s="1"/>
  <c r="AA128"/>
  <c r="AD128"/>
  <c r="AL128" s="1"/>
  <c r="AH128"/>
  <c r="AF129"/>
  <c r="Y129"/>
  <c r="M130"/>
  <c r="V129"/>
  <c r="AJ129" s="1"/>
  <c r="AD129" i="4"/>
  <c r="AI129" s="1"/>
  <c r="E131" i="1"/>
  <c r="L131"/>
  <c r="D131"/>
  <c r="P130"/>
  <c r="L131" i="4"/>
  <c r="E131"/>
  <c r="D131"/>
  <c r="T130" i="5" l="1"/>
  <c r="S130"/>
  <c r="F131"/>
  <c r="I131" s="1"/>
  <c r="J131" s="1"/>
  <c r="M131"/>
  <c r="K130" i="3"/>
  <c r="AC129"/>
  <c r="AH129" s="1"/>
  <c r="AG129"/>
  <c r="W129"/>
  <c r="X130" s="1"/>
  <c r="Z129"/>
  <c r="AK129" s="1"/>
  <c r="AB129"/>
  <c r="C130"/>
  <c r="N130"/>
  <c r="M131" i="4"/>
  <c r="AE129"/>
  <c r="AM129" s="1"/>
  <c r="AB129"/>
  <c r="Z130"/>
  <c r="F131" i="1"/>
  <c r="I131" s="1"/>
  <c r="J131" s="1"/>
  <c r="M131"/>
  <c r="F131" i="4"/>
  <c r="I131" s="1"/>
  <c r="J131" s="1"/>
  <c r="AF130"/>
  <c r="P130"/>
  <c r="S130"/>
  <c r="AJ130" s="1"/>
  <c r="AA129" i="3" l="1"/>
  <c r="AB130" s="1"/>
  <c r="AD129"/>
  <c r="AL129" s="1"/>
  <c r="O131" i="5"/>
  <c r="K131"/>
  <c r="N131"/>
  <c r="C131"/>
  <c r="L131" i="3"/>
  <c r="E131"/>
  <c r="D131"/>
  <c r="Q130"/>
  <c r="U130" s="1"/>
  <c r="AC130" i="4"/>
  <c r="K131" i="1"/>
  <c r="N131"/>
  <c r="O131" s="1"/>
  <c r="Q131" s="1"/>
  <c r="C131"/>
  <c r="AG130" i="4"/>
  <c r="T130"/>
  <c r="W130"/>
  <c r="AK130" s="1"/>
  <c r="Q131"/>
  <c r="K131"/>
  <c r="N131"/>
  <c r="O131" s="1"/>
  <c r="C131"/>
  <c r="M131" i="3" l="1"/>
  <c r="E132" i="5"/>
  <c r="L132"/>
  <c r="D132"/>
  <c r="R131"/>
  <c r="Q131"/>
  <c r="P131"/>
  <c r="Y130" i="3"/>
  <c r="AC130" s="1"/>
  <c r="V130"/>
  <c r="AJ130" s="1"/>
  <c r="S130"/>
  <c r="T131" s="1"/>
  <c r="AF130"/>
  <c r="R130"/>
  <c r="AI130" s="1"/>
  <c r="O130"/>
  <c r="AE130"/>
  <c r="F131"/>
  <c r="I131" s="1"/>
  <c r="J131" s="1"/>
  <c r="AD130" i="4"/>
  <c r="AB130" s="1"/>
  <c r="D132" i="1"/>
  <c r="E132"/>
  <c r="L132"/>
  <c r="P131"/>
  <c r="U131" i="4"/>
  <c r="AH130"/>
  <c r="X130"/>
  <c r="AA130"/>
  <c r="AL130" s="1"/>
  <c r="E132"/>
  <c r="D132"/>
  <c r="L132"/>
  <c r="F132" i="5" l="1"/>
  <c r="I132" s="1"/>
  <c r="J132" s="1"/>
  <c r="S131"/>
  <c r="T131"/>
  <c r="M132"/>
  <c r="AD130" i="3"/>
  <c r="AL130" s="1"/>
  <c r="AA130"/>
  <c r="AB131" s="1"/>
  <c r="AH130"/>
  <c r="K131"/>
  <c r="P131"/>
  <c r="N131"/>
  <c r="Q131" s="1"/>
  <c r="AE131" s="1"/>
  <c r="C131"/>
  <c r="AG130"/>
  <c r="Z130"/>
  <c r="AK130" s="1"/>
  <c r="W130"/>
  <c r="AE130" i="4"/>
  <c r="AM130" s="1"/>
  <c r="M132" i="1"/>
  <c r="F132"/>
  <c r="I132" s="1"/>
  <c r="J132" s="1"/>
  <c r="AI130" i="4"/>
  <c r="F132"/>
  <c r="I132" s="1"/>
  <c r="J132" s="1"/>
  <c r="Y131"/>
  <c r="R131" s="1"/>
  <c r="M132"/>
  <c r="K132" i="5" l="1"/>
  <c r="O132"/>
  <c r="N132"/>
  <c r="C132"/>
  <c r="U131" i="3"/>
  <c r="Y131" s="1"/>
  <c r="O131"/>
  <c r="P132" s="1"/>
  <c r="R131"/>
  <c r="AI131" s="1"/>
  <c r="X131"/>
  <c r="D132"/>
  <c r="E132"/>
  <c r="L132"/>
  <c r="V131" i="4"/>
  <c r="Z131" s="1"/>
  <c r="AH131" s="1"/>
  <c r="AF131"/>
  <c r="S131"/>
  <c r="AJ131" s="1"/>
  <c r="P131"/>
  <c r="Q132" s="1"/>
  <c r="K132" i="1"/>
  <c r="N132"/>
  <c r="O132" s="1"/>
  <c r="Q132" s="1"/>
  <c r="C132"/>
  <c r="N132" i="4"/>
  <c r="O132" s="1"/>
  <c r="C132"/>
  <c r="K132"/>
  <c r="AG131" i="3" l="1"/>
  <c r="W131"/>
  <c r="X132" s="1"/>
  <c r="Z131"/>
  <c r="AK131" s="1"/>
  <c r="M132"/>
  <c r="E133" i="5"/>
  <c r="L133"/>
  <c r="D133"/>
  <c r="R132"/>
  <c r="Q132"/>
  <c r="P132"/>
  <c r="AC131" i="3"/>
  <c r="AH131" s="1"/>
  <c r="F132"/>
  <c r="I132" s="1"/>
  <c r="J132" s="1"/>
  <c r="AF131"/>
  <c r="V131"/>
  <c r="AJ131" s="1"/>
  <c r="S131"/>
  <c r="T132" s="1"/>
  <c r="AC131" i="4"/>
  <c r="AA131"/>
  <c r="AL131" s="1"/>
  <c r="AG131"/>
  <c r="T131"/>
  <c r="U132" s="1"/>
  <c r="W131"/>
  <c r="AK131" s="1"/>
  <c r="X131"/>
  <c r="Y132" s="1"/>
  <c r="L133" i="1"/>
  <c r="D133"/>
  <c r="E133"/>
  <c r="P132"/>
  <c r="L133" i="4"/>
  <c r="E133"/>
  <c r="D133"/>
  <c r="T132" i="5" l="1"/>
  <c r="S132"/>
  <c r="F133"/>
  <c r="I133" s="1"/>
  <c r="J133" s="1"/>
  <c r="M133"/>
  <c r="K132" i="3"/>
  <c r="AA131"/>
  <c r="AB132" s="1"/>
  <c r="AD131"/>
  <c r="AL131" s="1"/>
  <c r="N132"/>
  <c r="C132"/>
  <c r="M133" i="1"/>
  <c r="M133" i="4"/>
  <c r="AD131"/>
  <c r="AI131" s="1"/>
  <c r="R132"/>
  <c r="V132" s="1"/>
  <c r="F133" i="1"/>
  <c r="I133" s="1"/>
  <c r="J133" s="1"/>
  <c r="F133" i="4"/>
  <c r="I133" s="1"/>
  <c r="J133" s="1"/>
  <c r="N133" i="5" l="1"/>
  <c r="C133"/>
  <c r="O133"/>
  <c r="K133"/>
  <c r="E133" i="3"/>
  <c r="D133"/>
  <c r="L133"/>
  <c r="Q132"/>
  <c r="AB131" i="4"/>
  <c r="S132"/>
  <c r="AJ132" s="1"/>
  <c r="AE131"/>
  <c r="AM131" s="1"/>
  <c r="P132"/>
  <c r="Q133" s="1"/>
  <c r="AF132"/>
  <c r="Z132"/>
  <c r="AA132" s="1"/>
  <c r="AL132" s="1"/>
  <c r="K133" i="1"/>
  <c r="N133"/>
  <c r="C133"/>
  <c r="AG132" i="4"/>
  <c r="T132"/>
  <c r="W132"/>
  <c r="AK132" s="1"/>
  <c r="N133"/>
  <c r="O133" s="1"/>
  <c r="C133"/>
  <c r="K133"/>
  <c r="Q133" i="5" l="1"/>
  <c r="P133"/>
  <c r="L134"/>
  <c r="E134"/>
  <c r="D134"/>
  <c r="R133"/>
  <c r="U132" i="3"/>
  <c r="AE132"/>
  <c r="O132"/>
  <c r="R132"/>
  <c r="AI132" s="1"/>
  <c r="F133"/>
  <c r="I133" s="1"/>
  <c r="J133" s="1"/>
  <c r="M133"/>
  <c r="X132" i="4"/>
  <c r="Y133" s="1"/>
  <c r="AC132"/>
  <c r="AH132"/>
  <c r="L134" i="1"/>
  <c r="E134"/>
  <c r="D134"/>
  <c r="P133"/>
  <c r="O133"/>
  <c r="Q133" s="1"/>
  <c r="U133" i="4"/>
  <c r="E134"/>
  <c r="L134"/>
  <c r="D134"/>
  <c r="M134" i="5" l="1"/>
  <c r="O134" s="1"/>
  <c r="M134" i="1"/>
  <c r="F134" i="5"/>
  <c r="I134" s="1"/>
  <c r="J134" s="1"/>
  <c r="T133"/>
  <c r="S133"/>
  <c r="K133" i="3"/>
  <c r="N133"/>
  <c r="C133"/>
  <c r="P133"/>
  <c r="AF132"/>
  <c r="V132"/>
  <c r="AJ132" s="1"/>
  <c r="S132"/>
  <c r="Y132"/>
  <c r="AD132" i="4"/>
  <c r="AI132" s="1"/>
  <c r="R133"/>
  <c r="AF133" s="1"/>
  <c r="F134" i="1"/>
  <c r="I134" s="1"/>
  <c r="J134" s="1"/>
  <c r="M134" i="4"/>
  <c r="F134"/>
  <c r="I134" s="1"/>
  <c r="J134" s="1"/>
  <c r="K134" i="5" l="1"/>
  <c r="N134"/>
  <c r="C134"/>
  <c r="Q134"/>
  <c r="P134"/>
  <c r="T133" i="3"/>
  <c r="P133" i="4"/>
  <c r="Q134" s="1"/>
  <c r="W132" i="3"/>
  <c r="Z132"/>
  <c r="AK132" s="1"/>
  <c r="AG132"/>
  <c r="AC132"/>
  <c r="AB132" i="4"/>
  <c r="D134" i="3"/>
  <c r="L134"/>
  <c r="E134"/>
  <c r="Q133"/>
  <c r="U133" s="1"/>
  <c r="AF133" s="1"/>
  <c r="S133" i="4"/>
  <c r="AJ133" s="1"/>
  <c r="V133"/>
  <c r="W133" s="1"/>
  <c r="AK133" s="1"/>
  <c r="AE132"/>
  <c r="AM132" s="1"/>
  <c r="N134" i="1"/>
  <c r="C134"/>
  <c r="K134"/>
  <c r="N134" i="4"/>
  <c r="O134" s="1"/>
  <c r="C134"/>
  <c r="K134"/>
  <c r="M134" i="3" l="1"/>
  <c r="E135" i="5"/>
  <c r="L135"/>
  <c r="D135"/>
  <c r="R134"/>
  <c r="T133" i="4"/>
  <c r="U134" s="1"/>
  <c r="Y133" i="3"/>
  <c r="AG133" s="1"/>
  <c r="AE133"/>
  <c r="O133"/>
  <c r="X133"/>
  <c r="R133"/>
  <c r="AI133" s="1"/>
  <c r="AH132"/>
  <c r="AA132"/>
  <c r="AD132"/>
  <c r="AL132" s="1"/>
  <c r="F134"/>
  <c r="I134" s="1"/>
  <c r="J134" s="1"/>
  <c r="S133"/>
  <c r="T134" s="1"/>
  <c r="V133"/>
  <c r="AJ133" s="1"/>
  <c r="Z133" i="4"/>
  <c r="AH133" s="1"/>
  <c r="AG133"/>
  <c r="L135" i="1"/>
  <c r="D135"/>
  <c r="E135"/>
  <c r="P134"/>
  <c r="O134"/>
  <c r="Q134" s="1"/>
  <c r="E135" i="4"/>
  <c r="L135"/>
  <c r="D135"/>
  <c r="W133" i="3" l="1"/>
  <c r="X134" s="1"/>
  <c r="Z133"/>
  <c r="AK133" s="1"/>
  <c r="AC133"/>
  <c r="AH133" s="1"/>
  <c r="M135" i="1"/>
  <c r="F135" i="5"/>
  <c r="I135" s="1"/>
  <c r="J135" s="1"/>
  <c r="T134"/>
  <c r="S134"/>
  <c r="M135"/>
  <c r="K134" i="3"/>
  <c r="P134"/>
  <c r="N134"/>
  <c r="C134"/>
  <c r="X133" i="4"/>
  <c r="Y134" s="1"/>
  <c r="R134" s="1"/>
  <c r="P134" s="1"/>
  <c r="AA133"/>
  <c r="AL133" s="1"/>
  <c r="AB133" i="3"/>
  <c r="AD133" s="1"/>
  <c r="AL133" s="1"/>
  <c r="AC133" i="4"/>
  <c r="F135" i="1"/>
  <c r="I135" s="1"/>
  <c r="J135" s="1"/>
  <c r="M135" i="4"/>
  <c r="F135"/>
  <c r="I135" s="1"/>
  <c r="J135" s="1"/>
  <c r="AA133" i="3" l="1"/>
  <c r="AB134" s="1"/>
  <c r="O135" i="5"/>
  <c r="K135"/>
  <c r="N135"/>
  <c r="C135"/>
  <c r="AF134" i="4"/>
  <c r="D135" i="3"/>
  <c r="E135"/>
  <c r="L135"/>
  <c r="V134" i="4"/>
  <c r="Z134" s="1"/>
  <c r="Q134" i="3"/>
  <c r="R134" s="1"/>
  <c r="AI134" s="1"/>
  <c r="S134" i="4"/>
  <c r="AJ134" s="1"/>
  <c r="AD133"/>
  <c r="AI133" s="1"/>
  <c r="K135" i="1"/>
  <c r="N135"/>
  <c r="C135"/>
  <c r="N135" i="4"/>
  <c r="O135" s="1"/>
  <c r="C135"/>
  <c r="Q135"/>
  <c r="K135"/>
  <c r="E136" i="5" l="1"/>
  <c r="L136"/>
  <c r="D136"/>
  <c r="R135"/>
  <c r="Q135"/>
  <c r="P135"/>
  <c r="AG134" i="4"/>
  <c r="AE134" i="3"/>
  <c r="O134"/>
  <c r="U134"/>
  <c r="W134" i="4"/>
  <c r="AK134" s="1"/>
  <c r="T134"/>
  <c r="AB133"/>
  <c r="AC134" s="1"/>
  <c r="M135" i="3"/>
  <c r="F135"/>
  <c r="I135" s="1"/>
  <c r="J135" s="1"/>
  <c r="AE133" i="4"/>
  <c r="AM133" s="1"/>
  <c r="E136" i="1"/>
  <c r="D136"/>
  <c r="L136"/>
  <c r="P135"/>
  <c r="O135"/>
  <c r="Q135" s="1"/>
  <c r="AH134" i="4"/>
  <c r="X134"/>
  <c r="AA134"/>
  <c r="AL134" s="1"/>
  <c r="E136"/>
  <c r="L136"/>
  <c r="D136"/>
  <c r="U135"/>
  <c r="F136" i="5" l="1"/>
  <c r="I136" s="1"/>
  <c r="J136" s="1"/>
  <c r="S135"/>
  <c r="T135"/>
  <c r="M136"/>
  <c r="K135" i="3"/>
  <c r="S134"/>
  <c r="AF134"/>
  <c r="V134"/>
  <c r="AJ134" s="1"/>
  <c r="Y134"/>
  <c r="P135"/>
  <c r="N135"/>
  <c r="Q135" s="1"/>
  <c r="C135"/>
  <c r="AD134" i="4"/>
  <c r="AB134" s="1"/>
  <c r="F136" i="1"/>
  <c r="I136" s="1"/>
  <c r="J136" s="1"/>
  <c r="M136"/>
  <c r="F136" i="4"/>
  <c r="I136" s="1"/>
  <c r="J136" s="1"/>
  <c r="M136"/>
  <c r="Y135"/>
  <c r="R135" s="1"/>
  <c r="K136" i="5" l="1"/>
  <c r="O136"/>
  <c r="N136"/>
  <c r="C136"/>
  <c r="AI134" i="4"/>
  <c r="U135" i="3"/>
  <c r="AF135" s="1"/>
  <c r="AE135"/>
  <c r="O135"/>
  <c r="P136" s="1"/>
  <c r="R135"/>
  <c r="AI135" s="1"/>
  <c r="W134"/>
  <c r="Z134"/>
  <c r="AK134" s="1"/>
  <c r="AG134"/>
  <c r="AC134"/>
  <c r="D136"/>
  <c r="L136"/>
  <c r="E136"/>
  <c r="T135"/>
  <c r="AE134" i="4"/>
  <c r="AM134" s="1"/>
  <c r="V135"/>
  <c r="Z135" s="1"/>
  <c r="AH135" s="1"/>
  <c r="AF135"/>
  <c r="P135"/>
  <c r="Q136" s="1"/>
  <c r="S135"/>
  <c r="AJ135" s="1"/>
  <c r="N136" i="1"/>
  <c r="C136"/>
  <c r="K136"/>
  <c r="K136" i="4"/>
  <c r="N136"/>
  <c r="O136" s="1"/>
  <c r="C136"/>
  <c r="V135" i="3" l="1"/>
  <c r="AJ135" s="1"/>
  <c r="S135"/>
  <c r="T136" s="1"/>
  <c r="E137" i="5"/>
  <c r="L137"/>
  <c r="D137"/>
  <c r="R136"/>
  <c r="Q136"/>
  <c r="P136"/>
  <c r="Y135" i="3"/>
  <c r="AG135" s="1"/>
  <c r="M136"/>
  <c r="X135"/>
  <c r="F136"/>
  <c r="I136" s="1"/>
  <c r="J136" s="1"/>
  <c r="AH134"/>
  <c r="AA134"/>
  <c r="AD134"/>
  <c r="AL134" s="1"/>
  <c r="AC135" i="4"/>
  <c r="AG135"/>
  <c r="T135"/>
  <c r="U136" s="1"/>
  <c r="W135"/>
  <c r="AK135" s="1"/>
  <c r="X135"/>
  <c r="Y136" s="1"/>
  <c r="AA135"/>
  <c r="AL135" s="1"/>
  <c r="P136" i="1"/>
  <c r="L137"/>
  <c r="D137"/>
  <c r="E137"/>
  <c r="O136"/>
  <c r="Q136" s="1"/>
  <c r="L137" i="4"/>
  <c r="E137"/>
  <c r="D137"/>
  <c r="R136" l="1"/>
  <c r="V136" s="1"/>
  <c r="Z136" s="1"/>
  <c r="AC135" i="3"/>
  <c r="AH135" s="1"/>
  <c r="W135"/>
  <c r="X136" s="1"/>
  <c r="Z135"/>
  <c r="AK135" s="1"/>
  <c r="T136" i="5"/>
  <c r="S136"/>
  <c r="F137"/>
  <c r="I137" s="1"/>
  <c r="J137" s="1"/>
  <c r="M137"/>
  <c r="M137" i="1"/>
  <c r="K136" i="3"/>
  <c r="C136"/>
  <c r="N136"/>
  <c r="AB135"/>
  <c r="AA135"/>
  <c r="AB136" s="1"/>
  <c r="AD135" i="4"/>
  <c r="AI135" s="1"/>
  <c r="F137" i="1"/>
  <c r="I137" s="1"/>
  <c r="J137" s="1"/>
  <c r="M137" i="4"/>
  <c r="F137"/>
  <c r="I137" s="1"/>
  <c r="J137" s="1"/>
  <c r="AF136" l="1"/>
  <c r="P136"/>
  <c r="Q137" s="1"/>
  <c r="S136"/>
  <c r="AJ136" s="1"/>
  <c r="AD135" i="3"/>
  <c r="AL135" s="1"/>
  <c r="O137" i="5"/>
  <c r="K137"/>
  <c r="N137"/>
  <c r="C137"/>
  <c r="Q136" i="3"/>
  <c r="U136" s="1"/>
  <c r="D137"/>
  <c r="E137"/>
  <c r="L137"/>
  <c r="AB135" i="4"/>
  <c r="AC136" s="1"/>
  <c r="AE135"/>
  <c r="AM135" s="1"/>
  <c r="K137" i="1"/>
  <c r="N137"/>
  <c r="C137"/>
  <c r="K137" i="4"/>
  <c r="AG136"/>
  <c r="T136"/>
  <c r="W136"/>
  <c r="AK136" s="1"/>
  <c r="N137"/>
  <c r="O137" s="1"/>
  <c r="C137"/>
  <c r="R137" i="5" l="1"/>
  <c r="L138"/>
  <c r="E138"/>
  <c r="D138"/>
  <c r="Q137"/>
  <c r="P137"/>
  <c r="V136" i="3"/>
  <c r="AJ136" s="1"/>
  <c r="AF136"/>
  <c r="S136"/>
  <c r="T137" s="1"/>
  <c r="Y136"/>
  <c r="M137"/>
  <c r="F137"/>
  <c r="I137" s="1"/>
  <c r="J137" s="1"/>
  <c r="AE136"/>
  <c r="R136"/>
  <c r="AI136" s="1"/>
  <c r="O136"/>
  <c r="AD136" i="4"/>
  <c r="AE136" s="1"/>
  <c r="P137" i="1"/>
  <c r="O137"/>
  <c r="Q137" s="1"/>
  <c r="D138"/>
  <c r="E138"/>
  <c r="L138"/>
  <c r="U137" i="4"/>
  <c r="AH136"/>
  <c r="X136"/>
  <c r="AA136"/>
  <c r="AL136" s="1"/>
  <c r="E138"/>
  <c r="L138"/>
  <c r="D138"/>
  <c r="M138" i="5" l="1"/>
  <c r="O138" s="1"/>
  <c r="F138"/>
  <c r="I138" s="1"/>
  <c r="J138" s="1"/>
  <c r="T137"/>
  <c r="S137"/>
  <c r="K137" i="3"/>
  <c r="N137"/>
  <c r="Q137" s="1"/>
  <c r="C137"/>
  <c r="AG136"/>
  <c r="W136"/>
  <c r="X137" s="1"/>
  <c r="Z136"/>
  <c r="AK136" s="1"/>
  <c r="AC136"/>
  <c r="P137"/>
  <c r="AB136" i="4"/>
  <c r="F138" i="1"/>
  <c r="I138" s="1"/>
  <c r="J138" s="1"/>
  <c r="M138"/>
  <c r="AI136" i="4"/>
  <c r="AM136"/>
  <c r="M138"/>
  <c r="F138"/>
  <c r="I138" s="1"/>
  <c r="J138" s="1"/>
  <c r="Y137"/>
  <c r="R137" s="1"/>
  <c r="Q138" i="5" l="1"/>
  <c r="P138"/>
  <c r="N138"/>
  <c r="C138"/>
  <c r="K138"/>
  <c r="R137" i="3"/>
  <c r="AI137" s="1"/>
  <c r="AD136"/>
  <c r="AL136" s="1"/>
  <c r="AH136"/>
  <c r="AA136"/>
  <c r="AB137" s="1"/>
  <c r="E138"/>
  <c r="L138"/>
  <c r="D138"/>
  <c r="U137"/>
  <c r="AE137"/>
  <c r="O137"/>
  <c r="P138" s="1"/>
  <c r="V137" i="4"/>
  <c r="W137" s="1"/>
  <c r="AK137" s="1"/>
  <c r="AF137"/>
  <c r="P137"/>
  <c r="Q138" s="1"/>
  <c r="S137"/>
  <c r="AJ137" s="1"/>
  <c r="N138" i="1"/>
  <c r="C138"/>
  <c r="K138"/>
  <c r="K138" i="4"/>
  <c r="N138"/>
  <c r="O138" s="1"/>
  <c r="C138"/>
  <c r="E139" i="5" l="1"/>
  <c r="L139"/>
  <c r="D139"/>
  <c r="R138"/>
  <c r="AG137" i="4"/>
  <c r="T137"/>
  <c r="U138" s="1"/>
  <c r="AF137" i="3"/>
  <c r="Y137"/>
  <c r="S137"/>
  <c r="T138" s="1"/>
  <c r="V137"/>
  <c r="AJ137" s="1"/>
  <c r="F138"/>
  <c r="I138" s="1"/>
  <c r="J138" s="1"/>
  <c r="M138"/>
  <c r="Z137" i="4"/>
  <c r="AH137" s="1"/>
  <c r="E139" i="1"/>
  <c r="D139"/>
  <c r="L139"/>
  <c r="P138"/>
  <c r="O138"/>
  <c r="Q138" s="1"/>
  <c r="E139" i="4"/>
  <c r="L139"/>
  <c r="D139"/>
  <c r="T138" i="5" l="1"/>
  <c r="S138"/>
  <c r="F139"/>
  <c r="I139" s="1"/>
  <c r="J139" s="1"/>
  <c r="M139"/>
  <c r="K138" i="3"/>
  <c r="N138"/>
  <c r="C138"/>
  <c r="AA137" i="4"/>
  <c r="AL137" s="1"/>
  <c r="Z137" i="3"/>
  <c r="AK137" s="1"/>
  <c r="AG137"/>
  <c r="W137"/>
  <c r="AC137"/>
  <c r="AC137" i="4"/>
  <c r="X137"/>
  <c r="Y138" s="1"/>
  <c r="R138" s="1"/>
  <c r="F139" i="1"/>
  <c r="I139" s="1"/>
  <c r="J139" s="1"/>
  <c r="M139"/>
  <c r="M139" i="4"/>
  <c r="F139"/>
  <c r="I139" s="1"/>
  <c r="J139" s="1"/>
  <c r="K139" i="5" l="1"/>
  <c r="O139"/>
  <c r="N139"/>
  <c r="C139"/>
  <c r="AH137" i="3"/>
  <c r="AA137"/>
  <c r="AD137"/>
  <c r="AL137" s="1"/>
  <c r="X138"/>
  <c r="D139"/>
  <c r="E139"/>
  <c r="L139"/>
  <c r="Q138"/>
  <c r="U138" s="1"/>
  <c r="AD137" i="4"/>
  <c r="AI137" s="1"/>
  <c r="V138"/>
  <c r="Z138" s="1"/>
  <c r="AF138"/>
  <c r="P138"/>
  <c r="Q139" s="1"/>
  <c r="S138"/>
  <c r="AJ138" s="1"/>
  <c r="K139" i="1"/>
  <c r="N139"/>
  <c r="O139" s="1"/>
  <c r="Q139" s="1"/>
  <c r="C139"/>
  <c r="N139" i="4"/>
  <c r="O139" s="1"/>
  <c r="C139"/>
  <c r="K139"/>
  <c r="E140" i="5" l="1"/>
  <c r="L140"/>
  <c r="D140"/>
  <c r="R139"/>
  <c r="Q139"/>
  <c r="P139"/>
  <c r="AF138" i="3"/>
  <c r="V138"/>
  <c r="AJ138" s="1"/>
  <c r="S138"/>
  <c r="T139" s="1"/>
  <c r="Y138"/>
  <c r="AC138" s="1"/>
  <c r="M139"/>
  <c r="F139"/>
  <c r="I139" s="1"/>
  <c r="J139" s="1"/>
  <c r="AB138"/>
  <c r="R138"/>
  <c r="AI138" s="1"/>
  <c r="AE138"/>
  <c r="O138"/>
  <c r="AB137" i="4"/>
  <c r="AC138" s="1"/>
  <c r="AE137"/>
  <c r="AM137" s="1"/>
  <c r="AG138"/>
  <c r="T138"/>
  <c r="U139" s="1"/>
  <c r="W138"/>
  <c r="AK138" s="1"/>
  <c r="L140" i="1"/>
  <c r="E140"/>
  <c r="D140"/>
  <c r="P139"/>
  <c r="E140" i="4"/>
  <c r="L140"/>
  <c r="D140"/>
  <c r="S139" i="5" l="1"/>
  <c r="T139"/>
  <c r="F140"/>
  <c r="I140" s="1"/>
  <c r="J140" s="1"/>
  <c r="M140"/>
  <c r="M140" i="1"/>
  <c r="K139" i="3"/>
  <c r="AH138"/>
  <c r="AA138"/>
  <c r="AB139" s="1"/>
  <c r="N139"/>
  <c r="Q139" s="1"/>
  <c r="C139"/>
  <c r="P139"/>
  <c r="AG138"/>
  <c r="W138"/>
  <c r="X139" s="1"/>
  <c r="AD138"/>
  <c r="AL138" s="1"/>
  <c r="Z138"/>
  <c r="AK138" s="1"/>
  <c r="AD138" i="4"/>
  <c r="AB138" s="1"/>
  <c r="AH138"/>
  <c r="X138"/>
  <c r="Y139" s="1"/>
  <c r="R139" s="1"/>
  <c r="P139" s="1"/>
  <c r="AA138"/>
  <c r="AL138" s="1"/>
  <c r="F140" i="1"/>
  <c r="I140" s="1"/>
  <c r="J140" s="1"/>
  <c r="M140" i="4"/>
  <c r="F140"/>
  <c r="I140" s="1"/>
  <c r="J140" s="1"/>
  <c r="K140" i="5" l="1"/>
  <c r="O140"/>
  <c r="N140"/>
  <c r="C140"/>
  <c r="AE139" i="3"/>
  <c r="O139"/>
  <c r="P140" s="1"/>
  <c r="R139"/>
  <c r="AI139" s="1"/>
  <c r="L140"/>
  <c r="E140"/>
  <c r="D140"/>
  <c r="U139"/>
  <c r="AE138" i="4"/>
  <c r="AM138" s="1"/>
  <c r="AF139"/>
  <c r="V139"/>
  <c r="AI138"/>
  <c r="S139"/>
  <c r="AJ139" s="1"/>
  <c r="N140" i="1"/>
  <c r="C140"/>
  <c r="K140"/>
  <c r="Q140" i="4"/>
  <c r="N140"/>
  <c r="O140" s="1"/>
  <c r="C140"/>
  <c r="K140"/>
  <c r="E141" i="5" l="1"/>
  <c r="L141"/>
  <c r="D141"/>
  <c r="R140"/>
  <c r="Q140"/>
  <c r="P140"/>
  <c r="M140" i="3"/>
  <c r="AF139"/>
  <c r="V139"/>
  <c r="AJ139" s="1"/>
  <c r="Y139"/>
  <c r="S139"/>
  <c r="T140" s="1"/>
  <c r="F140"/>
  <c r="I140" s="1"/>
  <c r="J140" s="1"/>
  <c r="AG139" i="4"/>
  <c r="W139"/>
  <c r="AK139" s="1"/>
  <c r="T139"/>
  <c r="U140" s="1"/>
  <c r="Z139"/>
  <c r="AC139" s="1"/>
  <c r="D141" i="1"/>
  <c r="L141"/>
  <c r="E141"/>
  <c r="P140"/>
  <c r="O140"/>
  <c r="Q140" s="1"/>
  <c r="E141" i="4"/>
  <c r="L141"/>
  <c r="D141"/>
  <c r="T140" i="5" l="1"/>
  <c r="S140"/>
  <c r="F141"/>
  <c r="I141" s="1"/>
  <c r="J141" s="1"/>
  <c r="M141"/>
  <c r="K140" i="3"/>
  <c r="M141" i="1"/>
  <c r="N140" i="3"/>
  <c r="C140"/>
  <c r="Z139"/>
  <c r="AK139" s="1"/>
  <c r="W139"/>
  <c r="X140" s="1"/>
  <c r="AG139"/>
  <c r="AC139"/>
  <c r="AD139" i="4"/>
  <c r="AE139" s="1"/>
  <c r="AM139" s="1"/>
  <c r="AA139"/>
  <c r="AL139" s="1"/>
  <c r="X139"/>
  <c r="Y140" s="1"/>
  <c r="R140" s="1"/>
  <c r="AH139"/>
  <c r="F141" i="1"/>
  <c r="I141" s="1"/>
  <c r="J141" s="1"/>
  <c r="M141" i="4"/>
  <c r="F141"/>
  <c r="I141" s="1"/>
  <c r="J141" s="1"/>
  <c r="O141" i="5" l="1"/>
  <c r="K141"/>
  <c r="N141"/>
  <c r="C141"/>
  <c r="AB139" i="4"/>
  <c r="AH139" i="3"/>
  <c r="AD139"/>
  <c r="AL139" s="1"/>
  <c r="AA139"/>
  <c r="AB140" s="1"/>
  <c r="AI139" i="4"/>
  <c r="D141" i="3"/>
  <c r="E141"/>
  <c r="L141"/>
  <c r="Q140"/>
  <c r="V140" i="4"/>
  <c r="AF140"/>
  <c r="S140"/>
  <c r="AJ140" s="1"/>
  <c r="P140"/>
  <c r="Q141" s="1"/>
  <c r="N141" i="1"/>
  <c r="C141"/>
  <c r="K141"/>
  <c r="K141" i="4"/>
  <c r="N141"/>
  <c r="O141" s="1"/>
  <c r="C141"/>
  <c r="L142" i="5" l="1"/>
  <c r="E142"/>
  <c r="D142"/>
  <c r="R141"/>
  <c r="Q141"/>
  <c r="P141"/>
  <c r="M141" i="3"/>
  <c r="F141"/>
  <c r="I141" s="1"/>
  <c r="J141" s="1"/>
  <c r="R140"/>
  <c r="AI140" s="1"/>
  <c r="AE140"/>
  <c r="O140"/>
  <c r="U140"/>
  <c r="Y140" s="1"/>
  <c r="Z140" i="4"/>
  <c r="AH140" s="1"/>
  <c r="AG140"/>
  <c r="T140"/>
  <c r="U141" s="1"/>
  <c r="W140"/>
  <c r="AK140" s="1"/>
  <c r="E142" i="1"/>
  <c r="D142"/>
  <c r="L142"/>
  <c r="P141"/>
  <c r="O141"/>
  <c r="Q141" s="1"/>
  <c r="E142" i="4"/>
  <c r="L142"/>
  <c r="D142"/>
  <c r="M142" i="5" l="1"/>
  <c r="T141"/>
  <c r="S141"/>
  <c r="F142"/>
  <c r="I142" s="1"/>
  <c r="J142" s="1"/>
  <c r="O142"/>
  <c r="K141" i="3"/>
  <c r="AC140"/>
  <c r="AG140"/>
  <c r="W140"/>
  <c r="X141" s="1"/>
  <c r="Z140"/>
  <c r="AK140" s="1"/>
  <c r="P141"/>
  <c r="V140"/>
  <c r="AJ140" s="1"/>
  <c r="AF140"/>
  <c r="S140"/>
  <c r="T141" s="1"/>
  <c r="N141"/>
  <c r="Q141" s="1"/>
  <c r="C141"/>
  <c r="AC140" i="4"/>
  <c r="X140"/>
  <c r="Y141" s="1"/>
  <c r="R141" s="1"/>
  <c r="AA140"/>
  <c r="AL140" s="1"/>
  <c r="F142" i="1"/>
  <c r="I142" s="1"/>
  <c r="J142" s="1"/>
  <c r="M142"/>
  <c r="M142" i="4"/>
  <c r="F142"/>
  <c r="I142" s="1"/>
  <c r="J142" s="1"/>
  <c r="Q142" i="5" l="1"/>
  <c r="P142"/>
  <c r="N142"/>
  <c r="C142"/>
  <c r="K142"/>
  <c r="AE141" i="3"/>
  <c r="O141"/>
  <c r="P142" s="1"/>
  <c r="R141"/>
  <c r="AI141" s="1"/>
  <c r="L142"/>
  <c r="D142"/>
  <c r="E142"/>
  <c r="U141"/>
  <c r="AA140"/>
  <c r="AB141" s="1"/>
  <c r="AH140"/>
  <c r="AD140"/>
  <c r="AL140" s="1"/>
  <c r="AD140" i="4"/>
  <c r="AI140" s="1"/>
  <c r="S141"/>
  <c r="AJ141" s="1"/>
  <c r="AF141"/>
  <c r="P141"/>
  <c r="V141"/>
  <c r="AG141" s="1"/>
  <c r="N142" i="1"/>
  <c r="C142"/>
  <c r="K142"/>
  <c r="N142" i="4"/>
  <c r="O142" s="1"/>
  <c r="C142"/>
  <c r="K142"/>
  <c r="Q142"/>
  <c r="E143" i="5" l="1"/>
  <c r="L143"/>
  <c r="D143"/>
  <c r="R142"/>
  <c r="M142" i="3"/>
  <c r="Y141"/>
  <c r="AC141" s="1"/>
  <c r="AA141" s="1"/>
  <c r="AB142" s="1"/>
  <c r="V141"/>
  <c r="AJ141" s="1"/>
  <c r="AF141"/>
  <c r="S141"/>
  <c r="T142" s="1"/>
  <c r="F142"/>
  <c r="I142" s="1"/>
  <c r="J142" s="1"/>
  <c r="AB140" i="4"/>
  <c r="W141"/>
  <c r="AK141" s="1"/>
  <c r="AE140"/>
  <c r="AM140" s="1"/>
  <c r="T141"/>
  <c r="U142" s="1"/>
  <c r="Z141"/>
  <c r="E143" i="1"/>
  <c r="D143"/>
  <c r="L143"/>
  <c r="P142"/>
  <c r="O142"/>
  <c r="Q142" s="1"/>
  <c r="E143" i="4"/>
  <c r="L143"/>
  <c r="D143"/>
  <c r="T142" i="5" l="1"/>
  <c r="S142"/>
  <c r="F143"/>
  <c r="I143" s="1"/>
  <c r="J143" s="1"/>
  <c r="M143"/>
  <c r="AC141" i="4"/>
  <c r="AD141" s="1"/>
  <c r="AE141" s="1"/>
  <c r="AM141" s="1"/>
  <c r="K142" i="3"/>
  <c r="N142"/>
  <c r="C142"/>
  <c r="M143" i="4"/>
  <c r="AD141" i="3"/>
  <c r="AL141" s="1"/>
  <c r="AH141"/>
  <c r="AG141"/>
  <c r="W141"/>
  <c r="X142" s="1"/>
  <c r="Z141"/>
  <c r="AK141" s="1"/>
  <c r="AA141" i="4"/>
  <c r="AL141" s="1"/>
  <c r="AH141"/>
  <c r="X141"/>
  <c r="Y142" s="1"/>
  <c r="R142" s="1"/>
  <c r="F143" i="1"/>
  <c r="I143" s="1"/>
  <c r="J143" s="1"/>
  <c r="M143"/>
  <c r="F143" i="4"/>
  <c r="I143" s="1"/>
  <c r="J143" s="1"/>
  <c r="K143" i="5" l="1"/>
  <c r="O143"/>
  <c r="N143"/>
  <c r="C143"/>
  <c r="AI141" i="4"/>
  <c r="AB141"/>
  <c r="E143" i="3"/>
  <c r="D143"/>
  <c r="L143"/>
  <c r="Q142"/>
  <c r="V142" i="4"/>
  <c r="Z142" s="1"/>
  <c r="AH142" s="1"/>
  <c r="AF142"/>
  <c r="P142"/>
  <c r="Q143" s="1"/>
  <c r="S142"/>
  <c r="AJ142" s="1"/>
  <c r="N143" i="1"/>
  <c r="O143" s="1"/>
  <c r="Q143" s="1"/>
  <c r="C143"/>
  <c r="K143"/>
  <c r="N143" i="4"/>
  <c r="O143" s="1"/>
  <c r="C143"/>
  <c r="K143"/>
  <c r="E144" i="5" l="1"/>
  <c r="L144"/>
  <c r="D144"/>
  <c r="R143"/>
  <c r="Q143"/>
  <c r="P143"/>
  <c r="U142" i="3"/>
  <c r="R142"/>
  <c r="AI142" s="1"/>
  <c r="AE142"/>
  <c r="O142"/>
  <c r="F143"/>
  <c r="I143" s="1"/>
  <c r="J143" s="1"/>
  <c r="M143"/>
  <c r="AC142" i="4"/>
  <c r="AA142"/>
  <c r="AL142" s="1"/>
  <c r="AG142"/>
  <c r="W142"/>
  <c r="AK142" s="1"/>
  <c r="T142"/>
  <c r="U143" s="1"/>
  <c r="X142"/>
  <c r="Y143" s="1"/>
  <c r="L144" i="1"/>
  <c r="D144"/>
  <c r="E144"/>
  <c r="P143"/>
  <c r="E144" i="4"/>
  <c r="L144"/>
  <c r="D144"/>
  <c r="F144" i="5" l="1"/>
  <c r="I144" s="1"/>
  <c r="J144" s="1"/>
  <c r="S143"/>
  <c r="T143"/>
  <c r="M144"/>
  <c r="K143" i="3"/>
  <c r="C143"/>
  <c r="N143"/>
  <c r="Q143" s="1"/>
  <c r="R143" i="4"/>
  <c r="AF143" s="1"/>
  <c r="P143" i="3"/>
  <c r="M144" i="1"/>
  <c r="AF142" i="3"/>
  <c r="V142"/>
  <c r="AJ142" s="1"/>
  <c r="S142"/>
  <c r="Y142"/>
  <c r="AD142" i="4"/>
  <c r="AE142" s="1"/>
  <c r="AM142" s="1"/>
  <c r="F144" i="1"/>
  <c r="I144" s="1"/>
  <c r="J144" s="1"/>
  <c r="M144" i="4"/>
  <c r="F144"/>
  <c r="I144" s="1"/>
  <c r="J144" s="1"/>
  <c r="O144" i="5" l="1"/>
  <c r="K144"/>
  <c r="N144"/>
  <c r="C144"/>
  <c r="V143" i="4"/>
  <c r="Z143" s="1"/>
  <c r="AA143" s="1"/>
  <c r="AL143" s="1"/>
  <c r="S143"/>
  <c r="AJ143" s="1"/>
  <c r="P143"/>
  <c r="Q144" s="1"/>
  <c r="AI142"/>
  <c r="U143" i="3"/>
  <c r="AF143" s="1"/>
  <c r="AE143"/>
  <c r="O143"/>
  <c r="P144" s="1"/>
  <c r="R143"/>
  <c r="AI143" s="1"/>
  <c r="Z142"/>
  <c r="AK142" s="1"/>
  <c r="AG142"/>
  <c r="W142"/>
  <c r="AC142"/>
  <c r="T143"/>
  <c r="D144"/>
  <c r="E144"/>
  <c r="L144"/>
  <c r="AB142" i="4"/>
  <c r="N144" i="1"/>
  <c r="C144"/>
  <c r="K144"/>
  <c r="K144" i="4"/>
  <c r="N144"/>
  <c r="O144" s="1"/>
  <c r="C144"/>
  <c r="X143" l="1"/>
  <c r="Y144" s="1"/>
  <c r="R144" s="1"/>
  <c r="T143"/>
  <c r="U144" s="1"/>
  <c r="AG143"/>
  <c r="AH143"/>
  <c r="W143"/>
  <c r="AK143" s="1"/>
  <c r="AC143"/>
  <c r="E145" i="5"/>
  <c r="L145"/>
  <c r="D145"/>
  <c r="R144"/>
  <c r="Q144"/>
  <c r="P144"/>
  <c r="V143" i="3"/>
  <c r="AJ143" s="1"/>
  <c r="S143"/>
  <c r="T144" s="1"/>
  <c r="M144"/>
  <c r="F144"/>
  <c r="I144" s="1"/>
  <c r="J144" s="1"/>
  <c r="X143"/>
  <c r="Y143"/>
  <c r="AH142"/>
  <c r="AA142"/>
  <c r="AD142"/>
  <c r="AL142" s="1"/>
  <c r="AD143" i="4"/>
  <c r="AB143" s="1"/>
  <c r="E145" i="1"/>
  <c r="D145"/>
  <c r="L145"/>
  <c r="P144"/>
  <c r="O144"/>
  <c r="Q144" s="1"/>
  <c r="L145" i="4"/>
  <c r="E145"/>
  <c r="D145"/>
  <c r="T144" i="5" l="1"/>
  <c r="S144"/>
  <c r="F145"/>
  <c r="I145" s="1"/>
  <c r="J145" s="1"/>
  <c r="M145"/>
  <c r="K144" i="3"/>
  <c r="AI143" i="4"/>
  <c r="M145"/>
  <c r="AG143" i="3"/>
  <c r="AC143"/>
  <c r="AH143" s="1"/>
  <c r="AB143"/>
  <c r="W143"/>
  <c r="X144" s="1"/>
  <c r="Z143"/>
  <c r="AK143" s="1"/>
  <c r="C144"/>
  <c r="N144"/>
  <c r="AE143" i="4"/>
  <c r="AM143" s="1"/>
  <c r="V144"/>
  <c r="Z144" s="1"/>
  <c r="AF144"/>
  <c r="S144"/>
  <c r="AJ144" s="1"/>
  <c r="P144"/>
  <c r="Q145" s="1"/>
  <c r="F145" i="1"/>
  <c r="I145" s="1"/>
  <c r="J145" s="1"/>
  <c r="M145"/>
  <c r="F145" i="4"/>
  <c r="I145" s="1"/>
  <c r="J145" s="1"/>
  <c r="O145" i="5" l="1"/>
  <c r="K145"/>
  <c r="N145"/>
  <c r="C145"/>
  <c r="T144" i="4"/>
  <c r="U145" s="1"/>
  <c r="AG144"/>
  <c r="AA143" i="3"/>
  <c r="AB144" s="1"/>
  <c r="AD143"/>
  <c r="AL143" s="1"/>
  <c r="Q144"/>
  <c r="U144" s="1"/>
  <c r="L145"/>
  <c r="D145"/>
  <c r="E145"/>
  <c r="AC144" i="4"/>
  <c r="AH144"/>
  <c r="AA144"/>
  <c r="AL144" s="1"/>
  <c r="X144"/>
  <c r="Y145" s="1"/>
  <c r="W144"/>
  <c r="AK144" s="1"/>
  <c r="N145" i="1"/>
  <c r="O145" s="1"/>
  <c r="Q145" s="1"/>
  <c r="C145"/>
  <c r="K145"/>
  <c r="N145" i="4"/>
  <c r="O145" s="1"/>
  <c r="C145"/>
  <c r="K145"/>
  <c r="M145" i="3" l="1"/>
  <c r="L146" i="5"/>
  <c r="E146"/>
  <c r="D146"/>
  <c r="R145"/>
  <c r="Q145"/>
  <c r="P145"/>
  <c r="AF144" i="3"/>
  <c r="S144"/>
  <c r="T145" s="1"/>
  <c r="V144"/>
  <c r="AJ144" s="1"/>
  <c r="Y144"/>
  <c r="F145"/>
  <c r="I145" s="1"/>
  <c r="J145" s="1"/>
  <c r="R144"/>
  <c r="AI144" s="1"/>
  <c r="AE144"/>
  <c r="O144"/>
  <c r="AD144" i="4"/>
  <c r="AI144" s="1"/>
  <c r="R145"/>
  <c r="V145" s="1"/>
  <c r="D146" i="1"/>
  <c r="L146"/>
  <c r="E146"/>
  <c r="P145"/>
  <c r="E146" i="4"/>
  <c r="L146"/>
  <c r="D146"/>
  <c r="M146" i="5" l="1"/>
  <c r="O146" s="1"/>
  <c r="M146" i="1"/>
  <c r="T145" i="5"/>
  <c r="S145"/>
  <c r="F146"/>
  <c r="I146" s="1"/>
  <c r="J146" s="1"/>
  <c r="K145" i="3"/>
  <c r="N145"/>
  <c r="Q145" s="1"/>
  <c r="C145"/>
  <c r="AG144"/>
  <c r="W144"/>
  <c r="X145" s="1"/>
  <c r="Z144"/>
  <c r="AK144" s="1"/>
  <c r="AB144" i="4"/>
  <c r="AC144" i="3"/>
  <c r="P145"/>
  <c r="AE144" i="4"/>
  <c r="AM144" s="1"/>
  <c r="Z145"/>
  <c r="AC145" s="1"/>
  <c r="F146" i="1"/>
  <c r="I146" s="1"/>
  <c r="J146" s="1"/>
  <c r="AF145" i="4"/>
  <c r="P145"/>
  <c r="S145"/>
  <c r="AJ145" s="1"/>
  <c r="M146"/>
  <c r="F146"/>
  <c r="I146" s="1"/>
  <c r="J146" s="1"/>
  <c r="AE145" i="3" l="1"/>
  <c r="O145"/>
  <c r="P146" s="1"/>
  <c r="Q146" i="5"/>
  <c r="P146"/>
  <c r="N146"/>
  <c r="C146"/>
  <c r="K146"/>
  <c r="R145" i="3"/>
  <c r="AI145" s="1"/>
  <c r="D146"/>
  <c r="L146"/>
  <c r="E146"/>
  <c r="U145"/>
  <c r="Y145" s="1"/>
  <c r="AA144"/>
  <c r="AB145" s="1"/>
  <c r="AD144"/>
  <c r="AL144" s="1"/>
  <c r="AH144"/>
  <c r="AD145" i="4"/>
  <c r="AE145" s="1"/>
  <c r="N146" i="1"/>
  <c r="C146"/>
  <c r="K146"/>
  <c r="AH145" i="4"/>
  <c r="X145"/>
  <c r="AA145"/>
  <c r="AL145" s="1"/>
  <c r="N146"/>
  <c r="O146" s="1"/>
  <c r="C146"/>
  <c r="AG145"/>
  <c r="T145"/>
  <c r="W145"/>
  <c r="AK145" s="1"/>
  <c r="Q146"/>
  <c r="K146"/>
  <c r="E147" i="5" l="1"/>
  <c r="L147"/>
  <c r="D147"/>
  <c r="R146"/>
  <c r="M146" i="3"/>
  <c r="AG145"/>
  <c r="Z145"/>
  <c r="AK145" s="1"/>
  <c r="W145"/>
  <c r="X146" s="1"/>
  <c r="AF145"/>
  <c r="S145"/>
  <c r="T146" s="1"/>
  <c r="V145"/>
  <c r="AJ145" s="1"/>
  <c r="AC145"/>
  <c r="AH145" s="1"/>
  <c r="F146"/>
  <c r="I146" s="1"/>
  <c r="J146" s="1"/>
  <c r="AB145" i="4"/>
  <c r="L147" i="1"/>
  <c r="D147"/>
  <c r="E147"/>
  <c r="P146"/>
  <c r="O146"/>
  <c r="Q146" s="1"/>
  <c r="U146" i="4"/>
  <c r="E147"/>
  <c r="L147"/>
  <c r="D147"/>
  <c r="Y146"/>
  <c r="AI145"/>
  <c r="AM145"/>
  <c r="M147" i="1" l="1"/>
  <c r="T146" i="5"/>
  <c r="S146"/>
  <c r="F147"/>
  <c r="I147" s="1"/>
  <c r="J147" s="1"/>
  <c r="M147"/>
  <c r="AA145" i="3"/>
  <c r="AB146" s="1"/>
  <c r="K146"/>
  <c r="R146" i="4"/>
  <c r="S146" s="1"/>
  <c r="AJ146" s="1"/>
  <c r="C146" i="3"/>
  <c r="N146"/>
  <c r="AD145"/>
  <c r="AL145" s="1"/>
  <c r="F147" i="1"/>
  <c r="I147" s="1"/>
  <c r="J147" s="1"/>
  <c r="F147" i="4"/>
  <c r="I147" s="1"/>
  <c r="J147" s="1"/>
  <c r="M147"/>
  <c r="P146" l="1"/>
  <c r="Q147" s="1"/>
  <c r="V146"/>
  <c r="Z146" s="1"/>
  <c r="O147" i="5"/>
  <c r="K147"/>
  <c r="N147"/>
  <c r="C147"/>
  <c r="AF146" i="4"/>
  <c r="Q146" i="3"/>
  <c r="U146" s="1"/>
  <c r="D147"/>
  <c r="E147"/>
  <c r="L147"/>
  <c r="K147" i="1"/>
  <c r="N147"/>
  <c r="C147"/>
  <c r="K147" i="4"/>
  <c r="N147"/>
  <c r="O147" s="1"/>
  <c r="C147"/>
  <c r="T146" l="1"/>
  <c r="U147" s="1"/>
  <c r="W146"/>
  <c r="AK146" s="1"/>
  <c r="AC146"/>
  <c r="AD146" s="1"/>
  <c r="AE146" s="1"/>
  <c r="AM146" s="1"/>
  <c r="AG146"/>
  <c r="E148" i="5"/>
  <c r="L148"/>
  <c r="D148"/>
  <c r="R147"/>
  <c r="Q147"/>
  <c r="P147"/>
  <c r="AF146" i="3"/>
  <c r="S146"/>
  <c r="T147" s="1"/>
  <c r="V146"/>
  <c r="AJ146" s="1"/>
  <c r="Y146"/>
  <c r="M147"/>
  <c r="F147"/>
  <c r="I147" s="1"/>
  <c r="J147" s="1"/>
  <c r="AE146"/>
  <c r="O146"/>
  <c r="R146"/>
  <c r="AI146" s="1"/>
  <c r="E148" i="1"/>
  <c r="D148"/>
  <c r="L148"/>
  <c r="P147"/>
  <c r="O147"/>
  <c r="Q147" s="1"/>
  <c r="E148" i="4"/>
  <c r="L148"/>
  <c r="D148"/>
  <c r="AH146"/>
  <c r="X146"/>
  <c r="AA146"/>
  <c r="AL146" s="1"/>
  <c r="F148" i="5" l="1"/>
  <c r="I148" s="1"/>
  <c r="J148" s="1"/>
  <c r="S147"/>
  <c r="T147"/>
  <c r="M148"/>
  <c r="K147" i="3"/>
  <c r="AI146" i="4"/>
  <c r="C147" i="3"/>
  <c r="N147"/>
  <c r="Q147" s="1"/>
  <c r="AB146" i="4"/>
  <c r="AG146" i="3"/>
  <c r="W146"/>
  <c r="X147" s="1"/>
  <c r="Z146"/>
  <c r="AK146" s="1"/>
  <c r="AC146"/>
  <c r="P147"/>
  <c r="F148" i="1"/>
  <c r="I148" s="1"/>
  <c r="J148" s="1"/>
  <c r="M148"/>
  <c r="F148" i="4"/>
  <c r="I148" s="1"/>
  <c r="J148" s="1"/>
  <c r="M148"/>
  <c r="Y147"/>
  <c r="R147" s="1"/>
  <c r="K148" i="5" l="1"/>
  <c r="O148"/>
  <c r="N148"/>
  <c r="C148"/>
  <c r="R147" i="3"/>
  <c r="AI147" s="1"/>
  <c r="K148" i="1"/>
  <c r="AA146" i="3"/>
  <c r="AB147" s="1"/>
  <c r="AD146"/>
  <c r="AL146" s="1"/>
  <c r="AH146"/>
  <c r="U147"/>
  <c r="AE147"/>
  <c r="O147"/>
  <c r="E148"/>
  <c r="L148"/>
  <c r="D148"/>
  <c r="V147" i="4"/>
  <c r="Z147" s="1"/>
  <c r="S147"/>
  <c r="AJ147" s="1"/>
  <c r="P147"/>
  <c r="Q148" s="1"/>
  <c r="AF147"/>
  <c r="N148" i="1"/>
  <c r="C148"/>
  <c r="K148" i="4"/>
  <c r="N148"/>
  <c r="O148" s="1"/>
  <c r="C148"/>
  <c r="E149" i="5" l="1"/>
  <c r="L149"/>
  <c r="D149"/>
  <c r="R148"/>
  <c r="Q148"/>
  <c r="P148"/>
  <c r="W147" i="4"/>
  <c r="AK147" s="1"/>
  <c r="M148" i="3"/>
  <c r="P148"/>
  <c r="V147"/>
  <c r="AJ147" s="1"/>
  <c r="S147"/>
  <c r="T148" s="1"/>
  <c r="Y147"/>
  <c r="AF147"/>
  <c r="T147" i="4"/>
  <c r="U148" s="1"/>
  <c r="AG147"/>
  <c r="F148" i="3"/>
  <c r="I148" s="1"/>
  <c r="J148" s="1"/>
  <c r="AC147" i="4"/>
  <c r="AA147"/>
  <c r="AL147" s="1"/>
  <c r="D149" i="1"/>
  <c r="L149"/>
  <c r="E149"/>
  <c r="P148"/>
  <c r="O148"/>
  <c r="Q148" s="1"/>
  <c r="E149" i="4"/>
  <c r="L149"/>
  <c r="D149"/>
  <c r="AH147"/>
  <c r="X147"/>
  <c r="T148" i="5" l="1"/>
  <c r="S148"/>
  <c r="F149"/>
  <c r="I149" s="1"/>
  <c r="J149" s="1"/>
  <c r="M149"/>
  <c r="M149" i="1"/>
  <c r="K148" i="3"/>
  <c r="AG147"/>
  <c r="W147"/>
  <c r="X148" s="1"/>
  <c r="Z147"/>
  <c r="AK147" s="1"/>
  <c r="N148"/>
  <c r="C148"/>
  <c r="AC147"/>
  <c r="AD147" i="4"/>
  <c r="AE147" s="1"/>
  <c r="AM147" s="1"/>
  <c r="F149" i="1"/>
  <c r="I149" s="1"/>
  <c r="J149" s="1"/>
  <c r="M149" i="4"/>
  <c r="Y148"/>
  <c r="F149"/>
  <c r="I149" s="1"/>
  <c r="J149" s="1"/>
  <c r="K149" i="5" l="1"/>
  <c r="O149"/>
  <c r="N149"/>
  <c r="C149"/>
  <c r="AB147" i="4"/>
  <c r="AI147"/>
  <c r="D149" i="3"/>
  <c r="E149"/>
  <c r="L149"/>
  <c r="Q148"/>
  <c r="AH147"/>
  <c r="AA147"/>
  <c r="AB148" s="1"/>
  <c r="AD147"/>
  <c r="AL147" s="1"/>
  <c r="R148" i="4"/>
  <c r="V148" s="1"/>
  <c r="N149" i="1"/>
  <c r="C149"/>
  <c r="K149"/>
  <c r="K149" i="4"/>
  <c r="N149"/>
  <c r="O149" s="1"/>
  <c r="C149"/>
  <c r="L150" i="5" l="1"/>
  <c r="E150"/>
  <c r="D150"/>
  <c r="R149"/>
  <c r="Q149"/>
  <c r="P149"/>
  <c r="AE148" i="3"/>
  <c r="O148"/>
  <c r="R148"/>
  <c r="AI148" s="1"/>
  <c r="U148"/>
  <c r="M149"/>
  <c r="F149"/>
  <c r="I149" s="1"/>
  <c r="J149" s="1"/>
  <c r="Z148" i="4"/>
  <c r="AC148" s="1"/>
  <c r="AF148"/>
  <c r="S148"/>
  <c r="AJ148" s="1"/>
  <c r="P148"/>
  <c r="Q149" s="1"/>
  <c r="E150" i="1"/>
  <c r="D150"/>
  <c r="L150"/>
  <c r="P149"/>
  <c r="O149"/>
  <c r="Q149" s="1"/>
  <c r="E150" i="4"/>
  <c r="L150"/>
  <c r="D150"/>
  <c r="M150" i="5" l="1"/>
  <c r="T149"/>
  <c r="S149"/>
  <c r="F150"/>
  <c r="I150" s="1"/>
  <c r="J150" s="1"/>
  <c r="O150"/>
  <c r="AF148" i="3"/>
  <c r="V148"/>
  <c r="AJ148" s="1"/>
  <c r="S148"/>
  <c r="T149" s="1"/>
  <c r="Y148"/>
  <c r="AC148" s="1"/>
  <c r="N149"/>
  <c r="C149"/>
  <c r="P149"/>
  <c r="K149"/>
  <c r="AD148" i="4"/>
  <c r="AE148" s="1"/>
  <c r="AH148"/>
  <c r="X148"/>
  <c r="Y149" s="1"/>
  <c r="AA148"/>
  <c r="AL148" s="1"/>
  <c r="AG148"/>
  <c r="W148"/>
  <c r="AK148" s="1"/>
  <c r="T148"/>
  <c r="U149" s="1"/>
  <c r="F150" i="1"/>
  <c r="I150" s="1"/>
  <c r="J150" s="1"/>
  <c r="M150"/>
  <c r="F150" i="4"/>
  <c r="I150" s="1"/>
  <c r="J150" s="1"/>
  <c r="M150"/>
  <c r="Q150" i="5" l="1"/>
  <c r="P150"/>
  <c r="N150"/>
  <c r="C150"/>
  <c r="K150"/>
  <c r="AD148" i="3"/>
  <c r="AL148" s="1"/>
  <c r="AH148"/>
  <c r="AA148"/>
  <c r="AB149" s="1"/>
  <c r="E150"/>
  <c r="D150"/>
  <c r="L150"/>
  <c r="AG148"/>
  <c r="W148"/>
  <c r="Z148"/>
  <c r="AK148" s="1"/>
  <c r="Q149"/>
  <c r="U149" s="1"/>
  <c r="AB148" i="4"/>
  <c r="R149"/>
  <c r="AF149" s="1"/>
  <c r="AI148"/>
  <c r="AM148"/>
  <c r="N150" i="1"/>
  <c r="O150" s="1"/>
  <c r="Q150" s="1"/>
  <c r="C150"/>
  <c r="K150"/>
  <c r="N150" i="4"/>
  <c r="O150" s="1"/>
  <c r="C150"/>
  <c r="K150"/>
  <c r="R149" i="3" l="1"/>
  <c r="AI149" s="1"/>
  <c r="E151" i="5"/>
  <c r="L151"/>
  <c r="D151"/>
  <c r="R150"/>
  <c r="Y149" i="3"/>
  <c r="AG149" s="1"/>
  <c r="S149"/>
  <c r="T150" s="1"/>
  <c r="AF149"/>
  <c r="V149"/>
  <c r="AJ149" s="1"/>
  <c r="F150"/>
  <c r="I150" s="1"/>
  <c r="J150" s="1"/>
  <c r="AE149"/>
  <c r="O149"/>
  <c r="M150"/>
  <c r="X149"/>
  <c r="S149" i="4"/>
  <c r="AJ149" s="1"/>
  <c r="V149"/>
  <c r="W149" s="1"/>
  <c r="AK149" s="1"/>
  <c r="P149"/>
  <c r="Q150" s="1"/>
  <c r="L151" i="1"/>
  <c r="D151"/>
  <c r="E151"/>
  <c r="P150"/>
  <c r="E151" i="4"/>
  <c r="L151"/>
  <c r="D151"/>
  <c r="Z149" i="3" l="1"/>
  <c r="AK149" s="1"/>
  <c r="AC149"/>
  <c r="AA149" s="1"/>
  <c r="AB150" s="1"/>
  <c r="W149"/>
  <c r="X150" s="1"/>
  <c r="T150" i="5"/>
  <c r="S150"/>
  <c r="F151"/>
  <c r="I151" s="1"/>
  <c r="J151" s="1"/>
  <c r="M151"/>
  <c r="K150" i="3"/>
  <c r="M151" i="1"/>
  <c r="C150" i="3"/>
  <c r="N150"/>
  <c r="P150"/>
  <c r="AH149"/>
  <c r="AG149" i="4"/>
  <c r="T149"/>
  <c r="U150" s="1"/>
  <c r="Z149"/>
  <c r="AC149" s="1"/>
  <c r="F151" i="1"/>
  <c r="I151" s="1"/>
  <c r="J151" s="1"/>
  <c r="F151" i="4"/>
  <c r="I151" s="1"/>
  <c r="J151" s="1"/>
  <c r="M151"/>
  <c r="AD149" i="3" l="1"/>
  <c r="AL149" s="1"/>
  <c r="O151" i="5"/>
  <c r="K151"/>
  <c r="N151"/>
  <c r="C151"/>
  <c r="Q150" i="3"/>
  <c r="U150" s="1"/>
  <c r="E151"/>
  <c r="L151"/>
  <c r="D151"/>
  <c r="AD149" i="4"/>
  <c r="AE149" s="1"/>
  <c r="X149"/>
  <c r="Y150" s="1"/>
  <c r="R150" s="1"/>
  <c r="AH149"/>
  <c r="AA149"/>
  <c r="AL149" s="1"/>
  <c r="K151" i="1"/>
  <c r="N151"/>
  <c r="C151"/>
  <c r="N151" i="4"/>
  <c r="O151" s="1"/>
  <c r="C151"/>
  <c r="K151"/>
  <c r="E152" i="5" l="1"/>
  <c r="L152"/>
  <c r="D152"/>
  <c r="R151"/>
  <c r="Q151"/>
  <c r="P151"/>
  <c r="AF150" i="3"/>
  <c r="V150"/>
  <c r="AJ150" s="1"/>
  <c r="S150"/>
  <c r="T151" s="1"/>
  <c r="Y150"/>
  <c r="F151"/>
  <c r="I151" s="1"/>
  <c r="J151" s="1"/>
  <c r="M151"/>
  <c r="AE150"/>
  <c r="O150"/>
  <c r="R150"/>
  <c r="AI150" s="1"/>
  <c r="AB149" i="4"/>
  <c r="AM149"/>
  <c r="AI149"/>
  <c r="V150"/>
  <c r="S150"/>
  <c r="AJ150" s="1"/>
  <c r="P150"/>
  <c r="Q151" s="1"/>
  <c r="AF150"/>
  <c r="D152" i="1"/>
  <c r="L152"/>
  <c r="E152"/>
  <c r="P151"/>
  <c r="O151"/>
  <c r="Q151" s="1"/>
  <c r="E152" i="4"/>
  <c r="L152"/>
  <c r="D152"/>
  <c r="F152" i="5" l="1"/>
  <c r="I152" s="1"/>
  <c r="J152" s="1"/>
  <c r="S151"/>
  <c r="T151"/>
  <c r="M152"/>
  <c r="K151" i="3"/>
  <c r="M152" i="1"/>
  <c r="C151" i="3"/>
  <c r="N151"/>
  <c r="Q151" s="1"/>
  <c r="Z150"/>
  <c r="AK150" s="1"/>
  <c r="W150"/>
  <c r="X151" s="1"/>
  <c r="AG150"/>
  <c r="P151"/>
  <c r="AC150"/>
  <c r="Z150" i="4"/>
  <c r="AC150" s="1"/>
  <c r="AG150"/>
  <c r="W150"/>
  <c r="AK150" s="1"/>
  <c r="T150"/>
  <c r="U151" s="1"/>
  <c r="F152" i="1"/>
  <c r="I152" s="1"/>
  <c r="J152" s="1"/>
  <c r="F152" i="4"/>
  <c r="I152" s="1"/>
  <c r="J152" s="1"/>
  <c r="M152"/>
  <c r="K152" i="5" l="1"/>
  <c r="X150" i="4"/>
  <c r="Y151" s="1"/>
  <c r="R151" s="1"/>
  <c r="S151" s="1"/>
  <c r="AJ151" s="1"/>
  <c r="AH150"/>
  <c r="O152" i="5"/>
  <c r="N152"/>
  <c r="C152"/>
  <c r="AA150" i="4"/>
  <c r="AL150" s="1"/>
  <c r="AE151" i="3"/>
  <c r="O151"/>
  <c r="P152" s="1"/>
  <c r="R151"/>
  <c r="AI151" s="1"/>
  <c r="AH150"/>
  <c r="AA150"/>
  <c r="AB151" s="1"/>
  <c r="AD150"/>
  <c r="AL150" s="1"/>
  <c r="U151"/>
  <c r="Y151" s="1"/>
  <c r="E152"/>
  <c r="D152"/>
  <c r="L152"/>
  <c r="AD150" i="4"/>
  <c r="AE150" s="1"/>
  <c r="AM150" s="1"/>
  <c r="K152" i="1"/>
  <c r="N152"/>
  <c r="C152"/>
  <c r="K152" i="4"/>
  <c r="N152"/>
  <c r="O152" s="1"/>
  <c r="C152"/>
  <c r="AF151" l="1"/>
  <c r="V151"/>
  <c r="W151" s="1"/>
  <c r="AK151" s="1"/>
  <c r="P151"/>
  <c r="Q152" s="1"/>
  <c r="E153" i="5"/>
  <c r="L153"/>
  <c r="D153"/>
  <c r="R152"/>
  <c r="Q152"/>
  <c r="P152"/>
  <c r="AI150" i="4"/>
  <c r="AC151" i="3"/>
  <c r="Z151"/>
  <c r="AK151" s="1"/>
  <c r="AG151"/>
  <c r="W151"/>
  <c r="X152" s="1"/>
  <c r="F152"/>
  <c r="I152" s="1"/>
  <c r="J152" s="1"/>
  <c r="V151"/>
  <c r="AJ151" s="1"/>
  <c r="AF151"/>
  <c r="S151"/>
  <c r="T152" s="1"/>
  <c r="M152"/>
  <c r="AB150" i="4"/>
  <c r="AG151"/>
  <c r="P152" i="1"/>
  <c r="O152"/>
  <c r="Q152" s="1"/>
  <c r="E153"/>
  <c r="D153"/>
  <c r="L153"/>
  <c r="L153" i="4"/>
  <c r="E153"/>
  <c r="D153"/>
  <c r="T151" l="1"/>
  <c r="U152" s="1"/>
  <c r="Z151"/>
  <c r="AC151" s="1"/>
  <c r="AD151" s="1"/>
  <c r="AE151" s="1"/>
  <c r="AM151" s="1"/>
  <c r="T152" i="5"/>
  <c r="S152"/>
  <c r="F153"/>
  <c r="I153" s="1"/>
  <c r="J153" s="1"/>
  <c r="M153"/>
  <c r="K152" i="3"/>
  <c r="C152"/>
  <c r="N152"/>
  <c r="AH151"/>
  <c r="AD151"/>
  <c r="AL151" s="1"/>
  <c r="AA151"/>
  <c r="AB152" s="1"/>
  <c r="M153" i="4"/>
  <c r="AA151"/>
  <c r="AL151" s="1"/>
  <c r="M153" i="1"/>
  <c r="F153"/>
  <c r="I153" s="1"/>
  <c r="J153" s="1"/>
  <c r="F153" i="4"/>
  <c r="I153" s="1"/>
  <c r="J153" s="1"/>
  <c r="AH151" l="1"/>
  <c r="X151"/>
  <c r="Y152" s="1"/>
  <c r="R152" s="1"/>
  <c r="AF152" s="1"/>
  <c r="O153" i="5"/>
  <c r="K153"/>
  <c r="N153"/>
  <c r="C153"/>
  <c r="Q152" i="3"/>
  <c r="U152" s="1"/>
  <c r="Y152" s="1"/>
  <c r="D153"/>
  <c r="E153"/>
  <c r="L153"/>
  <c r="AI151" i="4"/>
  <c r="AB151"/>
  <c r="S152"/>
  <c r="AJ152" s="1"/>
  <c r="P152"/>
  <c r="Q153" s="1"/>
  <c r="N153" i="1"/>
  <c r="O153" s="1"/>
  <c r="Q153" s="1"/>
  <c r="C153"/>
  <c r="K153"/>
  <c r="K153" i="4"/>
  <c r="N153"/>
  <c r="O153" s="1"/>
  <c r="C153"/>
  <c r="V152" l="1"/>
  <c r="Z152" s="1"/>
  <c r="AC152" s="1"/>
  <c r="R153" i="5"/>
  <c r="L154"/>
  <c r="E154"/>
  <c r="D154"/>
  <c r="Q153"/>
  <c r="P153"/>
  <c r="W152" i="3"/>
  <c r="X153" s="1"/>
  <c r="AG152"/>
  <c r="Z152"/>
  <c r="AK152" s="1"/>
  <c r="M153"/>
  <c r="F153"/>
  <c r="I153" s="1"/>
  <c r="J153" s="1"/>
  <c r="AF152"/>
  <c r="V152"/>
  <c r="AJ152" s="1"/>
  <c r="S152"/>
  <c r="T153" s="1"/>
  <c r="AE152"/>
  <c r="O152"/>
  <c r="R152"/>
  <c r="AI152" s="1"/>
  <c r="AC152"/>
  <c r="D154" i="1"/>
  <c r="L154"/>
  <c r="E154"/>
  <c r="P153"/>
  <c r="E154" i="4"/>
  <c r="L154"/>
  <c r="D154"/>
  <c r="W152" l="1"/>
  <c r="AK152" s="1"/>
  <c r="AG152"/>
  <c r="T152"/>
  <c r="U153" s="1"/>
  <c r="M154" i="5"/>
  <c r="O154" s="1"/>
  <c r="F154"/>
  <c r="I154" s="1"/>
  <c r="J154" s="1"/>
  <c r="T153"/>
  <c r="S153"/>
  <c r="K153" i="3"/>
  <c r="M154" i="1"/>
  <c r="AD152" i="3"/>
  <c r="AL152" s="1"/>
  <c r="AH152"/>
  <c r="AA152"/>
  <c r="AB153" s="1"/>
  <c r="N153"/>
  <c r="Q153" s="1"/>
  <c r="C153"/>
  <c r="P153"/>
  <c r="AD152" i="4"/>
  <c r="AE152" s="1"/>
  <c r="AM152" s="1"/>
  <c r="AH152"/>
  <c r="X152"/>
  <c r="Y153" s="1"/>
  <c r="AA152"/>
  <c r="AL152" s="1"/>
  <c r="F154" i="1"/>
  <c r="I154" s="1"/>
  <c r="J154" s="1"/>
  <c r="M154" i="4"/>
  <c r="F154"/>
  <c r="I154" s="1"/>
  <c r="J154" s="1"/>
  <c r="Q154" i="5" l="1"/>
  <c r="P154"/>
  <c r="N154"/>
  <c r="C154"/>
  <c r="K154"/>
  <c r="AE153" i="3"/>
  <c r="O153"/>
  <c r="P154" s="1"/>
  <c r="R153"/>
  <c r="AI153" s="1"/>
  <c r="E154"/>
  <c r="D154"/>
  <c r="L154"/>
  <c r="U153"/>
  <c r="AI152" i="4"/>
  <c r="AB152"/>
  <c r="R153"/>
  <c r="N154" i="1"/>
  <c r="C154"/>
  <c r="K154"/>
  <c r="K154" i="4"/>
  <c r="N154"/>
  <c r="O154" s="1"/>
  <c r="C154"/>
  <c r="E155" i="5" l="1"/>
  <c r="L155"/>
  <c r="D155"/>
  <c r="R154"/>
  <c r="Y153" i="3"/>
  <c r="AF153"/>
  <c r="S153"/>
  <c r="T154" s="1"/>
  <c r="V153"/>
  <c r="AJ153" s="1"/>
  <c r="F154"/>
  <c r="I154" s="1"/>
  <c r="J154" s="1"/>
  <c r="M154"/>
  <c r="AF153" i="4"/>
  <c r="P153"/>
  <c r="Q154" s="1"/>
  <c r="V153"/>
  <c r="S153"/>
  <c r="AJ153" s="1"/>
  <c r="E155" i="1"/>
  <c r="L155"/>
  <c r="D155"/>
  <c r="P154"/>
  <c r="O154"/>
  <c r="Q154" s="1"/>
  <c r="E155" i="4"/>
  <c r="L155"/>
  <c r="D155"/>
  <c r="T154" i="5" l="1"/>
  <c r="S154"/>
  <c r="F155"/>
  <c r="I155" s="1"/>
  <c r="J155" s="1"/>
  <c r="M155"/>
  <c r="K154" i="3"/>
  <c r="N154"/>
  <c r="C154"/>
  <c r="Z153"/>
  <c r="AK153" s="1"/>
  <c r="AG153"/>
  <c r="W153"/>
  <c r="X154" s="1"/>
  <c r="AC153"/>
  <c r="AG153" i="4"/>
  <c r="Z153"/>
  <c r="AC153" s="1"/>
  <c r="T153"/>
  <c r="U154" s="1"/>
  <c r="W153"/>
  <c r="AK153" s="1"/>
  <c r="F155" i="1"/>
  <c r="I155" s="1"/>
  <c r="J155" s="1"/>
  <c r="M155"/>
  <c r="F155" i="4"/>
  <c r="I155" s="1"/>
  <c r="J155" s="1"/>
  <c r="M155"/>
  <c r="O155" i="5" l="1"/>
  <c r="K155"/>
  <c r="N155"/>
  <c r="C155"/>
  <c r="AD153" i="3"/>
  <c r="AL153" s="1"/>
  <c r="AH153"/>
  <c r="AA153"/>
  <c r="AB154" s="1"/>
  <c r="D155"/>
  <c r="E155"/>
  <c r="L155"/>
  <c r="Q154"/>
  <c r="U154" s="1"/>
  <c r="AD153" i="4"/>
  <c r="AE153" s="1"/>
  <c r="AH153"/>
  <c r="AA153"/>
  <c r="AL153" s="1"/>
  <c r="X153"/>
  <c r="Y154" s="1"/>
  <c r="N155" i="1"/>
  <c r="C155"/>
  <c r="K155"/>
  <c r="N155" i="4"/>
  <c r="O155" s="1"/>
  <c r="C155"/>
  <c r="K155"/>
  <c r="E156" i="5" l="1"/>
  <c r="L156"/>
  <c r="D156"/>
  <c r="R155"/>
  <c r="Q155"/>
  <c r="P155"/>
  <c r="R154" i="3"/>
  <c r="AI154" s="1"/>
  <c r="AE154"/>
  <c r="O154"/>
  <c r="Y154"/>
  <c r="M155"/>
  <c r="F155"/>
  <c r="I155" s="1"/>
  <c r="J155" s="1"/>
  <c r="V154"/>
  <c r="AJ154" s="1"/>
  <c r="S154"/>
  <c r="T155" s="1"/>
  <c r="AF154"/>
  <c r="AB153" i="4"/>
  <c r="AI153"/>
  <c r="AM153"/>
  <c r="R154"/>
  <c r="E156" i="1"/>
  <c r="D156"/>
  <c r="L156"/>
  <c r="P155"/>
  <c r="O155"/>
  <c r="Q155" s="1"/>
  <c r="E156" i="4"/>
  <c r="L156"/>
  <c r="D156"/>
  <c r="M156" i="5" l="1"/>
  <c r="S155"/>
  <c r="T155"/>
  <c r="F156"/>
  <c r="I156" s="1"/>
  <c r="J156" s="1"/>
  <c r="O156"/>
  <c r="K155" i="3"/>
  <c r="C155"/>
  <c r="N155"/>
  <c r="W154"/>
  <c r="X155" s="1"/>
  <c r="AG154"/>
  <c r="Z154"/>
  <c r="AK154" s="1"/>
  <c r="AC154"/>
  <c r="P155"/>
  <c r="AF154" i="4"/>
  <c r="P154"/>
  <c r="Q155" s="1"/>
  <c r="S154"/>
  <c r="AJ154" s="1"/>
  <c r="V154"/>
  <c r="Z154" s="1"/>
  <c r="F156" i="1"/>
  <c r="I156" s="1"/>
  <c r="J156" s="1"/>
  <c r="M156"/>
  <c r="F156" i="4"/>
  <c r="I156" s="1"/>
  <c r="J156" s="1"/>
  <c r="M156"/>
  <c r="K156" i="5" l="1"/>
  <c r="N156"/>
  <c r="C156"/>
  <c r="Q156"/>
  <c r="P156"/>
  <c r="AD154" i="3"/>
  <c r="AL154" s="1"/>
  <c r="AH154"/>
  <c r="AA154"/>
  <c r="AB155" s="1"/>
  <c r="Q155"/>
  <c r="U155" s="1"/>
  <c r="Y155" s="1"/>
  <c r="L156"/>
  <c r="D156"/>
  <c r="E156"/>
  <c r="AC154" i="4"/>
  <c r="AA154"/>
  <c r="AL154" s="1"/>
  <c r="AH154"/>
  <c r="X154"/>
  <c r="Y155" s="1"/>
  <c r="AG154"/>
  <c r="T154"/>
  <c r="U155" s="1"/>
  <c r="W154"/>
  <c r="AK154" s="1"/>
  <c r="K156" i="1"/>
  <c r="N156"/>
  <c r="O156" s="1"/>
  <c r="Q156" s="1"/>
  <c r="C156"/>
  <c r="N156" i="4"/>
  <c r="O156" s="1"/>
  <c r="C156"/>
  <c r="K156"/>
  <c r="E157" i="5" l="1"/>
  <c r="L157"/>
  <c r="D157"/>
  <c r="R156"/>
  <c r="R155" i="3"/>
  <c r="AI155" s="1"/>
  <c r="M156"/>
  <c r="W155"/>
  <c r="X156" s="1"/>
  <c r="AG155"/>
  <c r="Z155"/>
  <c r="AK155" s="1"/>
  <c r="AF155"/>
  <c r="S155"/>
  <c r="T156" s="1"/>
  <c r="V155"/>
  <c r="AJ155" s="1"/>
  <c r="AE155"/>
  <c r="O155"/>
  <c r="AC155"/>
  <c r="F156"/>
  <c r="I156" s="1"/>
  <c r="J156" s="1"/>
  <c r="AD154" i="4"/>
  <c r="AE154" s="1"/>
  <c r="AM154" s="1"/>
  <c r="R155"/>
  <c r="L157" i="1"/>
  <c r="D157"/>
  <c r="E157"/>
  <c r="P156"/>
  <c r="E157" i="4"/>
  <c r="L157"/>
  <c r="D157"/>
  <c r="K156" i="3" l="1"/>
  <c r="T156" i="5"/>
  <c r="S156"/>
  <c r="F157"/>
  <c r="I157" s="1"/>
  <c r="J157" s="1"/>
  <c r="M157"/>
  <c r="AB154" i="4"/>
  <c r="P156" i="3"/>
  <c r="AI154" i="4"/>
  <c r="M157" i="1"/>
  <c r="N156" i="3"/>
  <c r="C156"/>
  <c r="AH155"/>
  <c r="AA155"/>
  <c r="AB156" s="1"/>
  <c r="AD155"/>
  <c r="AL155" s="1"/>
  <c r="AF155" i="4"/>
  <c r="P155"/>
  <c r="Q156" s="1"/>
  <c r="S155"/>
  <c r="AJ155" s="1"/>
  <c r="V155"/>
  <c r="F157" i="1"/>
  <c r="I157" s="1"/>
  <c r="J157" s="1"/>
  <c r="F157" i="4"/>
  <c r="I157" s="1"/>
  <c r="J157" s="1"/>
  <c r="M157"/>
  <c r="O157" i="5" l="1"/>
  <c r="K157"/>
  <c r="N157"/>
  <c r="C157"/>
  <c r="E157" i="3"/>
  <c r="L157"/>
  <c r="D157"/>
  <c r="Q156"/>
  <c r="R156" s="1"/>
  <c r="AI156" s="1"/>
  <c r="T155" i="4"/>
  <c r="U156" s="1"/>
  <c r="W155"/>
  <c r="AK155" s="1"/>
  <c r="AG155"/>
  <c r="Z155"/>
  <c r="AC155" s="1"/>
  <c r="K157" i="1"/>
  <c r="N157"/>
  <c r="C157"/>
  <c r="N157" i="4"/>
  <c r="O157" s="1"/>
  <c r="C157"/>
  <c r="K157"/>
  <c r="L158" i="5" l="1"/>
  <c r="E158"/>
  <c r="D158"/>
  <c r="R157"/>
  <c r="Q157"/>
  <c r="P157"/>
  <c r="U156" i="3"/>
  <c r="Y156" s="1"/>
  <c r="AE156"/>
  <c r="O156"/>
  <c r="F157"/>
  <c r="I157" s="1"/>
  <c r="J157" s="1"/>
  <c r="M157"/>
  <c r="AD155" i="4"/>
  <c r="AE155" s="1"/>
  <c r="AM155" s="1"/>
  <c r="AH155"/>
  <c r="X155"/>
  <c r="Y156" s="1"/>
  <c r="R156" s="1"/>
  <c r="AA155"/>
  <c r="AL155" s="1"/>
  <c r="L158" i="1"/>
  <c r="D158"/>
  <c r="E158"/>
  <c r="P157"/>
  <c r="O157"/>
  <c r="Q157" s="1"/>
  <c r="E158" i="4"/>
  <c r="D158"/>
  <c r="L158"/>
  <c r="M158" i="1" l="1"/>
  <c r="M158" i="5"/>
  <c r="T157"/>
  <c r="S157"/>
  <c r="F158"/>
  <c r="I158" s="1"/>
  <c r="J158" s="1"/>
  <c r="O158"/>
  <c r="K157" i="3"/>
  <c r="N157"/>
  <c r="Q157" s="1"/>
  <c r="AE157" s="1"/>
  <c r="C157"/>
  <c r="Z156"/>
  <c r="AK156" s="1"/>
  <c r="AG156"/>
  <c r="W156"/>
  <c r="X157" s="1"/>
  <c r="P157"/>
  <c r="AC156"/>
  <c r="AI155" i="4"/>
  <c r="V156" i="3"/>
  <c r="AJ156" s="1"/>
  <c r="S156"/>
  <c r="AF156"/>
  <c r="AB155" i="4"/>
  <c r="M158"/>
  <c r="V156"/>
  <c r="Z156" s="1"/>
  <c r="S156"/>
  <c r="AJ156" s="1"/>
  <c r="P156"/>
  <c r="Q157" s="1"/>
  <c r="AF156"/>
  <c r="F158" i="1"/>
  <c r="I158" s="1"/>
  <c r="J158" s="1"/>
  <c r="F158" i="4"/>
  <c r="I158" s="1"/>
  <c r="J158" s="1"/>
  <c r="Q158" i="5" l="1"/>
  <c r="P158"/>
  <c r="N158"/>
  <c r="C158"/>
  <c r="K158"/>
  <c r="R157" i="3"/>
  <c r="AI157" s="1"/>
  <c r="T157"/>
  <c r="E158"/>
  <c r="D158"/>
  <c r="L158"/>
  <c r="AD156"/>
  <c r="AL156" s="1"/>
  <c r="AA156"/>
  <c r="AB157" s="1"/>
  <c r="AH156"/>
  <c r="U157"/>
  <c r="S157" s="1"/>
  <c r="T158" s="1"/>
  <c r="O157"/>
  <c r="P158" s="1"/>
  <c r="AC156" i="4"/>
  <c r="X156"/>
  <c r="Y157" s="1"/>
  <c r="AA156"/>
  <c r="AL156" s="1"/>
  <c r="AH156"/>
  <c r="W156"/>
  <c r="AK156" s="1"/>
  <c r="AG156"/>
  <c r="T156"/>
  <c r="U157" s="1"/>
  <c r="N158" i="1"/>
  <c r="C158"/>
  <c r="K158"/>
  <c r="N158" i="4"/>
  <c r="O158" s="1"/>
  <c r="C158"/>
  <c r="K158"/>
  <c r="E159" i="5" l="1"/>
  <c r="L159"/>
  <c r="D159"/>
  <c r="R158"/>
  <c r="F158" i="3"/>
  <c r="I158" s="1"/>
  <c r="J158" s="1"/>
  <c r="M158"/>
  <c r="Y157"/>
  <c r="AC157" s="1"/>
  <c r="V157"/>
  <c r="AJ157" s="1"/>
  <c r="AF157"/>
  <c r="AD156" i="4"/>
  <c r="AE156" s="1"/>
  <c r="AM156" s="1"/>
  <c r="R157"/>
  <c r="L159" i="1"/>
  <c r="E159"/>
  <c r="D159"/>
  <c r="P158"/>
  <c r="O158"/>
  <c r="Q158" s="1"/>
  <c r="E159" i="4"/>
  <c r="L159"/>
  <c r="D159"/>
  <c r="T158" i="5" l="1"/>
  <c r="S158"/>
  <c r="F159"/>
  <c r="I159" s="1"/>
  <c r="J159" s="1"/>
  <c r="M159"/>
  <c r="M159" i="1"/>
  <c r="K158" i="3"/>
  <c r="AD157"/>
  <c r="AL157" s="1"/>
  <c r="AH157"/>
  <c r="AA157"/>
  <c r="AB158" s="1"/>
  <c r="Z157"/>
  <c r="AK157" s="1"/>
  <c r="AG157"/>
  <c r="W157"/>
  <c r="X158" s="1"/>
  <c r="AI156" i="4"/>
  <c r="N158" i="3"/>
  <c r="C158"/>
  <c r="AB156" i="4"/>
  <c r="AF157"/>
  <c r="S157"/>
  <c r="AJ157" s="1"/>
  <c r="P157"/>
  <c r="Q158" s="1"/>
  <c r="V157"/>
  <c r="F159" i="1"/>
  <c r="I159" s="1"/>
  <c r="J159" s="1"/>
  <c r="F159" i="4"/>
  <c r="I159" s="1"/>
  <c r="J159" s="1"/>
  <c r="M159"/>
  <c r="O159" i="5" l="1"/>
  <c r="K159"/>
  <c r="N159"/>
  <c r="C159"/>
  <c r="Q158" i="3"/>
  <c r="U158" s="1"/>
  <c r="E159"/>
  <c r="D159"/>
  <c r="L159"/>
  <c r="Z157" i="4"/>
  <c r="AC157" s="1"/>
  <c r="T157"/>
  <c r="U158" s="1"/>
  <c r="AG157"/>
  <c r="W157"/>
  <c r="AK157" s="1"/>
  <c r="N159" i="1"/>
  <c r="C159"/>
  <c r="K159"/>
  <c r="K159" i="4"/>
  <c r="N159"/>
  <c r="O159" s="1"/>
  <c r="C159"/>
  <c r="E160" i="5" l="1"/>
  <c r="L160"/>
  <c r="D160"/>
  <c r="R159"/>
  <c r="Q159"/>
  <c r="P159"/>
  <c r="AF158" i="3"/>
  <c r="S158"/>
  <c r="T159" s="1"/>
  <c r="V158"/>
  <c r="AJ158" s="1"/>
  <c r="Y158"/>
  <c r="F159"/>
  <c r="I159" s="1"/>
  <c r="J159" s="1"/>
  <c r="M159"/>
  <c r="R158"/>
  <c r="AI158" s="1"/>
  <c r="AE158"/>
  <c r="O158"/>
  <c r="AD157" i="4"/>
  <c r="AE157" s="1"/>
  <c r="AA157"/>
  <c r="AL157" s="1"/>
  <c r="X157"/>
  <c r="Y158" s="1"/>
  <c r="R158" s="1"/>
  <c r="AH157"/>
  <c r="L160" i="1"/>
  <c r="E160"/>
  <c r="D160"/>
  <c r="P159"/>
  <c r="O159"/>
  <c r="Q159" s="1"/>
  <c r="E160" i="4"/>
  <c r="L160"/>
  <c r="D160"/>
  <c r="S159" i="5" l="1"/>
  <c r="T159"/>
  <c r="F160"/>
  <c r="I160" s="1"/>
  <c r="J160" s="1"/>
  <c r="M160"/>
  <c r="K159" i="3"/>
  <c r="AB157" i="4"/>
  <c r="N159" i="3"/>
  <c r="Q159" s="1"/>
  <c r="AE159" s="1"/>
  <c r="C159"/>
  <c r="AC158"/>
  <c r="W158"/>
  <c r="Z158"/>
  <c r="AK158" s="1"/>
  <c r="AG158"/>
  <c r="P159"/>
  <c r="M160" i="1"/>
  <c r="V158" i="4"/>
  <c r="P158"/>
  <c r="Q159" s="1"/>
  <c r="S158"/>
  <c r="AJ158" s="1"/>
  <c r="AF158"/>
  <c r="AM157"/>
  <c r="AI157"/>
  <c r="F160" i="1"/>
  <c r="I160" s="1"/>
  <c r="J160" s="1"/>
  <c r="F160" i="4"/>
  <c r="I160" s="1"/>
  <c r="J160" s="1"/>
  <c r="M160"/>
  <c r="K160" i="5" l="1"/>
  <c r="O160"/>
  <c r="N160"/>
  <c r="C160"/>
  <c r="R159" i="3"/>
  <c r="AI159" s="1"/>
  <c r="X159"/>
  <c r="AD158"/>
  <c r="AL158" s="1"/>
  <c r="AH158"/>
  <c r="AA158"/>
  <c r="E160"/>
  <c r="D160"/>
  <c r="L160"/>
  <c r="O159"/>
  <c r="P160" s="1"/>
  <c r="U159"/>
  <c r="Y159" s="1"/>
  <c r="AG159" s="1"/>
  <c r="Z158" i="4"/>
  <c r="AC158" s="1"/>
  <c r="AG158"/>
  <c r="T158"/>
  <c r="U159" s="1"/>
  <c r="W158"/>
  <c r="AK158" s="1"/>
  <c r="N160" i="1"/>
  <c r="C160"/>
  <c r="K160"/>
  <c r="N160" i="4"/>
  <c r="O160" s="1"/>
  <c r="C160"/>
  <c r="K160"/>
  <c r="E161" i="5" l="1"/>
  <c r="L161"/>
  <c r="D161"/>
  <c r="R160"/>
  <c r="Q160"/>
  <c r="P160"/>
  <c r="X158" i="4"/>
  <c r="Y159" s="1"/>
  <c r="R159" s="1"/>
  <c r="AA158"/>
  <c r="AL158" s="1"/>
  <c r="F160" i="3"/>
  <c r="I160" s="1"/>
  <c r="J160" s="1"/>
  <c r="M160"/>
  <c r="AB159"/>
  <c r="AC159"/>
  <c r="AH159" s="1"/>
  <c r="AF159"/>
  <c r="V159"/>
  <c r="AJ159" s="1"/>
  <c r="S159"/>
  <c r="T160" s="1"/>
  <c r="Z159"/>
  <c r="AK159" s="1"/>
  <c r="W159"/>
  <c r="X160" s="1"/>
  <c r="AH158" i="4"/>
  <c r="AD158"/>
  <c r="AI158" s="1"/>
  <c r="E161" i="1"/>
  <c r="L161"/>
  <c r="D161"/>
  <c r="P160"/>
  <c r="O160"/>
  <c r="Q160" s="1"/>
  <c r="L161" i="4"/>
  <c r="E161"/>
  <c r="D161"/>
  <c r="M161" i="5" l="1"/>
  <c r="T160"/>
  <c r="S160"/>
  <c r="F161"/>
  <c r="I161" s="1"/>
  <c r="J161" s="1"/>
  <c r="O161"/>
  <c r="K160" i="3"/>
  <c r="AA159"/>
  <c r="AB160" s="1"/>
  <c r="AD159"/>
  <c r="AL159" s="1"/>
  <c r="C160"/>
  <c r="N160"/>
  <c r="AB158" i="4"/>
  <c r="AE158"/>
  <c r="AM158" s="1"/>
  <c r="S159"/>
  <c r="AJ159" s="1"/>
  <c r="P159"/>
  <c r="Q160" s="1"/>
  <c r="AF159"/>
  <c r="V159"/>
  <c r="F161" i="1"/>
  <c r="I161" s="1"/>
  <c r="J161" s="1"/>
  <c r="M161"/>
  <c r="M161" i="4"/>
  <c r="F161"/>
  <c r="I161" s="1"/>
  <c r="J161" s="1"/>
  <c r="Q161" i="5" l="1"/>
  <c r="P161"/>
  <c r="K161"/>
  <c r="N161"/>
  <c r="C161"/>
  <c r="Q160" i="3"/>
  <c r="U160" s="1"/>
  <c r="E161"/>
  <c r="D161"/>
  <c r="L161"/>
  <c r="T159" i="4"/>
  <c r="U160" s="1"/>
  <c r="AG159"/>
  <c r="W159"/>
  <c r="AK159" s="1"/>
  <c r="Z159"/>
  <c r="AC159" s="1"/>
  <c r="K161" i="1"/>
  <c r="N161"/>
  <c r="C161"/>
  <c r="K161" i="4"/>
  <c r="N161"/>
  <c r="O161" s="1"/>
  <c r="C161"/>
  <c r="L162" i="5" l="1"/>
  <c r="E162"/>
  <c r="D162"/>
  <c r="R161"/>
  <c r="F161" i="3"/>
  <c r="I161" s="1"/>
  <c r="J161" s="1"/>
  <c r="M161"/>
  <c r="AF160"/>
  <c r="S160"/>
  <c r="T161" s="1"/>
  <c r="V160"/>
  <c r="AJ160" s="1"/>
  <c r="AE160"/>
  <c r="O160"/>
  <c r="R160"/>
  <c r="AI160" s="1"/>
  <c r="Y160"/>
  <c r="AD159" i="4"/>
  <c r="AE159" s="1"/>
  <c r="AH159"/>
  <c r="X159"/>
  <c r="AA159"/>
  <c r="AL159" s="1"/>
  <c r="P161" i="1"/>
  <c r="D162"/>
  <c r="E162"/>
  <c r="L162"/>
  <c r="O161"/>
  <c r="Q161" s="1"/>
  <c r="L162" i="4"/>
  <c r="E162"/>
  <c r="D162"/>
  <c r="M162" i="5" l="1"/>
  <c r="T161"/>
  <c r="S161"/>
  <c r="F162"/>
  <c r="I162" s="1"/>
  <c r="J162" s="1"/>
  <c r="O162"/>
  <c r="AB159" i="4"/>
  <c r="P161" i="3"/>
  <c r="Z160"/>
  <c r="AK160" s="1"/>
  <c r="AG160"/>
  <c r="W160"/>
  <c r="X161" s="1"/>
  <c r="AC160"/>
  <c r="K161"/>
  <c r="C161"/>
  <c r="N161"/>
  <c r="AI159" i="4"/>
  <c r="AM159"/>
  <c r="Y160"/>
  <c r="M162" i="1"/>
  <c r="F162"/>
  <c r="I162" s="1"/>
  <c r="J162" s="1"/>
  <c r="M162" i="4"/>
  <c r="F162"/>
  <c r="I162" s="1"/>
  <c r="J162" s="1"/>
  <c r="Q162" i="5" l="1"/>
  <c r="P162"/>
  <c r="N162"/>
  <c r="C162"/>
  <c r="K162"/>
  <c r="D162" i="3"/>
  <c r="E162"/>
  <c r="L162"/>
  <c r="Q161"/>
  <c r="U161" s="1"/>
  <c r="AA160"/>
  <c r="AB161" s="1"/>
  <c r="AH160"/>
  <c r="AD160"/>
  <c r="AL160" s="1"/>
  <c r="R160" i="4"/>
  <c r="N162" i="1"/>
  <c r="O162" s="1"/>
  <c r="Q162" s="1"/>
  <c r="C162"/>
  <c r="K162"/>
  <c r="K162" i="4"/>
  <c r="N162"/>
  <c r="O162" s="1"/>
  <c r="C162"/>
  <c r="L163" i="5" l="1"/>
  <c r="E163"/>
  <c r="D163"/>
  <c r="R162"/>
  <c r="R161" i="3"/>
  <c r="AI161" s="1"/>
  <c r="Y161"/>
  <c r="AG161" s="1"/>
  <c r="M162"/>
  <c r="F162"/>
  <c r="I162" s="1"/>
  <c r="J162" s="1"/>
  <c r="AF161"/>
  <c r="S161"/>
  <c r="T162" s="1"/>
  <c r="V161"/>
  <c r="AJ161" s="1"/>
  <c r="AE161"/>
  <c r="O161"/>
  <c r="V160" i="4"/>
  <c r="Z160" s="1"/>
  <c r="S160"/>
  <c r="AJ160" s="1"/>
  <c r="AF160"/>
  <c r="P160"/>
  <c r="E163" i="1"/>
  <c r="L163"/>
  <c r="D163"/>
  <c r="P162"/>
  <c r="E163" i="4"/>
  <c r="D163"/>
  <c r="L163"/>
  <c r="Z161" i="3" l="1"/>
  <c r="AK161" s="1"/>
  <c r="M163" i="5"/>
  <c r="T162"/>
  <c r="S162"/>
  <c r="F163"/>
  <c r="I163" s="1"/>
  <c r="J163" s="1"/>
  <c r="O163"/>
  <c r="AC161" i="3"/>
  <c r="AH161" s="1"/>
  <c r="K162"/>
  <c r="W161"/>
  <c r="X162" s="1"/>
  <c r="P162"/>
  <c r="N162"/>
  <c r="C162"/>
  <c r="AC160" i="4"/>
  <c r="AD160" s="1"/>
  <c r="AE160" s="1"/>
  <c r="AH160"/>
  <c r="X160"/>
  <c r="AA160"/>
  <c r="AL160" s="1"/>
  <c r="Q161"/>
  <c r="AG160"/>
  <c r="W160"/>
  <c r="AK160" s="1"/>
  <c r="T160"/>
  <c r="F163" i="1"/>
  <c r="I163" s="1"/>
  <c r="J163" s="1"/>
  <c r="M163"/>
  <c r="M163" i="4"/>
  <c r="F163"/>
  <c r="I163" s="1"/>
  <c r="J163" s="1"/>
  <c r="AA161" i="3" l="1"/>
  <c r="AB162" s="1"/>
  <c r="AD161"/>
  <c r="AL161" s="1"/>
  <c r="P163" i="5"/>
  <c r="Q163"/>
  <c r="N163"/>
  <c r="C163"/>
  <c r="K163"/>
  <c r="D163" i="3"/>
  <c r="L163"/>
  <c r="E163"/>
  <c r="Q162"/>
  <c r="R162" s="1"/>
  <c r="AI162" s="1"/>
  <c r="AB160" i="4"/>
  <c r="AM160"/>
  <c r="AI160"/>
  <c r="Y161"/>
  <c r="U161"/>
  <c r="N163" i="1"/>
  <c r="C163"/>
  <c r="K163"/>
  <c r="K163" i="4"/>
  <c r="N163"/>
  <c r="O163" s="1"/>
  <c r="C163"/>
  <c r="M163" i="3" l="1"/>
  <c r="E164" i="5"/>
  <c r="L164"/>
  <c r="D164"/>
  <c r="R163"/>
  <c r="O162" i="3"/>
  <c r="AE162"/>
  <c r="U162"/>
  <c r="F163"/>
  <c r="I163" s="1"/>
  <c r="J163" s="1"/>
  <c r="R161" i="4"/>
  <c r="V161" s="1"/>
  <c r="Z161" s="1"/>
  <c r="E164" i="1"/>
  <c r="L164"/>
  <c r="D164"/>
  <c r="P163"/>
  <c r="O163"/>
  <c r="Q163" s="1"/>
  <c r="E164" i="4"/>
  <c r="L164"/>
  <c r="D164"/>
  <c r="K163" i="3" l="1"/>
  <c r="T163" i="5"/>
  <c r="S163"/>
  <c r="F164"/>
  <c r="I164" s="1"/>
  <c r="J164" s="1"/>
  <c r="M164"/>
  <c r="N163" i="3"/>
  <c r="Q163" s="1"/>
  <c r="AE163" s="1"/>
  <c r="C163"/>
  <c r="AF162"/>
  <c r="V162"/>
  <c r="AJ162" s="1"/>
  <c r="S162"/>
  <c r="Y162"/>
  <c r="P163"/>
  <c r="AC161" i="4"/>
  <c r="AH161"/>
  <c r="X161"/>
  <c r="AG161"/>
  <c r="T161"/>
  <c r="AA161"/>
  <c r="AL161" s="1"/>
  <c r="W161"/>
  <c r="AK161" s="1"/>
  <c r="S161"/>
  <c r="AJ161" s="1"/>
  <c r="AF161"/>
  <c r="P161"/>
  <c r="F164" i="1"/>
  <c r="I164" s="1"/>
  <c r="J164" s="1"/>
  <c r="M164"/>
  <c r="F164" i="4"/>
  <c r="I164" s="1"/>
  <c r="J164" s="1"/>
  <c r="M164"/>
  <c r="O164" i="5" l="1"/>
  <c r="N164"/>
  <c r="C164"/>
  <c r="K164"/>
  <c r="R163" i="3"/>
  <c r="AI163" s="1"/>
  <c r="AC162"/>
  <c r="W162"/>
  <c r="Z162"/>
  <c r="AK162" s="1"/>
  <c r="AG162"/>
  <c r="T163"/>
  <c r="D164"/>
  <c r="E164"/>
  <c r="L164"/>
  <c r="O163"/>
  <c r="P164" s="1"/>
  <c r="U163"/>
  <c r="AF163" s="1"/>
  <c r="AD161" i="4"/>
  <c r="AI161" s="1"/>
  <c r="U162"/>
  <c r="Q162"/>
  <c r="Y162"/>
  <c r="N164" i="1"/>
  <c r="O164" s="1"/>
  <c r="Q164" s="1"/>
  <c r="C164"/>
  <c r="K164"/>
  <c r="N164" i="4"/>
  <c r="O164" s="1"/>
  <c r="C164"/>
  <c r="K164"/>
  <c r="Y163" i="3" l="1"/>
  <c r="AG163" s="1"/>
  <c r="E165" i="5"/>
  <c r="L165"/>
  <c r="D165"/>
  <c r="R164"/>
  <c r="Q164"/>
  <c r="P164"/>
  <c r="M164" i="3"/>
  <c r="F164"/>
  <c r="I164" s="1"/>
  <c r="J164" s="1"/>
  <c r="S163"/>
  <c r="T164" s="1"/>
  <c r="V163"/>
  <c r="AJ163" s="1"/>
  <c r="X163"/>
  <c r="AH162"/>
  <c r="AA162"/>
  <c r="AD162"/>
  <c r="AL162" s="1"/>
  <c r="AB161" i="4"/>
  <c r="AE161"/>
  <c r="AM161" s="1"/>
  <c r="R162"/>
  <c r="S162" s="1"/>
  <c r="AJ162" s="1"/>
  <c r="E165" i="1"/>
  <c r="D165"/>
  <c r="L165"/>
  <c r="P164"/>
  <c r="E165" i="4"/>
  <c r="L165"/>
  <c r="D165"/>
  <c r="Z163" i="3" l="1"/>
  <c r="AK163" s="1"/>
  <c r="W163"/>
  <c r="X164" s="1"/>
  <c r="AC163"/>
  <c r="AH163" s="1"/>
  <c r="T164" i="5"/>
  <c r="S164"/>
  <c r="F165"/>
  <c r="I165" s="1"/>
  <c r="J165" s="1"/>
  <c r="M165"/>
  <c r="K164" i="3"/>
  <c r="V162" i="4"/>
  <c r="W162" s="1"/>
  <c r="AK162" s="1"/>
  <c r="AB163" i="3"/>
  <c r="C164"/>
  <c r="N164"/>
  <c r="AF162" i="4"/>
  <c r="P162"/>
  <c r="F165" i="1"/>
  <c r="I165" s="1"/>
  <c r="J165" s="1"/>
  <c r="M165"/>
  <c r="M165" i="4"/>
  <c r="F165"/>
  <c r="I165" s="1"/>
  <c r="J165" s="1"/>
  <c r="AA163" i="3" l="1"/>
  <c r="AB164" s="1"/>
  <c r="AD163"/>
  <c r="AL163" s="1"/>
  <c r="Z162" i="4"/>
  <c r="AC162" s="1"/>
  <c r="AG162"/>
  <c r="O165" i="5"/>
  <c r="K165"/>
  <c r="N165"/>
  <c r="C165"/>
  <c r="T162" i="4"/>
  <c r="U163" s="1"/>
  <c r="AH162"/>
  <c r="Q164" i="3"/>
  <c r="U164" s="1"/>
  <c r="L165"/>
  <c r="D165"/>
  <c r="E165"/>
  <c r="AA162" i="4"/>
  <c r="AL162" s="1"/>
  <c r="Q163"/>
  <c r="N165" i="1"/>
  <c r="C165"/>
  <c r="K165"/>
  <c r="K165" i="4"/>
  <c r="N165"/>
  <c r="O165" s="1"/>
  <c r="C165"/>
  <c r="X162" l="1"/>
  <c r="Y163" s="1"/>
  <c r="R163" s="1"/>
  <c r="V163" s="1"/>
  <c r="AD162"/>
  <c r="AE162" s="1"/>
  <c r="AM162" s="1"/>
  <c r="M165" i="3"/>
  <c r="E166" i="5"/>
  <c r="L166"/>
  <c r="D166"/>
  <c r="R165"/>
  <c r="P165"/>
  <c r="Q165"/>
  <c r="AF164" i="3"/>
  <c r="S164"/>
  <c r="T165" s="1"/>
  <c r="V164"/>
  <c r="AJ164" s="1"/>
  <c r="F165"/>
  <c r="I165" s="1"/>
  <c r="J165" s="1"/>
  <c r="AI162" i="4"/>
  <c r="R164" i="3"/>
  <c r="AI164" s="1"/>
  <c r="O164"/>
  <c r="AE164"/>
  <c r="Y164"/>
  <c r="D166" i="1"/>
  <c r="E166"/>
  <c r="L166"/>
  <c r="P165"/>
  <c r="O165"/>
  <c r="Q165" s="1"/>
  <c r="L166" i="4"/>
  <c r="E166"/>
  <c r="D166"/>
  <c r="AB162" l="1"/>
  <c r="T165" i="5"/>
  <c r="S165"/>
  <c r="F166"/>
  <c r="I166" s="1"/>
  <c r="J166" s="1"/>
  <c r="M166"/>
  <c r="K165" i="3"/>
  <c r="M166" i="4"/>
  <c r="N165" i="3"/>
  <c r="C165"/>
  <c r="W164"/>
  <c r="X165" s="1"/>
  <c r="Z164"/>
  <c r="AK164" s="1"/>
  <c r="AG164"/>
  <c r="AC164"/>
  <c r="P165"/>
  <c r="AG163" i="4"/>
  <c r="T163"/>
  <c r="W163"/>
  <c r="AK163" s="1"/>
  <c r="AF163"/>
  <c r="P163"/>
  <c r="S163"/>
  <c r="AJ163" s="1"/>
  <c r="Z163"/>
  <c r="AC163" s="1"/>
  <c r="M166" i="1"/>
  <c r="F166"/>
  <c r="I166" s="1"/>
  <c r="J166" s="1"/>
  <c r="F166" i="4"/>
  <c r="I166" s="1"/>
  <c r="J166" s="1"/>
  <c r="O166" i="5" l="1"/>
  <c r="K166"/>
  <c r="N166"/>
  <c r="C166"/>
  <c r="AA164" i="3"/>
  <c r="AD164"/>
  <c r="AL164" s="1"/>
  <c r="AH164"/>
  <c r="D166"/>
  <c r="E166"/>
  <c r="L166"/>
  <c r="Q165"/>
  <c r="U165" s="1"/>
  <c r="AD163" i="4"/>
  <c r="AE163" s="1"/>
  <c r="AH163"/>
  <c r="X163"/>
  <c r="AA163"/>
  <c r="AL163" s="1"/>
  <c r="U164"/>
  <c r="Q164"/>
  <c r="K166" i="1"/>
  <c r="N166"/>
  <c r="C166"/>
  <c r="N166" i="4"/>
  <c r="O166" s="1"/>
  <c r="C166"/>
  <c r="K166"/>
  <c r="E167" i="5" l="1"/>
  <c r="L167"/>
  <c r="D167"/>
  <c r="R166"/>
  <c r="Q166"/>
  <c r="P166"/>
  <c r="AF165" i="3"/>
  <c r="S165"/>
  <c r="T166" s="1"/>
  <c r="V165"/>
  <c r="AJ165" s="1"/>
  <c r="Y165"/>
  <c r="M166"/>
  <c r="F166"/>
  <c r="I166" s="1"/>
  <c r="J166" s="1"/>
  <c r="AB163" i="4"/>
  <c r="AB165" i="3"/>
  <c r="AE165"/>
  <c r="O165"/>
  <c r="R165"/>
  <c r="AI165" s="1"/>
  <c r="AI163" i="4"/>
  <c r="AM163"/>
  <c r="Y164"/>
  <c r="P166" i="1"/>
  <c r="O166"/>
  <c r="Q166" s="1"/>
  <c r="L167"/>
  <c r="D167"/>
  <c r="E167"/>
  <c r="E167" i="4"/>
  <c r="D167"/>
  <c r="L167"/>
  <c r="M167" i="1" l="1"/>
  <c r="T166" i="5"/>
  <c r="S166"/>
  <c r="F167"/>
  <c r="I167" s="1"/>
  <c r="J167" s="1"/>
  <c r="M167"/>
  <c r="K166" i="3"/>
  <c r="C166"/>
  <c r="N166"/>
  <c r="Q166" s="1"/>
  <c r="P166"/>
  <c r="AG165"/>
  <c r="W165"/>
  <c r="X166" s="1"/>
  <c r="Z165"/>
  <c r="AK165" s="1"/>
  <c r="AC165"/>
  <c r="AD165" s="1"/>
  <c r="AL165" s="1"/>
  <c r="R164" i="4"/>
  <c r="F167" i="1"/>
  <c r="I167" s="1"/>
  <c r="J167" s="1"/>
  <c r="M167" i="4"/>
  <c r="F167"/>
  <c r="I167" s="1"/>
  <c r="J167" s="1"/>
  <c r="O167" i="5" l="1"/>
  <c r="N167"/>
  <c r="C167"/>
  <c r="K167"/>
  <c r="O166" i="3"/>
  <c r="P167" s="1"/>
  <c r="AE166"/>
  <c r="R166"/>
  <c r="AI166" s="1"/>
  <c r="U166"/>
  <c r="AH165"/>
  <c r="AA165"/>
  <c r="AB166" s="1"/>
  <c r="E167"/>
  <c r="L167"/>
  <c r="D167"/>
  <c r="V164" i="4"/>
  <c r="AG164" s="1"/>
  <c r="AF164"/>
  <c r="P164"/>
  <c r="S164"/>
  <c r="AJ164" s="1"/>
  <c r="N167" i="1"/>
  <c r="C167"/>
  <c r="K167"/>
  <c r="K167" i="4"/>
  <c r="N167"/>
  <c r="O167" s="1"/>
  <c r="C167"/>
  <c r="E168" i="5" l="1"/>
  <c r="L168"/>
  <c r="D168"/>
  <c r="R167"/>
  <c r="P167"/>
  <c r="Q167"/>
  <c r="Z164" i="4"/>
  <c r="AC164" s="1"/>
  <c r="AD164" s="1"/>
  <c r="M167" i="3"/>
  <c r="W164" i="4"/>
  <c r="AK164" s="1"/>
  <c r="T164"/>
  <c r="U165" s="1"/>
  <c r="AF166" i="3"/>
  <c r="V166"/>
  <c r="AJ166" s="1"/>
  <c r="S166"/>
  <c r="T167" s="1"/>
  <c r="Y166"/>
  <c r="F167"/>
  <c r="I167" s="1"/>
  <c r="J167" s="1"/>
  <c r="Q165" i="4"/>
  <c r="E168" i="1"/>
  <c r="D168"/>
  <c r="L168"/>
  <c r="P167"/>
  <c r="O167"/>
  <c r="Q167" s="1"/>
  <c r="E168" i="4"/>
  <c r="D168"/>
  <c r="L168"/>
  <c r="AA164" l="1"/>
  <c r="AL164" s="1"/>
  <c r="X164"/>
  <c r="AH164"/>
  <c r="T167" i="5"/>
  <c r="S167"/>
  <c r="F168"/>
  <c r="I168" s="1"/>
  <c r="J168" s="1"/>
  <c r="M168"/>
  <c r="Z166" i="3"/>
  <c r="AK166" s="1"/>
  <c r="AG166"/>
  <c r="W166"/>
  <c r="X167" s="1"/>
  <c r="AC166"/>
  <c r="C167"/>
  <c r="N167"/>
  <c r="K167"/>
  <c r="AE164" i="4"/>
  <c r="AM164" s="1"/>
  <c r="AB164"/>
  <c r="AI164"/>
  <c r="Y165"/>
  <c r="F168" i="1"/>
  <c r="I168" s="1"/>
  <c r="J168" s="1"/>
  <c r="M168"/>
  <c r="M168" i="4"/>
  <c r="F168"/>
  <c r="I168" s="1"/>
  <c r="J168" s="1"/>
  <c r="N168" i="5" l="1"/>
  <c r="C168"/>
  <c r="K168"/>
  <c r="O168"/>
  <c r="Q167" i="3"/>
  <c r="U167" s="1"/>
  <c r="K168" i="1"/>
  <c r="E168" i="3"/>
  <c r="D168"/>
  <c r="L168"/>
  <c r="AA166"/>
  <c r="AB167" s="1"/>
  <c r="AD166"/>
  <c r="AL166" s="1"/>
  <c r="AH166"/>
  <c r="R165" i="4"/>
  <c r="N168" i="1"/>
  <c r="C168"/>
  <c r="K168" i="4"/>
  <c r="N168"/>
  <c r="O168" s="1"/>
  <c r="C168"/>
  <c r="Q168" i="5" l="1"/>
  <c r="P168"/>
  <c r="E169"/>
  <c r="L169"/>
  <c r="D169"/>
  <c r="R168"/>
  <c r="AF167" i="3"/>
  <c r="S167"/>
  <c r="T168" s="1"/>
  <c r="V167"/>
  <c r="AJ167" s="1"/>
  <c r="Y167"/>
  <c r="AC167" s="1"/>
  <c r="F168"/>
  <c r="I168" s="1"/>
  <c r="J168" s="1"/>
  <c r="M168"/>
  <c r="AE167"/>
  <c r="R167"/>
  <c r="AI167" s="1"/>
  <c r="O167"/>
  <c r="AF165" i="4"/>
  <c r="P165"/>
  <c r="V165"/>
  <c r="Z165" s="1"/>
  <c r="S165"/>
  <c r="AJ165" s="1"/>
  <c r="L169" i="1"/>
  <c r="D169"/>
  <c r="E169"/>
  <c r="P168"/>
  <c r="O168"/>
  <c r="Q168" s="1"/>
  <c r="E169" i="4"/>
  <c r="L169"/>
  <c r="D169"/>
  <c r="T168" i="5" l="1"/>
  <c r="S168"/>
  <c r="F169"/>
  <c r="I169" s="1"/>
  <c r="J169" s="1"/>
  <c r="M169"/>
  <c r="K168" i="3"/>
  <c r="M169" i="1"/>
  <c r="AH167" i="3"/>
  <c r="AD167"/>
  <c r="AL167" s="1"/>
  <c r="AA167"/>
  <c r="AB168" s="1"/>
  <c r="C168"/>
  <c r="N168"/>
  <c r="Q168" s="1"/>
  <c r="P168"/>
  <c r="AG167"/>
  <c r="Z167"/>
  <c r="AK167" s="1"/>
  <c r="W167"/>
  <c r="X168" s="1"/>
  <c r="AC165" i="4"/>
  <c r="AH165"/>
  <c r="X165"/>
  <c r="AA165"/>
  <c r="AL165" s="1"/>
  <c r="AG165"/>
  <c r="T165"/>
  <c r="W165"/>
  <c r="AK165" s="1"/>
  <c r="Q166"/>
  <c r="F169" i="1"/>
  <c r="I169" s="1"/>
  <c r="J169" s="1"/>
  <c r="M169" i="4"/>
  <c r="F169"/>
  <c r="I169" s="1"/>
  <c r="J169" s="1"/>
  <c r="O169" i="5" l="1"/>
  <c r="K169"/>
  <c r="N169"/>
  <c r="C169"/>
  <c r="O168" i="3"/>
  <c r="P169" s="1"/>
  <c r="AE168"/>
  <c r="R168"/>
  <c r="AI168" s="1"/>
  <c r="U168"/>
  <c r="E169"/>
  <c r="D169"/>
  <c r="L169"/>
  <c r="AD165" i="4"/>
  <c r="AE165" s="1"/>
  <c r="AM165" s="1"/>
  <c r="U166"/>
  <c r="Y166"/>
  <c r="K169" i="1"/>
  <c r="N169"/>
  <c r="C169"/>
  <c r="K169" i="4"/>
  <c r="N169"/>
  <c r="O169" s="1"/>
  <c r="C169"/>
  <c r="R169" i="5" l="1"/>
  <c r="E170"/>
  <c r="L170"/>
  <c r="D170"/>
  <c r="P169"/>
  <c r="Q169"/>
  <c r="F169" i="3"/>
  <c r="I169" s="1"/>
  <c r="J169" s="1"/>
  <c r="M169"/>
  <c r="V168"/>
  <c r="AJ168" s="1"/>
  <c r="Y168"/>
  <c r="S168"/>
  <c r="T169" s="1"/>
  <c r="AF168"/>
  <c r="AI165" i="4"/>
  <c r="AB165"/>
  <c r="R166"/>
  <c r="V166" s="1"/>
  <c r="Z166" s="1"/>
  <c r="D170" i="1"/>
  <c r="L170"/>
  <c r="E170"/>
  <c r="P169"/>
  <c r="O169"/>
  <c r="Q169" s="1"/>
  <c r="E170" i="4"/>
  <c r="L170"/>
  <c r="D170"/>
  <c r="F170" i="5" l="1"/>
  <c r="I170" s="1"/>
  <c r="J170" s="1"/>
  <c r="M170"/>
  <c r="T169"/>
  <c r="S169"/>
  <c r="M170" i="1"/>
  <c r="AC168" i="3"/>
  <c r="W168"/>
  <c r="X169" s="1"/>
  <c r="Z168"/>
  <c r="AK168" s="1"/>
  <c r="AG168"/>
  <c r="K169"/>
  <c r="N169"/>
  <c r="C169"/>
  <c r="AC166" i="4"/>
  <c r="AH166"/>
  <c r="X166"/>
  <c r="AG166"/>
  <c r="T166"/>
  <c r="W166"/>
  <c r="AK166" s="1"/>
  <c r="AA166"/>
  <c r="AL166" s="1"/>
  <c r="AF166"/>
  <c r="P166"/>
  <c r="S166"/>
  <c r="AJ166" s="1"/>
  <c r="F170" i="1"/>
  <c r="I170" s="1"/>
  <c r="J170" s="1"/>
  <c r="M170" i="4"/>
  <c r="F170"/>
  <c r="I170" s="1"/>
  <c r="J170" s="1"/>
  <c r="O170" i="5" l="1"/>
  <c r="N170"/>
  <c r="C170"/>
  <c r="K170"/>
  <c r="Q169" i="3"/>
  <c r="U169" s="1"/>
  <c r="D170"/>
  <c r="L170"/>
  <c r="E170"/>
  <c r="AH168"/>
  <c r="AA168"/>
  <c r="AB169" s="1"/>
  <c r="AD168"/>
  <c r="AL168" s="1"/>
  <c r="AD166" i="4"/>
  <c r="AI166" s="1"/>
  <c r="U167"/>
  <c r="Q167"/>
  <c r="Y167"/>
  <c r="N170" i="1"/>
  <c r="C170"/>
  <c r="K170"/>
  <c r="N170" i="4"/>
  <c r="O170" s="1"/>
  <c r="C170"/>
  <c r="K170"/>
  <c r="E171" i="5" l="1"/>
  <c r="D171"/>
  <c r="L171"/>
  <c r="R170"/>
  <c r="Q170"/>
  <c r="P170"/>
  <c r="M170" i="3"/>
  <c r="AB166" i="4"/>
  <c r="AF169" i="3"/>
  <c r="S169"/>
  <c r="T170" s="1"/>
  <c r="V169"/>
  <c r="AJ169" s="1"/>
  <c r="Y169"/>
  <c r="F170"/>
  <c r="I170" s="1"/>
  <c r="J170" s="1"/>
  <c r="R169"/>
  <c r="AI169" s="1"/>
  <c r="AE169"/>
  <c r="O169"/>
  <c r="AE166" i="4"/>
  <c r="AM166" s="1"/>
  <c r="R167"/>
  <c r="L171" i="1"/>
  <c r="D171"/>
  <c r="E171"/>
  <c r="P170"/>
  <c r="O170"/>
  <c r="Q170" s="1"/>
  <c r="L171" i="4"/>
  <c r="E171"/>
  <c r="D171"/>
  <c r="M171" i="1" l="1"/>
  <c r="T170" i="5"/>
  <c r="S170"/>
  <c r="F171"/>
  <c r="I171" s="1"/>
  <c r="J171" s="1"/>
  <c r="M171"/>
  <c r="K170" i="3"/>
  <c r="N170"/>
  <c r="C170"/>
  <c r="AG169"/>
  <c r="Z169"/>
  <c r="AK169" s="1"/>
  <c r="W169"/>
  <c r="X170" s="1"/>
  <c r="AC169"/>
  <c r="P170"/>
  <c r="V167" i="4"/>
  <c r="W167" s="1"/>
  <c r="AK167" s="1"/>
  <c r="S167"/>
  <c r="AJ167" s="1"/>
  <c r="AF167"/>
  <c r="P167"/>
  <c r="F171" i="1"/>
  <c r="I171" s="1"/>
  <c r="J171" s="1"/>
  <c r="F171" i="4"/>
  <c r="I171" s="1"/>
  <c r="J171" s="1"/>
  <c r="M171"/>
  <c r="Z167" l="1"/>
  <c r="AC167" s="1"/>
  <c r="AG167"/>
  <c r="T167"/>
  <c r="U168" s="1"/>
  <c r="O171" i="5"/>
  <c r="N171"/>
  <c r="C171"/>
  <c r="K171"/>
  <c r="AD169" i="3"/>
  <c r="AL169" s="1"/>
  <c r="AH169"/>
  <c r="AA169"/>
  <c r="AB170" s="1"/>
  <c r="E171"/>
  <c r="D171"/>
  <c r="L171"/>
  <c r="Q170"/>
  <c r="R170" s="1"/>
  <c r="AI170" s="1"/>
  <c r="Q168" i="4"/>
  <c r="N171" i="1"/>
  <c r="C171"/>
  <c r="K171"/>
  <c r="N171" i="4"/>
  <c r="O171" s="1"/>
  <c r="C171"/>
  <c r="K171"/>
  <c r="AH167" l="1"/>
  <c r="X167"/>
  <c r="Y168" s="1"/>
  <c r="AA167"/>
  <c r="AL167" s="1"/>
  <c r="E172" i="5"/>
  <c r="L172"/>
  <c r="D172"/>
  <c r="R171"/>
  <c r="P171"/>
  <c r="Q171"/>
  <c r="AE170" i="3"/>
  <c r="O170"/>
  <c r="F171"/>
  <c r="I171" s="1"/>
  <c r="J171" s="1"/>
  <c r="M171"/>
  <c r="U170"/>
  <c r="AD167" i="4"/>
  <c r="AI167" s="1"/>
  <c r="L172" i="1"/>
  <c r="D172"/>
  <c r="E172"/>
  <c r="P171"/>
  <c r="O171"/>
  <c r="Q171" s="1"/>
  <c r="E172" i="4"/>
  <c r="L172"/>
  <c r="D172"/>
  <c r="T171" i="5" l="1"/>
  <c r="S171"/>
  <c r="F172"/>
  <c r="I172" s="1"/>
  <c r="J172" s="1"/>
  <c r="M172"/>
  <c r="M172" i="1"/>
  <c r="V170" i="3"/>
  <c r="AJ170" s="1"/>
  <c r="S170"/>
  <c r="T171" s="1"/>
  <c r="AF170"/>
  <c r="Y170"/>
  <c r="AC170" s="1"/>
  <c r="K171"/>
  <c r="C171"/>
  <c r="N171"/>
  <c r="AB167" i="4"/>
  <c r="P171" i="3"/>
  <c r="AE167" i="4"/>
  <c r="AM167" s="1"/>
  <c r="R168"/>
  <c r="F172" i="1"/>
  <c r="I172" s="1"/>
  <c r="J172" s="1"/>
  <c r="F172" i="4"/>
  <c r="I172" s="1"/>
  <c r="J172" s="1"/>
  <c r="M172"/>
  <c r="O172" i="5" l="1"/>
  <c r="N172"/>
  <c r="C172"/>
  <c r="K172"/>
  <c r="D172" i="3"/>
  <c r="L172"/>
  <c r="E172"/>
  <c r="AD170"/>
  <c r="AL170" s="1"/>
  <c r="AH170"/>
  <c r="AA170"/>
  <c r="Z170"/>
  <c r="AK170" s="1"/>
  <c r="AG170"/>
  <c r="W170"/>
  <c r="Q171"/>
  <c r="R171" s="1"/>
  <c r="AI171" s="1"/>
  <c r="AF168" i="4"/>
  <c r="P168"/>
  <c r="V168"/>
  <c r="Z168" s="1"/>
  <c r="S168"/>
  <c r="AJ168" s="1"/>
  <c r="N172" i="1"/>
  <c r="C172"/>
  <c r="K172"/>
  <c r="N172" i="4"/>
  <c r="O172" s="1"/>
  <c r="C172"/>
  <c r="K172"/>
  <c r="M172" i="3" l="1"/>
  <c r="E173" i="5"/>
  <c r="D173"/>
  <c r="L173"/>
  <c r="R172"/>
  <c r="Q172"/>
  <c r="P172"/>
  <c r="AB171" i="3"/>
  <c r="O171"/>
  <c r="AE171"/>
  <c r="X171"/>
  <c r="F172"/>
  <c r="I172" s="1"/>
  <c r="J172" s="1"/>
  <c r="U171"/>
  <c r="AC168" i="4"/>
  <c r="AH168"/>
  <c r="X168"/>
  <c r="AA168"/>
  <c r="AL168" s="1"/>
  <c r="AG168"/>
  <c r="T168"/>
  <c r="W168"/>
  <c r="AK168" s="1"/>
  <c r="Q169"/>
  <c r="E173" i="1"/>
  <c r="D173"/>
  <c r="L173"/>
  <c r="P172"/>
  <c r="O172"/>
  <c r="Q172" s="1"/>
  <c r="E173" i="4"/>
  <c r="L173"/>
  <c r="D173"/>
  <c r="T172" i="5" l="1"/>
  <c r="S172"/>
  <c r="F173"/>
  <c r="I173" s="1"/>
  <c r="J173" s="1"/>
  <c r="M173"/>
  <c r="K172" i="3"/>
  <c r="N172"/>
  <c r="C172"/>
  <c r="P172"/>
  <c r="Y171"/>
  <c r="V171"/>
  <c r="AJ171" s="1"/>
  <c r="AF171"/>
  <c r="S171"/>
  <c r="AD168" i="4"/>
  <c r="AE168" s="1"/>
  <c r="AM168" s="1"/>
  <c r="U169"/>
  <c r="Y169"/>
  <c r="F173" i="1"/>
  <c r="I173" s="1"/>
  <c r="J173" s="1"/>
  <c r="M173"/>
  <c r="M173" i="4"/>
  <c r="F173"/>
  <c r="I173" s="1"/>
  <c r="J173" s="1"/>
  <c r="O173" i="5" l="1"/>
  <c r="K173"/>
  <c r="N173"/>
  <c r="C173"/>
  <c r="AI168" i="4"/>
  <c r="AC171" i="3"/>
  <c r="AG171"/>
  <c r="W171"/>
  <c r="Z171"/>
  <c r="AK171" s="1"/>
  <c r="E173"/>
  <c r="L173"/>
  <c r="D173"/>
  <c r="T172"/>
  <c r="Q172"/>
  <c r="R172" s="1"/>
  <c r="AI172" s="1"/>
  <c r="AB168" i="4"/>
  <c r="R169"/>
  <c r="K173" i="1"/>
  <c r="N173"/>
  <c r="C173"/>
  <c r="K173" i="4"/>
  <c r="N173"/>
  <c r="O173" s="1"/>
  <c r="C173"/>
  <c r="E174" i="5" l="1"/>
  <c r="L174"/>
  <c r="D174"/>
  <c r="R173"/>
  <c r="P173"/>
  <c r="Q173"/>
  <c r="U172" i="3"/>
  <c r="AF172" s="1"/>
  <c r="M173"/>
  <c r="AE172"/>
  <c r="O172"/>
  <c r="X172"/>
  <c r="F173"/>
  <c r="I173" s="1"/>
  <c r="J173" s="1"/>
  <c r="AH171"/>
  <c r="AA171"/>
  <c r="AD171"/>
  <c r="AL171" s="1"/>
  <c r="AF169" i="4"/>
  <c r="P169"/>
  <c r="S169"/>
  <c r="AJ169" s="1"/>
  <c r="V169"/>
  <c r="P173" i="1"/>
  <c r="E174"/>
  <c r="D174"/>
  <c r="L174"/>
  <c r="O173"/>
  <c r="Q173" s="1"/>
  <c r="E174" i="4"/>
  <c r="L174"/>
  <c r="D174"/>
  <c r="S172" i="3" l="1"/>
  <c r="T173" s="1"/>
  <c r="Y172"/>
  <c r="Z172" s="1"/>
  <c r="AK172" s="1"/>
  <c r="T173" i="5"/>
  <c r="S173"/>
  <c r="F174"/>
  <c r="I174" s="1"/>
  <c r="J174" s="1"/>
  <c r="M174"/>
  <c r="V172" i="3"/>
  <c r="AJ172" s="1"/>
  <c r="N173"/>
  <c r="C173"/>
  <c r="AB172"/>
  <c r="P173"/>
  <c r="Q173"/>
  <c r="K173"/>
  <c r="AG169" i="4"/>
  <c r="T169"/>
  <c r="W169"/>
  <c r="AK169" s="1"/>
  <c r="Z169"/>
  <c r="AC169" s="1"/>
  <c r="Q170"/>
  <c r="F174" i="1"/>
  <c r="I174" s="1"/>
  <c r="J174" s="1"/>
  <c r="M174"/>
  <c r="F174" i="4"/>
  <c r="I174" s="1"/>
  <c r="J174" s="1"/>
  <c r="M174"/>
  <c r="K174" i="5" l="1"/>
  <c r="AG172" i="3"/>
  <c r="W172"/>
  <c r="X173" s="1"/>
  <c r="AC172"/>
  <c r="O174" i="5"/>
  <c r="N174"/>
  <c r="C174"/>
  <c r="AE173" i="3"/>
  <c r="O173"/>
  <c r="P174" s="1"/>
  <c r="R173"/>
  <c r="AI173" s="1"/>
  <c r="L174"/>
  <c r="E174"/>
  <c r="D174"/>
  <c r="U173"/>
  <c r="AD169" i="4"/>
  <c r="AE169" s="1"/>
  <c r="AM169" s="1"/>
  <c r="AH169"/>
  <c r="X169"/>
  <c r="AA169"/>
  <c r="AL169" s="1"/>
  <c r="U170"/>
  <c r="N174" i="1"/>
  <c r="C174"/>
  <c r="K174"/>
  <c r="N174" i="4"/>
  <c r="O174" s="1"/>
  <c r="C174"/>
  <c r="K174"/>
  <c r="AH172" i="3" l="1"/>
  <c r="AA172"/>
  <c r="AB173" s="1"/>
  <c r="AD172"/>
  <c r="AL172" s="1"/>
  <c r="L175" i="5"/>
  <c r="E175"/>
  <c r="M175" s="1"/>
  <c r="D175"/>
  <c r="R174"/>
  <c r="Q174"/>
  <c r="P174"/>
  <c r="Y173" i="3"/>
  <c r="AF173"/>
  <c r="V173"/>
  <c r="AJ173" s="1"/>
  <c r="S173"/>
  <c r="T174" s="1"/>
  <c r="F174"/>
  <c r="I174" s="1"/>
  <c r="J174" s="1"/>
  <c r="M174"/>
  <c r="AI169" i="4"/>
  <c r="AB169"/>
  <c r="Y170"/>
  <c r="R170" s="1"/>
  <c r="V170" s="1"/>
  <c r="P174" i="1"/>
  <c r="O174"/>
  <c r="Q174" s="1"/>
  <c r="D175"/>
  <c r="L175"/>
  <c r="E175"/>
  <c r="E175" i="4"/>
  <c r="L175"/>
  <c r="D175"/>
  <c r="T174" i="5" l="1"/>
  <c r="S174"/>
  <c r="F175"/>
  <c r="I175" s="1"/>
  <c r="J175" s="1"/>
  <c r="O175"/>
  <c r="K174" i="3"/>
  <c r="M175" i="1"/>
  <c r="N174" i="3"/>
  <c r="C174"/>
  <c r="AC173"/>
  <c r="AG173"/>
  <c r="Z173"/>
  <c r="AK173" s="1"/>
  <c r="W173"/>
  <c r="X174" s="1"/>
  <c r="AG170" i="4"/>
  <c r="T170"/>
  <c r="Z170"/>
  <c r="AC170" s="1"/>
  <c r="W170"/>
  <c r="AK170" s="1"/>
  <c r="AF170"/>
  <c r="P170"/>
  <c r="S170"/>
  <c r="AJ170" s="1"/>
  <c r="F175" i="1"/>
  <c r="I175" s="1"/>
  <c r="J175" s="1"/>
  <c r="F175" i="4"/>
  <c r="I175" s="1"/>
  <c r="J175" s="1"/>
  <c r="M175"/>
  <c r="Q175" i="5" l="1"/>
  <c r="P175"/>
  <c r="N175"/>
  <c r="C175"/>
  <c r="K175"/>
  <c r="AH173" i="3"/>
  <c r="AA173"/>
  <c r="AB174" s="1"/>
  <c r="AD173"/>
  <c r="AL173" s="1"/>
  <c r="D175"/>
  <c r="E175"/>
  <c r="L175"/>
  <c r="Q174"/>
  <c r="U174" s="1"/>
  <c r="AD170" i="4"/>
  <c r="AE170" s="1"/>
  <c r="AM170" s="1"/>
  <c r="AH170"/>
  <c r="X170"/>
  <c r="U171"/>
  <c r="AA170"/>
  <c r="AL170" s="1"/>
  <c r="Q171"/>
  <c r="N175" i="1"/>
  <c r="C175"/>
  <c r="K175"/>
  <c r="K175" i="4"/>
  <c r="N175"/>
  <c r="O175" s="1"/>
  <c r="C175"/>
  <c r="E176" i="5" l="1"/>
  <c r="L176"/>
  <c r="D176"/>
  <c r="R175"/>
  <c r="AI170" i="4"/>
  <c r="AE174" i="3"/>
  <c r="O174"/>
  <c r="R174"/>
  <c r="AI174" s="1"/>
  <c r="AF174"/>
  <c r="S174"/>
  <c r="T175" s="1"/>
  <c r="V174"/>
  <c r="AJ174" s="1"/>
  <c r="M175"/>
  <c r="F175"/>
  <c r="I175" s="1"/>
  <c r="J175" s="1"/>
  <c r="Y174"/>
  <c r="AC174" s="1"/>
  <c r="AB170" i="4"/>
  <c r="Y171"/>
  <c r="R171" s="1"/>
  <c r="V171" s="1"/>
  <c r="Z171" s="1"/>
  <c r="E176" i="1"/>
  <c r="D176"/>
  <c r="L176"/>
  <c r="P175"/>
  <c r="O175"/>
  <c r="Q175" s="1"/>
  <c r="E176" i="4"/>
  <c r="L176"/>
  <c r="D176"/>
  <c r="T175" i="5" l="1"/>
  <c r="S175"/>
  <c r="F176"/>
  <c r="I176" s="1"/>
  <c r="J176" s="1"/>
  <c r="M176"/>
  <c r="K175" i="3"/>
  <c r="AD174"/>
  <c r="AL174" s="1"/>
  <c r="AA174"/>
  <c r="AB175" s="1"/>
  <c r="AH174"/>
  <c r="Z174"/>
  <c r="AK174" s="1"/>
  <c r="AG174"/>
  <c r="W174"/>
  <c r="X175" s="1"/>
  <c r="P175"/>
  <c r="C175"/>
  <c r="N175"/>
  <c r="Q175" s="1"/>
  <c r="AC171" i="4"/>
  <c r="AD171" s="1"/>
  <c r="AH171"/>
  <c r="X171"/>
  <c r="AF171"/>
  <c r="P171"/>
  <c r="AG171"/>
  <c r="T171"/>
  <c r="W171"/>
  <c r="AK171" s="1"/>
  <c r="S171"/>
  <c r="AJ171" s="1"/>
  <c r="AA171"/>
  <c r="AL171" s="1"/>
  <c r="F176" i="1"/>
  <c r="I176" s="1"/>
  <c r="J176" s="1"/>
  <c r="M176"/>
  <c r="M176" i="4"/>
  <c r="F176"/>
  <c r="I176" s="1"/>
  <c r="J176" s="1"/>
  <c r="O176" i="5" l="1"/>
  <c r="K176"/>
  <c r="N176"/>
  <c r="C176"/>
  <c r="K176" i="1"/>
  <c r="R175" i="3"/>
  <c r="AI175" s="1"/>
  <c r="AE175"/>
  <c r="O175"/>
  <c r="U175"/>
  <c r="Y175" s="1"/>
  <c r="AG175" s="1"/>
  <c r="E176"/>
  <c r="D176"/>
  <c r="L176"/>
  <c r="AE171" i="4"/>
  <c r="AM171" s="1"/>
  <c r="AB171"/>
  <c r="U172"/>
  <c r="Q172"/>
  <c r="AI171"/>
  <c r="Y172"/>
  <c r="N176" i="1"/>
  <c r="C176"/>
  <c r="N176" i="4"/>
  <c r="O176" s="1"/>
  <c r="C176"/>
  <c r="K176"/>
  <c r="E177" i="5" l="1"/>
  <c r="L177"/>
  <c r="D177"/>
  <c r="R176"/>
  <c r="Q176"/>
  <c r="P176"/>
  <c r="M176" i="3"/>
  <c r="Z175"/>
  <c r="AK175" s="1"/>
  <c r="V175"/>
  <c r="AJ175" s="1"/>
  <c r="AF175"/>
  <c r="S175"/>
  <c r="T176" s="1"/>
  <c r="F176"/>
  <c r="I176" s="1"/>
  <c r="J176" s="1"/>
  <c r="W175"/>
  <c r="X176" s="1"/>
  <c r="P176"/>
  <c r="AC175"/>
  <c r="R172" i="4"/>
  <c r="S172" s="1"/>
  <c r="AJ172" s="1"/>
  <c r="E177" i="1"/>
  <c r="L177"/>
  <c r="D177"/>
  <c r="P176"/>
  <c r="O176"/>
  <c r="Q176" s="1"/>
  <c r="E177" i="4"/>
  <c r="L177"/>
  <c r="D177"/>
  <c r="S176" i="5" l="1"/>
  <c r="T176"/>
  <c r="F177"/>
  <c r="I177" s="1"/>
  <c r="J177" s="1"/>
  <c r="M177"/>
  <c r="V172" i="4"/>
  <c r="T172" s="1"/>
  <c r="K176" i="3"/>
  <c r="N176"/>
  <c r="C176"/>
  <c r="AD175"/>
  <c r="AL175" s="1"/>
  <c r="AA175"/>
  <c r="AB176" s="1"/>
  <c r="AH175"/>
  <c r="AF172" i="4"/>
  <c r="P172"/>
  <c r="F177" i="1"/>
  <c r="I177" s="1"/>
  <c r="J177" s="1"/>
  <c r="M177"/>
  <c r="M177" i="4"/>
  <c r="F177"/>
  <c r="I177" s="1"/>
  <c r="J177" s="1"/>
  <c r="W172" l="1"/>
  <c r="AK172" s="1"/>
  <c r="Z172"/>
  <c r="AC172" s="1"/>
  <c r="AG172"/>
  <c r="O177" i="5"/>
  <c r="K177"/>
  <c r="N177"/>
  <c r="C177"/>
  <c r="D177" i="3"/>
  <c r="E177"/>
  <c r="L177"/>
  <c r="Q176"/>
  <c r="Q173" i="4"/>
  <c r="U173"/>
  <c r="K177" i="1"/>
  <c r="N177"/>
  <c r="O177" s="1"/>
  <c r="Q177" s="1"/>
  <c r="C177"/>
  <c r="K177" i="4"/>
  <c r="N177"/>
  <c r="O177" s="1"/>
  <c r="C177"/>
  <c r="AH172" l="1"/>
  <c r="X172"/>
  <c r="Y173" s="1"/>
  <c r="R173" s="1"/>
  <c r="AA172"/>
  <c r="AL172" s="1"/>
  <c r="AD172"/>
  <c r="AE172" s="1"/>
  <c r="AM172" s="1"/>
  <c r="E178" i="5"/>
  <c r="L178"/>
  <c r="D178"/>
  <c r="R177"/>
  <c r="Q177"/>
  <c r="P177"/>
  <c r="AE176" i="3"/>
  <c r="O176"/>
  <c r="R176"/>
  <c r="AI176" s="1"/>
  <c r="U176"/>
  <c r="M177"/>
  <c r="F177"/>
  <c r="I177" s="1"/>
  <c r="J177" s="1"/>
  <c r="D178" i="1"/>
  <c r="L178"/>
  <c r="E178"/>
  <c r="P177"/>
  <c r="E178" i="4"/>
  <c r="L178"/>
  <c r="D178"/>
  <c r="AB172" l="1"/>
  <c r="AI172"/>
  <c r="T177" i="5"/>
  <c r="S177"/>
  <c r="F178"/>
  <c r="I178" s="1"/>
  <c r="J178" s="1"/>
  <c r="M178"/>
  <c r="K177" i="3"/>
  <c r="M178" i="1"/>
  <c r="AF176" i="3"/>
  <c r="V176"/>
  <c r="AJ176" s="1"/>
  <c r="S176"/>
  <c r="Y176"/>
  <c r="AC176" s="1"/>
  <c r="P177"/>
  <c r="C177"/>
  <c r="N177"/>
  <c r="Q177" s="1"/>
  <c r="S173" i="4"/>
  <c r="AJ173" s="1"/>
  <c r="AF173"/>
  <c r="P173"/>
  <c r="V173"/>
  <c r="F178" i="1"/>
  <c r="I178" s="1"/>
  <c r="J178" s="1"/>
  <c r="M178" i="4"/>
  <c r="F178"/>
  <c r="I178" s="1"/>
  <c r="J178" s="1"/>
  <c r="O178" i="5" l="1"/>
  <c r="K178"/>
  <c r="N178"/>
  <c r="C178"/>
  <c r="AH176" i="3"/>
  <c r="AD176"/>
  <c r="AL176" s="1"/>
  <c r="AA176"/>
  <c r="U177"/>
  <c r="AF177" s="1"/>
  <c r="AE177"/>
  <c r="O177"/>
  <c r="R177"/>
  <c r="AI177" s="1"/>
  <c r="AG176"/>
  <c r="Z176"/>
  <c r="AK176" s="1"/>
  <c r="W176"/>
  <c r="T177"/>
  <c r="E178"/>
  <c r="D178"/>
  <c r="L178"/>
  <c r="AG173" i="4"/>
  <c r="T173"/>
  <c r="W173"/>
  <c r="AK173" s="1"/>
  <c r="Z173"/>
  <c r="AC173" s="1"/>
  <c r="Q174"/>
  <c r="K178" i="1"/>
  <c r="N178"/>
  <c r="C178"/>
  <c r="K178" i="4"/>
  <c r="N178"/>
  <c r="O178" s="1"/>
  <c r="C178"/>
  <c r="S177" i="3" l="1"/>
  <c r="T178" s="1"/>
  <c r="L179" i="5"/>
  <c r="E179"/>
  <c r="D179"/>
  <c r="R178"/>
  <c r="Q178"/>
  <c r="P178"/>
  <c r="F178" i="3"/>
  <c r="I178" s="1"/>
  <c r="J178" s="1"/>
  <c r="P178"/>
  <c r="M178"/>
  <c r="V177"/>
  <c r="AJ177" s="1"/>
  <c r="AB177"/>
  <c r="X177"/>
  <c r="Y177"/>
  <c r="AD173" i="4"/>
  <c r="AE173" s="1"/>
  <c r="AH173"/>
  <c r="X173"/>
  <c r="AA173"/>
  <c r="AL173" s="1"/>
  <c r="U174"/>
  <c r="P178" i="1"/>
  <c r="O178"/>
  <c r="Q178" s="1"/>
  <c r="D179"/>
  <c r="L179"/>
  <c r="E179"/>
  <c r="L179" i="4"/>
  <c r="E179"/>
  <c r="D179"/>
  <c r="M179" i="5" l="1"/>
  <c r="O179" s="1"/>
  <c r="M179" i="1"/>
  <c r="F179" i="5"/>
  <c r="I179" s="1"/>
  <c r="J179" s="1"/>
  <c r="T178"/>
  <c r="S178"/>
  <c r="K178" i="3"/>
  <c r="AC177"/>
  <c r="AG177"/>
  <c r="W177"/>
  <c r="Z177"/>
  <c r="AK177" s="1"/>
  <c r="N178"/>
  <c r="C178"/>
  <c r="AB173" i="4"/>
  <c r="Y174"/>
  <c r="AI173"/>
  <c r="AM173"/>
  <c r="F179" i="1"/>
  <c r="I179" s="1"/>
  <c r="J179" s="1"/>
  <c r="F179" i="4"/>
  <c r="I179" s="1"/>
  <c r="J179" s="1"/>
  <c r="M179"/>
  <c r="N179" i="5" l="1"/>
  <c r="C179"/>
  <c r="Q179"/>
  <c r="P179"/>
  <c r="K179"/>
  <c r="Q178" i="3"/>
  <c r="X178"/>
  <c r="D179"/>
  <c r="E179"/>
  <c r="L179"/>
  <c r="AH177"/>
  <c r="AA177"/>
  <c r="AD177"/>
  <c r="AL177" s="1"/>
  <c r="R174" i="4"/>
  <c r="V174" s="1"/>
  <c r="Z174" s="1"/>
  <c r="N179" i="1"/>
  <c r="C179"/>
  <c r="K179"/>
  <c r="K179" i="4"/>
  <c r="N179"/>
  <c r="O179" s="1"/>
  <c r="C179"/>
  <c r="E180" i="5" l="1"/>
  <c r="L180"/>
  <c r="D180"/>
  <c r="R179"/>
  <c r="M179" i="3"/>
  <c r="F179"/>
  <c r="I179" s="1"/>
  <c r="J179" s="1"/>
  <c r="AB178"/>
  <c r="AE178"/>
  <c r="O178"/>
  <c r="R178"/>
  <c r="AI178" s="1"/>
  <c r="U178"/>
  <c r="AC174" i="4"/>
  <c r="AH174"/>
  <c r="X174"/>
  <c r="AA174"/>
  <c r="AL174" s="1"/>
  <c r="AG174"/>
  <c r="T174"/>
  <c r="W174"/>
  <c r="AK174" s="1"/>
  <c r="AF174"/>
  <c r="P174"/>
  <c r="S174"/>
  <c r="AJ174" s="1"/>
  <c r="L180" i="1"/>
  <c r="D180"/>
  <c r="E180"/>
  <c r="P179"/>
  <c r="O179"/>
  <c r="Q179" s="1"/>
  <c r="E180" i="4"/>
  <c r="L180"/>
  <c r="D180"/>
  <c r="M180" i="1" l="1"/>
  <c r="T179" i="5"/>
  <c r="S179"/>
  <c r="F180"/>
  <c r="I180" s="1"/>
  <c r="J180" s="1"/>
  <c r="M180"/>
  <c r="K179" i="3"/>
  <c r="P179"/>
  <c r="Y178"/>
  <c r="AF178"/>
  <c r="S178"/>
  <c r="T179" s="1"/>
  <c r="V178"/>
  <c r="AJ178" s="1"/>
  <c r="N179"/>
  <c r="Q179" s="1"/>
  <c r="AE179" s="1"/>
  <c r="C179"/>
  <c r="AD174" i="4"/>
  <c r="AE174" s="1"/>
  <c r="AM174" s="1"/>
  <c r="Q175"/>
  <c r="Y175"/>
  <c r="U175"/>
  <c r="F180" i="1"/>
  <c r="I180" s="1"/>
  <c r="J180" s="1"/>
  <c r="F180" i="4"/>
  <c r="I180" s="1"/>
  <c r="J180" s="1"/>
  <c r="M180"/>
  <c r="O180" i="5" l="1"/>
  <c r="K180"/>
  <c r="N180"/>
  <c r="C180"/>
  <c r="AI174" i="4"/>
  <c r="AG178" i="3"/>
  <c r="W178"/>
  <c r="X179" s="1"/>
  <c r="Z178"/>
  <c r="AK178" s="1"/>
  <c r="L180"/>
  <c r="D180"/>
  <c r="E180"/>
  <c r="R179"/>
  <c r="AI179" s="1"/>
  <c r="U179"/>
  <c r="AC178"/>
  <c r="O179"/>
  <c r="AB174" i="4"/>
  <c r="R175"/>
  <c r="V175" s="1"/>
  <c r="Z175" s="1"/>
  <c r="N180" i="1"/>
  <c r="C180"/>
  <c r="K180"/>
  <c r="K180" i="4"/>
  <c r="N180"/>
  <c r="O180" s="1"/>
  <c r="C180"/>
  <c r="M180" i="3" l="1"/>
  <c r="E181" i="5"/>
  <c r="L181"/>
  <c r="D181"/>
  <c r="R180"/>
  <c r="Q180"/>
  <c r="P180"/>
  <c r="F180" i="3"/>
  <c r="I180" s="1"/>
  <c r="J180" s="1"/>
  <c r="P180"/>
  <c r="AH178"/>
  <c r="AA178"/>
  <c r="AD178"/>
  <c r="AL178" s="1"/>
  <c r="AF179"/>
  <c r="V179"/>
  <c r="AJ179" s="1"/>
  <c r="Y179"/>
  <c r="S179"/>
  <c r="T180" s="1"/>
  <c r="S175" i="4"/>
  <c r="AJ175" s="1"/>
  <c r="AC175"/>
  <c r="AD175" s="1"/>
  <c r="AH175"/>
  <c r="X175"/>
  <c r="AA175"/>
  <c r="AL175" s="1"/>
  <c r="AF175"/>
  <c r="P175"/>
  <c r="AG175"/>
  <c r="T175"/>
  <c r="W175"/>
  <c r="AK175" s="1"/>
  <c r="D181" i="1"/>
  <c r="E181"/>
  <c r="L181"/>
  <c r="P180"/>
  <c r="O180"/>
  <c r="Q180" s="1"/>
  <c r="E181" i="4"/>
  <c r="L181"/>
  <c r="D181"/>
  <c r="S180" i="5" l="1"/>
  <c r="T180"/>
  <c r="F181"/>
  <c r="I181" s="1"/>
  <c r="J181" s="1"/>
  <c r="M181"/>
  <c r="AB179" i="3"/>
  <c r="AC179"/>
  <c r="AH179" s="1"/>
  <c r="Z179"/>
  <c r="AK179" s="1"/>
  <c r="AG179"/>
  <c r="W179"/>
  <c r="X180" s="1"/>
  <c r="K180"/>
  <c r="C180"/>
  <c r="N180"/>
  <c r="AE175" i="4"/>
  <c r="AM175" s="1"/>
  <c r="AB175"/>
  <c r="Q176"/>
  <c r="AI175"/>
  <c r="Y176"/>
  <c r="U176"/>
  <c r="M181" i="1"/>
  <c r="F181"/>
  <c r="I181" s="1"/>
  <c r="J181" s="1"/>
  <c r="M181" i="4"/>
  <c r="F181"/>
  <c r="I181" s="1"/>
  <c r="J181" s="1"/>
  <c r="O181" i="5" l="1"/>
  <c r="K181"/>
  <c r="N181"/>
  <c r="C181"/>
  <c r="Q180" i="3"/>
  <c r="AA179"/>
  <c r="AB180" s="1"/>
  <c r="D181"/>
  <c r="E181"/>
  <c r="L181"/>
  <c r="AD179"/>
  <c r="AL179" s="1"/>
  <c r="R176" i="4"/>
  <c r="V176" s="1"/>
  <c r="Z176" s="1"/>
  <c r="N181" i="1"/>
  <c r="O181" s="1"/>
  <c r="Q181" s="1"/>
  <c r="C181"/>
  <c r="K181"/>
  <c r="N181" i="4"/>
  <c r="O181" s="1"/>
  <c r="C181"/>
  <c r="K181"/>
  <c r="R181" i="5" l="1"/>
  <c r="E182"/>
  <c r="L182"/>
  <c r="D182"/>
  <c r="Q181"/>
  <c r="P181"/>
  <c r="M181" i="3"/>
  <c r="F181"/>
  <c r="I181" s="1"/>
  <c r="J181" s="1"/>
  <c r="AE180"/>
  <c r="O180"/>
  <c r="R180"/>
  <c r="AI180" s="1"/>
  <c r="S176" i="4"/>
  <c r="AJ176" s="1"/>
  <c r="U180" i="3"/>
  <c r="AC176" i="4"/>
  <c r="AD176" s="1"/>
  <c r="AH176"/>
  <c r="X176"/>
  <c r="AA176"/>
  <c r="AL176" s="1"/>
  <c r="AG176"/>
  <c r="T176"/>
  <c r="W176"/>
  <c r="AK176" s="1"/>
  <c r="AF176"/>
  <c r="P176"/>
  <c r="L182" i="1"/>
  <c r="D182"/>
  <c r="E182"/>
  <c r="P181"/>
  <c r="E182" i="4"/>
  <c r="L182"/>
  <c r="D182"/>
  <c r="F182" i="5" l="1"/>
  <c r="I182" s="1"/>
  <c r="J182" s="1"/>
  <c r="M182"/>
  <c r="T181"/>
  <c r="S181"/>
  <c r="K181" i="3"/>
  <c r="P181"/>
  <c r="AF180"/>
  <c r="S180"/>
  <c r="T181" s="1"/>
  <c r="V180"/>
  <c r="AJ180" s="1"/>
  <c r="N181"/>
  <c r="C181"/>
  <c r="M182" i="1"/>
  <c r="Y180" i="3"/>
  <c r="AE176" i="4"/>
  <c r="AM176" s="1"/>
  <c r="AB176"/>
  <c r="AI176"/>
  <c r="U177"/>
  <c r="Y177"/>
  <c r="Q177"/>
  <c r="F182" i="1"/>
  <c r="I182" s="1"/>
  <c r="J182" s="1"/>
  <c r="F182" i="4"/>
  <c r="I182" s="1"/>
  <c r="J182" s="1"/>
  <c r="M182"/>
  <c r="O182" i="5" l="1"/>
  <c r="K182"/>
  <c r="N182"/>
  <c r="C182"/>
  <c r="D182" i="3"/>
  <c r="E182"/>
  <c r="L182"/>
  <c r="Q181"/>
  <c r="AG180"/>
  <c r="W180"/>
  <c r="X181" s="1"/>
  <c r="Z180"/>
  <c r="AK180" s="1"/>
  <c r="AC180"/>
  <c r="R177" i="4"/>
  <c r="V177" s="1"/>
  <c r="K182" i="1"/>
  <c r="N182"/>
  <c r="C182"/>
  <c r="N182" i="4"/>
  <c r="O182" s="1"/>
  <c r="C182"/>
  <c r="K182"/>
  <c r="L183" i="5" l="1"/>
  <c r="E183"/>
  <c r="D183"/>
  <c r="R182"/>
  <c r="Q182"/>
  <c r="P182"/>
  <c r="S177" i="4"/>
  <c r="AJ177" s="1"/>
  <c r="O181" i="3"/>
  <c r="AE181"/>
  <c r="U181"/>
  <c r="R181"/>
  <c r="AI181" s="1"/>
  <c r="AD180"/>
  <c r="AL180" s="1"/>
  <c r="AH180"/>
  <c r="AA180"/>
  <c r="AB181" s="1"/>
  <c r="M182"/>
  <c r="F182"/>
  <c r="I182" s="1"/>
  <c r="J182" s="1"/>
  <c r="AG177" i="4"/>
  <c r="T177"/>
  <c r="Z177"/>
  <c r="AC177" s="1"/>
  <c r="W177"/>
  <c r="AK177" s="1"/>
  <c r="AF177"/>
  <c r="P177"/>
  <c r="D183" i="1"/>
  <c r="L183"/>
  <c r="E183"/>
  <c r="P182"/>
  <c r="O182"/>
  <c r="Q182" s="1"/>
  <c r="E183" i="4"/>
  <c r="L183"/>
  <c r="D183"/>
  <c r="M183" i="5" l="1"/>
  <c r="T182"/>
  <c r="S182"/>
  <c r="F183"/>
  <c r="I183" s="1"/>
  <c r="J183" s="1"/>
  <c r="O183"/>
  <c r="M183" i="1"/>
  <c r="K182" i="3"/>
  <c r="AF181"/>
  <c r="V181"/>
  <c r="AJ181" s="1"/>
  <c r="S181"/>
  <c r="Y181"/>
  <c r="N182"/>
  <c r="C182"/>
  <c r="P182"/>
  <c r="AD177" i="4"/>
  <c r="AE177" s="1"/>
  <c r="AM177" s="1"/>
  <c r="X177"/>
  <c r="AA177"/>
  <c r="AL177" s="1"/>
  <c r="U178"/>
  <c r="Q178"/>
  <c r="AH177"/>
  <c r="F183" i="1"/>
  <c r="I183" s="1"/>
  <c r="J183" s="1"/>
  <c r="M183" i="4"/>
  <c r="F183"/>
  <c r="I183" s="1"/>
  <c r="J183" s="1"/>
  <c r="Q183" i="5" l="1"/>
  <c r="P183"/>
  <c r="N183"/>
  <c r="C183"/>
  <c r="K183"/>
  <c r="D183" i="3"/>
  <c r="L183"/>
  <c r="E183"/>
  <c r="AB177" i="4"/>
  <c r="Z181" i="3"/>
  <c r="AK181" s="1"/>
  <c r="AG181"/>
  <c r="W181"/>
  <c r="AC181"/>
  <c r="T182"/>
  <c r="Q182"/>
  <c r="R182" s="1"/>
  <c r="AI182" s="1"/>
  <c r="AI177" i="4"/>
  <c r="Y178"/>
  <c r="N183" i="1"/>
  <c r="C183"/>
  <c r="K183"/>
  <c r="K183" i="4"/>
  <c r="N183"/>
  <c r="O183" s="1"/>
  <c r="C183"/>
  <c r="E184" i="5" l="1"/>
  <c r="L184"/>
  <c r="D184"/>
  <c r="R183"/>
  <c r="M183" i="3"/>
  <c r="AE182"/>
  <c r="O182"/>
  <c r="U182"/>
  <c r="AH181"/>
  <c r="AD181"/>
  <c r="AL181" s="1"/>
  <c r="AA181"/>
  <c r="X182"/>
  <c r="F183"/>
  <c r="I183" s="1"/>
  <c r="J183" s="1"/>
  <c r="R178" i="4"/>
  <c r="L184" i="1"/>
  <c r="D184"/>
  <c r="E184"/>
  <c r="P183"/>
  <c r="O183"/>
  <c r="Q183" s="1"/>
  <c r="E184" i="4"/>
  <c r="L184"/>
  <c r="D184"/>
  <c r="T183" i="5" l="1"/>
  <c r="S183"/>
  <c r="F184"/>
  <c r="I184" s="1"/>
  <c r="J184" s="1"/>
  <c r="M184"/>
  <c r="K183" i="3"/>
  <c r="AF182"/>
  <c r="S182"/>
  <c r="T183" s="1"/>
  <c r="V182"/>
  <c r="AJ182" s="1"/>
  <c r="C183"/>
  <c r="N183"/>
  <c r="Y182"/>
  <c r="AC182" s="1"/>
  <c r="P183"/>
  <c r="M184" i="1"/>
  <c r="AB182" i="3"/>
  <c r="AF178" i="4"/>
  <c r="P178"/>
  <c r="S178"/>
  <c r="AJ178" s="1"/>
  <c r="V178"/>
  <c r="F184" i="1"/>
  <c r="I184" s="1"/>
  <c r="J184" s="1"/>
  <c r="M184" i="4"/>
  <c r="F184"/>
  <c r="I184" s="1"/>
  <c r="J184" s="1"/>
  <c r="O184" i="5" l="1"/>
  <c r="K184"/>
  <c r="N184"/>
  <c r="C184"/>
  <c r="Z182" i="3"/>
  <c r="AK182" s="1"/>
  <c r="AH182"/>
  <c r="AA182"/>
  <c r="AB183" s="1"/>
  <c r="AG182"/>
  <c r="W182"/>
  <c r="AD182"/>
  <c r="AL182" s="1"/>
  <c r="D184"/>
  <c r="L184"/>
  <c r="E184"/>
  <c r="Q183"/>
  <c r="R183" s="1"/>
  <c r="AI183" s="1"/>
  <c r="Q179" i="4"/>
  <c r="W178"/>
  <c r="AK178" s="1"/>
  <c r="AG178"/>
  <c r="T178"/>
  <c r="Z178"/>
  <c r="AC178" s="1"/>
  <c r="K184" i="1"/>
  <c r="N184"/>
  <c r="C184"/>
  <c r="N184" i="4"/>
  <c r="O184" s="1"/>
  <c r="C184"/>
  <c r="K184"/>
  <c r="E185" i="5" l="1"/>
  <c r="L185"/>
  <c r="D185"/>
  <c r="R184"/>
  <c r="Q184"/>
  <c r="P184"/>
  <c r="U183" i="3"/>
  <c r="Y183" s="1"/>
  <c r="AG183" s="1"/>
  <c r="F184"/>
  <c r="I184" s="1"/>
  <c r="J184" s="1"/>
  <c r="X183"/>
  <c r="AE183"/>
  <c r="O183"/>
  <c r="M184"/>
  <c r="AD178" i="4"/>
  <c r="AE178" s="1"/>
  <c r="U179"/>
  <c r="AH178"/>
  <c r="X178"/>
  <c r="AA178"/>
  <c r="AL178" s="1"/>
  <c r="E185" i="1"/>
  <c r="D185"/>
  <c r="L185"/>
  <c r="P184"/>
  <c r="O184"/>
  <c r="Q184" s="1"/>
  <c r="E185" i="4"/>
  <c r="L185"/>
  <c r="D185"/>
  <c r="Z183" i="3" l="1"/>
  <c r="AK183" s="1"/>
  <c r="V183"/>
  <c r="AJ183" s="1"/>
  <c r="S183"/>
  <c r="T184" s="1"/>
  <c r="AF183"/>
  <c r="S184" i="5"/>
  <c r="T184"/>
  <c r="F185"/>
  <c r="I185" s="1"/>
  <c r="J185" s="1"/>
  <c r="M185"/>
  <c r="K184" i="3"/>
  <c r="AC183"/>
  <c r="AA183" s="1"/>
  <c r="AB184" s="1"/>
  <c r="W183"/>
  <c r="X184" s="1"/>
  <c r="P184"/>
  <c r="N184"/>
  <c r="C184"/>
  <c r="AB178" i="4"/>
  <c r="AM178"/>
  <c r="AI178"/>
  <c r="Y179"/>
  <c r="F185" i="1"/>
  <c r="I185" s="1"/>
  <c r="J185" s="1"/>
  <c r="M185"/>
  <c r="F185" i="4"/>
  <c r="I185" s="1"/>
  <c r="J185" s="1"/>
  <c r="M185"/>
  <c r="K185" i="5" l="1"/>
  <c r="AH183" i="3"/>
  <c r="AD183"/>
  <c r="AL183" s="1"/>
  <c r="O185" i="5"/>
  <c r="N185"/>
  <c r="C185"/>
  <c r="K185" i="1"/>
  <c r="Q184" i="3"/>
  <c r="R184" s="1"/>
  <c r="AI184" s="1"/>
  <c r="D185"/>
  <c r="L185"/>
  <c r="E185"/>
  <c r="R179" i="4"/>
  <c r="V179" s="1"/>
  <c r="Z179" s="1"/>
  <c r="N185" i="1"/>
  <c r="C185"/>
  <c r="K185" i="4"/>
  <c r="N185"/>
  <c r="O185" s="1"/>
  <c r="C185"/>
  <c r="U184" i="3" l="1"/>
  <c r="Y184" s="1"/>
  <c r="AG184" s="1"/>
  <c r="E186" i="5"/>
  <c r="L186"/>
  <c r="D186"/>
  <c r="R185"/>
  <c r="Q185"/>
  <c r="P185"/>
  <c r="F185" i="3"/>
  <c r="I185" s="1"/>
  <c r="J185" s="1"/>
  <c r="AE184"/>
  <c r="O184"/>
  <c r="M185"/>
  <c r="AC179" i="4"/>
  <c r="AH179"/>
  <c r="X179"/>
  <c r="AA179"/>
  <c r="AL179" s="1"/>
  <c r="AG179"/>
  <c r="T179"/>
  <c r="W179"/>
  <c r="AK179" s="1"/>
  <c r="AF179"/>
  <c r="P179"/>
  <c r="S179"/>
  <c r="AJ179" s="1"/>
  <c r="P185" i="1"/>
  <c r="D186"/>
  <c r="E186"/>
  <c r="L186"/>
  <c r="O185"/>
  <c r="Q185" s="1"/>
  <c r="E186" i="4"/>
  <c r="L186"/>
  <c r="D186"/>
  <c r="S184" i="3" l="1"/>
  <c r="T185" s="1"/>
  <c r="Z184"/>
  <c r="AK184" s="1"/>
  <c r="W184"/>
  <c r="X185" s="1"/>
  <c r="V184"/>
  <c r="AJ184" s="1"/>
  <c r="AC184"/>
  <c r="AH184" s="1"/>
  <c r="AF184"/>
  <c r="T185" i="5"/>
  <c r="S185"/>
  <c r="F186"/>
  <c r="I186" s="1"/>
  <c r="J186" s="1"/>
  <c r="M186"/>
  <c r="K185" i="3"/>
  <c r="N185"/>
  <c r="Q185" s="1"/>
  <c r="C185"/>
  <c r="P185"/>
  <c r="AD179" i="4"/>
  <c r="AE179" s="1"/>
  <c r="AM179" s="1"/>
  <c r="U180"/>
  <c r="Q180"/>
  <c r="Y180"/>
  <c r="M186" i="1"/>
  <c r="F186"/>
  <c r="I186" s="1"/>
  <c r="J186" s="1"/>
  <c r="F186" i="4"/>
  <c r="I186" s="1"/>
  <c r="J186" s="1"/>
  <c r="M186"/>
  <c r="AA184" i="3" l="1"/>
  <c r="AB185" s="1"/>
  <c r="AD184"/>
  <c r="AL184" s="1"/>
  <c r="AI179" i="4"/>
  <c r="O186" i="5"/>
  <c r="K186"/>
  <c r="N186"/>
  <c r="C186"/>
  <c r="U185" i="3"/>
  <c r="O185"/>
  <c r="P186" s="1"/>
  <c r="AE185"/>
  <c r="R185"/>
  <c r="AI185" s="1"/>
  <c r="D186"/>
  <c r="E186"/>
  <c r="L186"/>
  <c r="AB179" i="4"/>
  <c r="R180"/>
  <c r="K186" i="1"/>
  <c r="N186"/>
  <c r="O186" s="1"/>
  <c r="Q186" s="1"/>
  <c r="C186"/>
  <c r="K186" i="4"/>
  <c r="N186"/>
  <c r="O186" s="1"/>
  <c r="C186"/>
  <c r="R186" i="5" l="1"/>
  <c r="L187"/>
  <c r="E187"/>
  <c r="D187"/>
  <c r="Q186"/>
  <c r="P186"/>
  <c r="M186" i="3"/>
  <c r="F186"/>
  <c r="I186" s="1"/>
  <c r="J186" s="1"/>
  <c r="Y185"/>
  <c r="AF185"/>
  <c r="V185"/>
  <c r="AJ185" s="1"/>
  <c r="S185"/>
  <c r="T186" s="1"/>
  <c r="S180" i="4"/>
  <c r="AJ180" s="1"/>
  <c r="V180"/>
  <c r="W180" s="1"/>
  <c r="AK180" s="1"/>
  <c r="AF180"/>
  <c r="P180"/>
  <c r="E187" i="1"/>
  <c r="D187"/>
  <c r="L187"/>
  <c r="P186"/>
  <c r="L187" i="4"/>
  <c r="E187"/>
  <c r="D187"/>
  <c r="M187" i="5" l="1"/>
  <c r="O187" s="1"/>
  <c r="F187"/>
  <c r="I187" s="1"/>
  <c r="J187" s="1"/>
  <c r="T186"/>
  <c r="S186"/>
  <c r="Z180" i="4"/>
  <c r="AH180" s="1"/>
  <c r="K186" i="3"/>
  <c r="T180" i="4"/>
  <c r="U181" s="1"/>
  <c r="AG180"/>
  <c r="Z185" i="3"/>
  <c r="AK185" s="1"/>
  <c r="W185"/>
  <c r="X186" s="1"/>
  <c r="AG185"/>
  <c r="AC185"/>
  <c r="C186"/>
  <c r="N186"/>
  <c r="M187" i="4"/>
  <c r="Q181"/>
  <c r="M187" i="1"/>
  <c r="F187"/>
  <c r="I187" s="1"/>
  <c r="J187" s="1"/>
  <c r="F187" i="4"/>
  <c r="I187" s="1"/>
  <c r="J187" s="1"/>
  <c r="AC180" l="1"/>
  <c r="AD180" s="1"/>
  <c r="AE180" s="1"/>
  <c r="AM180" s="1"/>
  <c r="AA180"/>
  <c r="AL180" s="1"/>
  <c r="X180"/>
  <c r="Y181" s="1"/>
  <c r="R181" s="1"/>
  <c r="N187" i="5"/>
  <c r="C187"/>
  <c r="K187"/>
  <c r="Q187"/>
  <c r="P187"/>
  <c r="Q186" i="3"/>
  <c r="U186" s="1"/>
  <c r="E187"/>
  <c r="D187"/>
  <c r="L187"/>
  <c r="AD185"/>
  <c r="AL185" s="1"/>
  <c r="AH185"/>
  <c r="AA185"/>
  <c r="AB186" s="1"/>
  <c r="K187" i="1"/>
  <c r="N187"/>
  <c r="O187" s="1"/>
  <c r="Q187" s="1"/>
  <c r="C187"/>
  <c r="N187" i="4"/>
  <c r="O187" s="1"/>
  <c r="C187"/>
  <c r="K187"/>
  <c r="E188" i="5" l="1"/>
  <c r="L188"/>
  <c r="D188"/>
  <c r="R187"/>
  <c r="AI180" i="4"/>
  <c r="AB180"/>
  <c r="V186" i="3"/>
  <c r="AJ186" s="1"/>
  <c r="S186"/>
  <c r="T187" s="1"/>
  <c r="AF186"/>
  <c r="Y186"/>
  <c r="F187"/>
  <c r="I187" s="1"/>
  <c r="J187" s="1"/>
  <c r="M187"/>
  <c r="O186"/>
  <c r="R186"/>
  <c r="AI186" s="1"/>
  <c r="AE186"/>
  <c r="V181" i="4"/>
  <c r="Z181" s="1"/>
  <c r="S181"/>
  <c r="AJ181" s="1"/>
  <c r="AF181"/>
  <c r="P181"/>
  <c r="D188" i="1"/>
  <c r="L188"/>
  <c r="E188"/>
  <c r="P187"/>
  <c r="E188" i="4"/>
  <c r="L188"/>
  <c r="D188"/>
  <c r="T187" i="5" l="1"/>
  <c r="S187"/>
  <c r="F188"/>
  <c r="I188" s="1"/>
  <c r="J188" s="1"/>
  <c r="M188"/>
  <c r="K187" i="3"/>
  <c r="T181" i="4"/>
  <c r="U182" s="1"/>
  <c r="AC181"/>
  <c r="AD181" s="1"/>
  <c r="AI181" s="1"/>
  <c r="AA181"/>
  <c r="AL181" s="1"/>
  <c r="AG181"/>
  <c r="W181"/>
  <c r="AK181" s="1"/>
  <c r="C187" i="3"/>
  <c r="N187"/>
  <c r="AG186"/>
  <c r="W186"/>
  <c r="X187" s="1"/>
  <c r="Z186"/>
  <c r="AK186" s="1"/>
  <c r="P187"/>
  <c r="AC186"/>
  <c r="M188" i="1"/>
  <c r="X181" i="4"/>
  <c r="Y182" s="1"/>
  <c r="AH181"/>
  <c r="Q182"/>
  <c r="F188" i="1"/>
  <c r="I188" s="1"/>
  <c r="J188" s="1"/>
  <c r="F188" i="4"/>
  <c r="I188" s="1"/>
  <c r="J188" s="1"/>
  <c r="M188"/>
  <c r="O188" i="5" l="1"/>
  <c r="K188"/>
  <c r="N188"/>
  <c r="C188"/>
  <c r="E188" i="3"/>
  <c r="D188"/>
  <c r="L188"/>
  <c r="AH186"/>
  <c r="AD186"/>
  <c r="AL186" s="1"/>
  <c r="AA186"/>
  <c r="AB187" s="1"/>
  <c r="Q187"/>
  <c r="AB181" i="4"/>
  <c r="AE181"/>
  <c r="AM181" s="1"/>
  <c r="R182"/>
  <c r="K188" i="1"/>
  <c r="N188"/>
  <c r="C188"/>
  <c r="K188" i="4"/>
  <c r="N188"/>
  <c r="O188" s="1"/>
  <c r="C188"/>
  <c r="E189" i="5" l="1"/>
  <c r="L189"/>
  <c r="D189"/>
  <c r="R188"/>
  <c r="Q188"/>
  <c r="P188"/>
  <c r="F188" i="3"/>
  <c r="I188" s="1"/>
  <c r="J188" s="1"/>
  <c r="M188"/>
  <c r="AE187"/>
  <c r="O187"/>
  <c r="R187"/>
  <c r="AI187" s="1"/>
  <c r="U187"/>
  <c r="Y187" s="1"/>
  <c r="AC187" s="1"/>
  <c r="AF182" i="4"/>
  <c r="P182"/>
  <c r="S182"/>
  <c r="AJ182" s="1"/>
  <c r="V182"/>
  <c r="D189" i="1"/>
  <c r="E189"/>
  <c r="L189"/>
  <c r="P188"/>
  <c r="O188"/>
  <c r="Q188" s="1"/>
  <c r="E189" i="4"/>
  <c r="L189"/>
  <c r="D189"/>
  <c r="S188" i="5" l="1"/>
  <c r="T188"/>
  <c r="F189"/>
  <c r="I189" s="1"/>
  <c r="J189" s="1"/>
  <c r="M189"/>
  <c r="K188" i="3"/>
  <c r="AD187"/>
  <c r="AL187" s="1"/>
  <c r="AA187"/>
  <c r="AB188" s="1"/>
  <c r="AH187"/>
  <c r="Z187"/>
  <c r="AK187" s="1"/>
  <c r="W187"/>
  <c r="X188" s="1"/>
  <c r="AG187"/>
  <c r="P188"/>
  <c r="AF187"/>
  <c r="S187"/>
  <c r="V187"/>
  <c r="AJ187" s="1"/>
  <c r="N188"/>
  <c r="Q188" s="1"/>
  <c r="AE188" s="1"/>
  <c r="C188"/>
  <c r="AG182" i="4"/>
  <c r="T182"/>
  <c r="W182"/>
  <c r="AK182" s="1"/>
  <c r="Q183"/>
  <c r="Z182"/>
  <c r="AC182" s="1"/>
  <c r="M189" i="1"/>
  <c r="F189"/>
  <c r="I189" s="1"/>
  <c r="J189" s="1"/>
  <c r="M189" i="4"/>
  <c r="F189"/>
  <c r="I189" s="1"/>
  <c r="J189" s="1"/>
  <c r="K189" i="5" l="1"/>
  <c r="O189"/>
  <c r="N189"/>
  <c r="C189"/>
  <c r="R188" i="3"/>
  <c r="AI188" s="1"/>
  <c r="E189"/>
  <c r="D189"/>
  <c r="L189"/>
  <c r="U188"/>
  <c r="AF188" s="1"/>
  <c r="T188"/>
  <c r="O188"/>
  <c r="P189" s="1"/>
  <c r="AD182" i="4"/>
  <c r="AE182" s="1"/>
  <c r="AM182" s="1"/>
  <c r="AH182"/>
  <c r="X182"/>
  <c r="AA182"/>
  <c r="AL182" s="1"/>
  <c r="U183"/>
  <c r="N189" i="1"/>
  <c r="O189" s="1"/>
  <c r="Q189" s="1"/>
  <c r="C189"/>
  <c r="K189"/>
  <c r="N189" i="4"/>
  <c r="O189" s="1"/>
  <c r="C189"/>
  <c r="K189"/>
  <c r="V188" i="3" l="1"/>
  <c r="AJ188" s="1"/>
  <c r="E190" i="5"/>
  <c r="D190"/>
  <c r="L190"/>
  <c r="R189"/>
  <c r="Q189"/>
  <c r="P189"/>
  <c r="S188" i="3"/>
  <c r="T189" s="1"/>
  <c r="AB182" i="4"/>
  <c r="AI182"/>
  <c r="Y188" i="3"/>
  <c r="F189"/>
  <c r="I189" s="1"/>
  <c r="J189" s="1"/>
  <c r="M189"/>
  <c r="Y183" i="4"/>
  <c r="R183" s="1"/>
  <c r="L190" i="1"/>
  <c r="D190"/>
  <c r="E190"/>
  <c r="P189"/>
  <c r="L190" i="4"/>
  <c r="E190"/>
  <c r="D190"/>
  <c r="T189" i="5" l="1"/>
  <c r="S189"/>
  <c r="F190"/>
  <c r="I190" s="1"/>
  <c r="J190" s="1"/>
  <c r="M190"/>
  <c r="K189" i="3"/>
  <c r="N189"/>
  <c r="C189"/>
  <c r="M190" i="1"/>
  <c r="AG188" i="3"/>
  <c r="Z188"/>
  <c r="AK188" s="1"/>
  <c r="W188"/>
  <c r="X189" s="1"/>
  <c r="AC188"/>
  <c r="AF183" i="4"/>
  <c r="P183"/>
  <c r="S183"/>
  <c r="AJ183" s="1"/>
  <c r="V183"/>
  <c r="F190" i="1"/>
  <c r="I190" s="1"/>
  <c r="J190" s="1"/>
  <c r="F190" i="4"/>
  <c r="I190" s="1"/>
  <c r="J190" s="1"/>
  <c r="M190"/>
  <c r="O190" i="5" l="1"/>
  <c r="K190"/>
  <c r="N190"/>
  <c r="C190"/>
  <c r="AH188" i="3"/>
  <c r="AA188"/>
  <c r="AB189" s="1"/>
  <c r="AD188"/>
  <c r="AL188" s="1"/>
  <c r="E190"/>
  <c r="L190"/>
  <c r="D190"/>
  <c r="Q189"/>
  <c r="U189" s="1"/>
  <c r="Q184" i="4"/>
  <c r="AG183"/>
  <c r="T183"/>
  <c r="W183"/>
  <c r="AK183" s="1"/>
  <c r="Z183"/>
  <c r="AC183" s="1"/>
  <c r="K190" i="1"/>
  <c r="N190"/>
  <c r="C190"/>
  <c r="K190" i="4"/>
  <c r="N190"/>
  <c r="O190" s="1"/>
  <c r="C190"/>
  <c r="E191" i="5" l="1"/>
  <c r="L191"/>
  <c r="D191"/>
  <c r="R190"/>
  <c r="P190"/>
  <c r="Q190"/>
  <c r="O189" i="3"/>
  <c r="R189"/>
  <c r="AI189" s="1"/>
  <c r="AE189"/>
  <c r="Y189"/>
  <c r="F190"/>
  <c r="I190" s="1"/>
  <c r="J190" s="1"/>
  <c r="M190"/>
  <c r="S189"/>
  <c r="T190" s="1"/>
  <c r="V189"/>
  <c r="AJ189" s="1"/>
  <c r="AF189"/>
  <c r="AD183" i="4"/>
  <c r="AE183" s="1"/>
  <c r="AH183"/>
  <c r="X183"/>
  <c r="AA183"/>
  <c r="AL183" s="1"/>
  <c r="U184"/>
  <c r="D191" i="1"/>
  <c r="L191"/>
  <c r="E191"/>
  <c r="P190"/>
  <c r="O190"/>
  <c r="Q190" s="1"/>
  <c r="E191" i="4"/>
  <c r="D191"/>
  <c r="L191"/>
  <c r="S190" i="5" l="1"/>
  <c r="T190"/>
  <c r="F191"/>
  <c r="I191" s="1"/>
  <c r="J191" s="1"/>
  <c r="M191"/>
  <c r="K190" i="3"/>
  <c r="M191" i="1"/>
  <c r="N190" i="3"/>
  <c r="Q190" s="1"/>
  <c r="C190"/>
  <c r="AC189"/>
  <c r="Z189"/>
  <c r="AK189" s="1"/>
  <c r="AG189"/>
  <c r="W189"/>
  <c r="X190" s="1"/>
  <c r="P190"/>
  <c r="AB183" i="4"/>
  <c r="AM183"/>
  <c r="AI183"/>
  <c r="Y184"/>
  <c r="F191" i="1"/>
  <c r="I191" s="1"/>
  <c r="J191" s="1"/>
  <c r="M191" i="4"/>
  <c r="F191"/>
  <c r="I191" s="1"/>
  <c r="J191" s="1"/>
  <c r="O191" i="5" l="1"/>
  <c r="N191"/>
  <c r="C191"/>
  <c r="K191"/>
  <c r="R190" i="3"/>
  <c r="AI190" s="1"/>
  <c r="AE190"/>
  <c r="O190"/>
  <c r="AA189"/>
  <c r="AB190" s="1"/>
  <c r="AH189"/>
  <c r="AD189"/>
  <c r="AL189" s="1"/>
  <c r="D191"/>
  <c r="L191"/>
  <c r="E191"/>
  <c r="U190"/>
  <c r="R184" i="4"/>
  <c r="N191" i="1"/>
  <c r="C191"/>
  <c r="K191"/>
  <c r="N191" i="4"/>
  <c r="O191" s="1"/>
  <c r="C191"/>
  <c r="K191"/>
  <c r="E192" i="5" l="1"/>
  <c r="L192"/>
  <c r="D192"/>
  <c r="R191"/>
  <c r="Q191"/>
  <c r="P191"/>
  <c r="F191" i="3"/>
  <c r="I191" s="1"/>
  <c r="J191" s="1"/>
  <c r="Y190"/>
  <c r="V190"/>
  <c r="AJ190" s="1"/>
  <c r="AF190"/>
  <c r="S190"/>
  <c r="T191" s="1"/>
  <c r="P191"/>
  <c r="M191"/>
  <c r="AF184" i="4"/>
  <c r="P184"/>
  <c r="S184"/>
  <c r="AJ184" s="1"/>
  <c r="V184"/>
  <c r="L192" i="1"/>
  <c r="D192"/>
  <c r="E192"/>
  <c r="P191"/>
  <c r="O191"/>
  <c r="Q191" s="1"/>
  <c r="L192" i="4"/>
  <c r="E192"/>
  <c r="D192"/>
  <c r="M192" l="1"/>
  <c r="T191" i="5"/>
  <c r="S191"/>
  <c r="F192"/>
  <c r="I192" s="1"/>
  <c r="J192" s="1"/>
  <c r="M192"/>
  <c r="K191" i="3"/>
  <c r="AG190"/>
  <c r="W190"/>
  <c r="X191" s="1"/>
  <c r="Z190"/>
  <c r="AK190" s="1"/>
  <c r="AC190"/>
  <c r="M192" i="1"/>
  <c r="C191" i="3"/>
  <c r="N191"/>
  <c r="AG184" i="4"/>
  <c r="T184"/>
  <c r="W184"/>
  <c r="AK184" s="1"/>
  <c r="Q185"/>
  <c r="Z184"/>
  <c r="AC184" s="1"/>
  <c r="F192" i="1"/>
  <c r="I192" s="1"/>
  <c r="J192" s="1"/>
  <c r="F192" i="4"/>
  <c r="I192" s="1"/>
  <c r="J192" s="1"/>
  <c r="O192" i="5" l="1"/>
  <c r="K192"/>
  <c r="N192"/>
  <c r="C192"/>
  <c r="AH190" i="3"/>
  <c r="AA190"/>
  <c r="AD190"/>
  <c r="AL190" s="1"/>
  <c r="E192"/>
  <c r="D192"/>
  <c r="L192"/>
  <c r="Q191"/>
  <c r="U191" s="1"/>
  <c r="AD184" i="4"/>
  <c r="AE184" s="1"/>
  <c r="AH184"/>
  <c r="X184"/>
  <c r="AA184"/>
  <c r="AL184" s="1"/>
  <c r="U185"/>
  <c r="K192" i="1"/>
  <c r="N192"/>
  <c r="C192"/>
  <c r="N192" i="4"/>
  <c r="O192" s="1"/>
  <c r="C192"/>
  <c r="K192"/>
  <c r="L193" i="5" l="1"/>
  <c r="E193"/>
  <c r="D193"/>
  <c r="R192"/>
  <c r="Q192"/>
  <c r="P192"/>
  <c r="Y191" i="3"/>
  <c r="AC191" s="1"/>
  <c r="F192"/>
  <c r="I192" s="1"/>
  <c r="J192" s="1"/>
  <c r="M192"/>
  <c r="AF191"/>
  <c r="S191"/>
  <c r="T192" s="1"/>
  <c r="V191"/>
  <c r="AJ191" s="1"/>
  <c r="AB191"/>
  <c r="AE191"/>
  <c r="O191"/>
  <c r="R191"/>
  <c r="AI191" s="1"/>
  <c r="AB184" i="4"/>
  <c r="AM184"/>
  <c r="AI184"/>
  <c r="Y185"/>
  <c r="D193" i="1"/>
  <c r="L193"/>
  <c r="E193"/>
  <c r="P192"/>
  <c r="O192"/>
  <c r="Q192" s="1"/>
  <c r="E193" i="4"/>
  <c r="D193"/>
  <c r="L193"/>
  <c r="M193" i="5" l="1"/>
  <c r="T192"/>
  <c r="S192"/>
  <c r="F193"/>
  <c r="I193" s="1"/>
  <c r="J193" s="1"/>
  <c r="O193"/>
  <c r="W191" i="3"/>
  <c r="X192" s="1"/>
  <c r="AG191"/>
  <c r="Z191"/>
  <c r="AK191" s="1"/>
  <c r="AH191"/>
  <c r="AA191"/>
  <c r="AB192" s="1"/>
  <c r="AD191"/>
  <c r="AL191" s="1"/>
  <c r="P192"/>
  <c r="K192"/>
  <c r="N192"/>
  <c r="C192"/>
  <c r="R185" i="4"/>
  <c r="V185" s="1"/>
  <c r="M193" i="1"/>
  <c r="F193"/>
  <c r="I193" s="1"/>
  <c r="J193" s="1"/>
  <c r="F193" i="4"/>
  <c r="I193" s="1"/>
  <c r="J193" s="1"/>
  <c r="M193"/>
  <c r="Q193" i="5" l="1"/>
  <c r="P193"/>
  <c r="N193"/>
  <c r="C193"/>
  <c r="K193"/>
  <c r="D193" i="3"/>
  <c r="L193"/>
  <c r="E193"/>
  <c r="Q192"/>
  <c r="R192" s="1"/>
  <c r="AI192" s="1"/>
  <c r="AG185" i="4"/>
  <c r="T185"/>
  <c r="W185"/>
  <c r="AK185" s="1"/>
  <c r="Z185"/>
  <c r="AC185" s="1"/>
  <c r="AF185"/>
  <c r="P185"/>
  <c r="S185"/>
  <c r="AJ185" s="1"/>
  <c r="K193" i="1"/>
  <c r="N193"/>
  <c r="O193" s="1"/>
  <c r="Q193" s="1"/>
  <c r="C193"/>
  <c r="N193" i="4"/>
  <c r="O193" s="1"/>
  <c r="C193"/>
  <c r="K193"/>
  <c r="M193" i="3" l="1"/>
  <c r="E194" i="5"/>
  <c r="L194"/>
  <c r="D194"/>
  <c r="R193"/>
  <c r="AE192" i="3"/>
  <c r="O192"/>
  <c r="U192"/>
  <c r="F193"/>
  <c r="I193" s="1"/>
  <c r="J193" s="1"/>
  <c r="AD185" i="4"/>
  <c r="AE185" s="1"/>
  <c r="AH185"/>
  <c r="X185"/>
  <c r="AA185"/>
  <c r="AL185" s="1"/>
  <c r="Q186"/>
  <c r="U186"/>
  <c r="E194" i="1"/>
  <c r="D194"/>
  <c r="L194"/>
  <c r="P193"/>
  <c r="E194" i="4"/>
  <c r="D194"/>
  <c r="L194"/>
  <c r="T193" i="5" l="1"/>
  <c r="S193"/>
  <c r="F194"/>
  <c r="I194" s="1"/>
  <c r="J194" s="1"/>
  <c r="M194"/>
  <c r="K193" i="3"/>
  <c r="N193"/>
  <c r="Q193" s="1"/>
  <c r="AE193" s="1"/>
  <c r="C193"/>
  <c r="Y192"/>
  <c r="AC192" s="1"/>
  <c r="AF192"/>
  <c r="V192"/>
  <c r="AJ192" s="1"/>
  <c r="S192"/>
  <c r="P193"/>
  <c r="AB185" i="4"/>
  <c r="AM185"/>
  <c r="AI185"/>
  <c r="Y186"/>
  <c r="F194" i="1"/>
  <c r="I194" s="1"/>
  <c r="J194" s="1"/>
  <c r="M194"/>
  <c r="F194" i="4"/>
  <c r="I194" s="1"/>
  <c r="J194" s="1"/>
  <c r="M194"/>
  <c r="O193" i="3" l="1"/>
  <c r="P194" s="1"/>
  <c r="O194" i="5"/>
  <c r="K194"/>
  <c r="N194"/>
  <c r="C194"/>
  <c r="R193" i="3"/>
  <c r="AI193" s="1"/>
  <c r="T193"/>
  <c r="AG192"/>
  <c r="W192"/>
  <c r="Z192"/>
  <c r="AK192" s="1"/>
  <c r="AD192"/>
  <c r="AL192" s="1"/>
  <c r="AH192"/>
  <c r="AA192"/>
  <c r="E194"/>
  <c r="L194"/>
  <c r="D194"/>
  <c r="U193"/>
  <c r="AF193" s="1"/>
  <c r="R186" i="4"/>
  <c r="N194" i="1"/>
  <c r="O194" s="1"/>
  <c r="Q194" s="1"/>
  <c r="C194"/>
  <c r="K194"/>
  <c r="K194" i="4"/>
  <c r="N194"/>
  <c r="O194" s="1"/>
  <c r="C194"/>
  <c r="E195" i="5" l="1"/>
  <c r="L195"/>
  <c r="D195"/>
  <c r="R194"/>
  <c r="P194"/>
  <c r="Q194"/>
  <c r="Y193" i="3"/>
  <c r="AG193" s="1"/>
  <c r="X193"/>
  <c r="F194"/>
  <c r="I194" s="1"/>
  <c r="J194" s="1"/>
  <c r="S193"/>
  <c r="T194" s="1"/>
  <c r="AB193"/>
  <c r="M194"/>
  <c r="V193"/>
  <c r="AJ193" s="1"/>
  <c r="S186" i="4"/>
  <c r="AJ186" s="1"/>
  <c r="AF186"/>
  <c r="P186"/>
  <c r="V186"/>
  <c r="E195" i="1"/>
  <c r="L195"/>
  <c r="D195"/>
  <c r="P194"/>
  <c r="E195" i="4"/>
  <c r="D195"/>
  <c r="L195"/>
  <c r="AC193" i="3" l="1"/>
  <c r="AH193" s="1"/>
  <c r="W193"/>
  <c r="X194" s="1"/>
  <c r="S194" i="5"/>
  <c r="T194"/>
  <c r="F195"/>
  <c r="I195" s="1"/>
  <c r="J195" s="1"/>
  <c r="M195"/>
  <c r="K194" i="3"/>
  <c r="Z193"/>
  <c r="AK193" s="1"/>
  <c r="AA193"/>
  <c r="AB194" s="1"/>
  <c r="N194"/>
  <c r="C194"/>
  <c r="Q187" i="4"/>
  <c r="AG186"/>
  <c r="T186"/>
  <c r="W186"/>
  <c r="AK186" s="1"/>
  <c r="Z186"/>
  <c r="AC186" s="1"/>
  <c r="M195" i="1"/>
  <c r="F195"/>
  <c r="I195" s="1"/>
  <c r="J195" s="1"/>
  <c r="M195" i="4"/>
  <c r="F195"/>
  <c r="I195" s="1"/>
  <c r="J195" s="1"/>
  <c r="AD193" i="3" l="1"/>
  <c r="AL193" s="1"/>
  <c r="O195" i="5"/>
  <c r="N195"/>
  <c r="C195"/>
  <c r="K195"/>
  <c r="E195" i="3"/>
  <c r="L195"/>
  <c r="D195"/>
  <c r="Q194"/>
  <c r="AD186" i="4"/>
  <c r="AE186" s="1"/>
  <c r="U187"/>
  <c r="AH186"/>
  <c r="X186"/>
  <c r="AA186"/>
  <c r="AL186" s="1"/>
  <c r="K195" i="1"/>
  <c r="N195"/>
  <c r="O195" s="1"/>
  <c r="Q195" s="1"/>
  <c r="C195"/>
  <c r="K195" i="4"/>
  <c r="N195"/>
  <c r="O195" s="1"/>
  <c r="C195"/>
  <c r="E196" i="5" l="1"/>
  <c r="L196"/>
  <c r="D196"/>
  <c r="R195"/>
  <c r="Q195"/>
  <c r="P195"/>
  <c r="U194" i="3"/>
  <c r="AE194"/>
  <c r="O194"/>
  <c r="R194"/>
  <c r="AI194" s="1"/>
  <c r="F195"/>
  <c r="I195" s="1"/>
  <c r="J195" s="1"/>
  <c r="M195"/>
  <c r="AB186" i="4"/>
  <c r="Y187"/>
  <c r="AI186"/>
  <c r="AM186"/>
  <c r="D196" i="1"/>
  <c r="L196"/>
  <c r="E196"/>
  <c r="P195"/>
  <c r="L196" i="4"/>
  <c r="E196"/>
  <c r="D196"/>
  <c r="T195" i="5" l="1"/>
  <c r="S195"/>
  <c r="F196"/>
  <c r="I196" s="1"/>
  <c r="J196" s="1"/>
  <c r="M196"/>
  <c r="M196" i="1"/>
  <c r="N195" i="3"/>
  <c r="Q195" s="1"/>
  <c r="C195"/>
  <c r="K195"/>
  <c r="P195"/>
  <c r="V194"/>
  <c r="AJ194" s="1"/>
  <c r="AF194"/>
  <c r="S194"/>
  <c r="T195" s="1"/>
  <c r="Y194"/>
  <c r="R187" i="4"/>
  <c r="F196" i="1"/>
  <c r="I196" s="1"/>
  <c r="J196" s="1"/>
  <c r="M196" i="4"/>
  <c r="F196"/>
  <c r="I196" s="1"/>
  <c r="J196" s="1"/>
  <c r="K196" i="5" l="1"/>
  <c r="O196"/>
  <c r="N196"/>
  <c r="C196"/>
  <c r="O195" i="3"/>
  <c r="P196" s="1"/>
  <c r="AE195"/>
  <c r="R195"/>
  <c r="AI195" s="1"/>
  <c r="D196"/>
  <c r="L196"/>
  <c r="E196"/>
  <c r="AC194"/>
  <c r="Z194"/>
  <c r="AK194" s="1"/>
  <c r="W194"/>
  <c r="X195" s="1"/>
  <c r="AG194"/>
  <c r="U195"/>
  <c r="AF195" s="1"/>
  <c r="V187" i="4"/>
  <c r="AF187"/>
  <c r="P187"/>
  <c r="S187"/>
  <c r="AJ187" s="1"/>
  <c r="K196" i="1"/>
  <c r="N196"/>
  <c r="C196"/>
  <c r="N196" i="4"/>
  <c r="O196" s="1"/>
  <c r="C196"/>
  <c r="K196"/>
  <c r="M196" i="3" l="1"/>
  <c r="L197" i="5"/>
  <c r="E197"/>
  <c r="D197"/>
  <c r="R196"/>
  <c r="Q196"/>
  <c r="P196"/>
  <c r="Y195" i="3"/>
  <c r="AG195" s="1"/>
  <c r="F196"/>
  <c r="I196" s="1"/>
  <c r="J196" s="1"/>
  <c r="AH194"/>
  <c r="AA194"/>
  <c r="AB195" s="1"/>
  <c r="AD194"/>
  <c r="AL194" s="1"/>
  <c r="S195"/>
  <c r="T196" s="1"/>
  <c r="V195"/>
  <c r="AJ195" s="1"/>
  <c r="Q188" i="4"/>
  <c r="AG187"/>
  <c r="T187"/>
  <c r="W187"/>
  <c r="AK187" s="1"/>
  <c r="Z187"/>
  <c r="AC187" s="1"/>
  <c r="D197" i="1"/>
  <c r="E197"/>
  <c r="L197"/>
  <c r="P196"/>
  <c r="O196"/>
  <c r="Q196" s="1"/>
  <c r="L197" i="4"/>
  <c r="E197"/>
  <c r="D197"/>
  <c r="M197" i="5" l="1"/>
  <c r="O197" s="1"/>
  <c r="W195" i="3"/>
  <c r="X196" s="1"/>
  <c r="T196" i="5"/>
  <c r="S196"/>
  <c r="F197"/>
  <c r="I197" s="1"/>
  <c r="J197" s="1"/>
  <c r="K196" i="3"/>
  <c r="Z195"/>
  <c r="AK195" s="1"/>
  <c r="AC195"/>
  <c r="N196"/>
  <c r="C196"/>
  <c r="AD187" i="4"/>
  <c r="AE187" s="1"/>
  <c r="AH187"/>
  <c r="X187"/>
  <c r="AA187"/>
  <c r="AL187" s="1"/>
  <c r="U188"/>
  <c r="M197" i="1"/>
  <c r="F197"/>
  <c r="I197" s="1"/>
  <c r="J197" s="1"/>
  <c r="F197" i="4"/>
  <c r="I197" s="1"/>
  <c r="J197" s="1"/>
  <c r="M197"/>
  <c r="Q197" i="5" l="1"/>
  <c r="P197"/>
  <c r="N197"/>
  <c r="C197"/>
  <c r="K197"/>
  <c r="E197" i="3"/>
  <c r="L197"/>
  <c r="D197"/>
  <c r="Q196"/>
  <c r="U196" s="1"/>
  <c r="AH195"/>
  <c r="AD195"/>
  <c r="AL195" s="1"/>
  <c r="AA195"/>
  <c r="AB196" s="1"/>
  <c r="AB187" i="4"/>
  <c r="Y188"/>
  <c r="AI187"/>
  <c r="AM187"/>
  <c r="K197" i="1"/>
  <c r="N197"/>
  <c r="C197"/>
  <c r="K197" i="4"/>
  <c r="N197"/>
  <c r="O197" s="1"/>
  <c r="C197"/>
  <c r="E198" i="5" l="1"/>
  <c r="L198"/>
  <c r="D198"/>
  <c r="R197"/>
  <c r="AF196" i="3"/>
  <c r="V196"/>
  <c r="AJ196" s="1"/>
  <c r="S196"/>
  <c r="T197" s="1"/>
  <c r="Y196"/>
  <c r="AC196" s="1"/>
  <c r="AE196"/>
  <c r="R196"/>
  <c r="AI196" s="1"/>
  <c r="O196"/>
  <c r="F197"/>
  <c r="I197" s="1"/>
  <c r="J197" s="1"/>
  <c r="M197"/>
  <c r="R188" i="4"/>
  <c r="V188" s="1"/>
  <c r="L198" i="1"/>
  <c r="E198"/>
  <c r="D198"/>
  <c r="P197"/>
  <c r="O197"/>
  <c r="Q197" s="1"/>
  <c r="L198" i="4"/>
  <c r="E198"/>
  <c r="D198"/>
  <c r="M198" i="1" l="1"/>
  <c r="K197" i="3"/>
  <c r="T197" i="5"/>
  <c r="S197"/>
  <c r="F198"/>
  <c r="I198" s="1"/>
  <c r="J198" s="1"/>
  <c r="M198"/>
  <c r="P197" i="3"/>
  <c r="AH196"/>
  <c r="AD196"/>
  <c r="AL196" s="1"/>
  <c r="AA196"/>
  <c r="AB197" s="1"/>
  <c r="Z196"/>
  <c r="AK196" s="1"/>
  <c r="W196"/>
  <c r="AG196"/>
  <c r="N197"/>
  <c r="Q197" s="1"/>
  <c r="C197"/>
  <c r="AG188" i="4"/>
  <c r="T188"/>
  <c r="W188"/>
  <c r="AK188" s="1"/>
  <c r="Z188"/>
  <c r="AC188" s="1"/>
  <c r="AF188"/>
  <c r="P188"/>
  <c r="S188"/>
  <c r="AJ188" s="1"/>
  <c r="F198" i="1"/>
  <c r="I198" s="1"/>
  <c r="J198" s="1"/>
  <c r="M198" i="4"/>
  <c r="F198"/>
  <c r="I198" s="1"/>
  <c r="J198" s="1"/>
  <c r="K198" i="5" l="1"/>
  <c r="O198"/>
  <c r="N198"/>
  <c r="C198"/>
  <c r="X197" i="3"/>
  <c r="L198"/>
  <c r="D198"/>
  <c r="E198"/>
  <c r="U197"/>
  <c r="AE197"/>
  <c r="O197"/>
  <c r="P198" s="1"/>
  <c r="R197"/>
  <c r="AI197" s="1"/>
  <c r="AD188" i="4"/>
  <c r="AE188" s="1"/>
  <c r="AM188" s="1"/>
  <c r="AH188"/>
  <c r="X188"/>
  <c r="AA188"/>
  <c r="AL188" s="1"/>
  <c r="Q189"/>
  <c r="U189"/>
  <c r="K198" i="1"/>
  <c r="N198"/>
  <c r="C198"/>
  <c r="K198" i="4"/>
  <c r="N198"/>
  <c r="O198" s="1"/>
  <c r="C198"/>
  <c r="M198" i="3" l="1"/>
  <c r="E199" i="5"/>
  <c r="L199"/>
  <c r="D199"/>
  <c r="R198"/>
  <c r="P198"/>
  <c r="Q198"/>
  <c r="AI188" i="4"/>
  <c r="Y197" i="3"/>
  <c r="Z197" s="1"/>
  <c r="AK197" s="1"/>
  <c r="AF197"/>
  <c r="S197"/>
  <c r="T198" s="1"/>
  <c r="V197"/>
  <c r="AJ197" s="1"/>
  <c r="F198"/>
  <c r="I198" s="1"/>
  <c r="J198" s="1"/>
  <c r="AB188" i="4"/>
  <c r="Y189"/>
  <c r="R189" s="1"/>
  <c r="D199" i="1"/>
  <c r="L199"/>
  <c r="E199"/>
  <c r="P198"/>
  <c r="O198"/>
  <c r="Q198" s="1"/>
  <c r="E199" i="4"/>
  <c r="L199"/>
  <c r="D199"/>
  <c r="S198" i="5" l="1"/>
  <c r="T198"/>
  <c r="F199"/>
  <c r="I199" s="1"/>
  <c r="J199" s="1"/>
  <c r="M199"/>
  <c r="M199" i="1"/>
  <c r="K198" i="3"/>
  <c r="C198"/>
  <c r="N198"/>
  <c r="AG197"/>
  <c r="W197"/>
  <c r="X198" s="1"/>
  <c r="AC197"/>
  <c r="V189" i="4"/>
  <c r="Z189" s="1"/>
  <c r="AF189"/>
  <c r="P189"/>
  <c r="S189"/>
  <c r="AJ189" s="1"/>
  <c r="F199" i="1"/>
  <c r="I199" s="1"/>
  <c r="J199" s="1"/>
  <c r="F199" i="4"/>
  <c r="I199" s="1"/>
  <c r="J199" s="1"/>
  <c r="M199"/>
  <c r="O199" i="5" l="1"/>
  <c r="N199"/>
  <c r="C199"/>
  <c r="K199"/>
  <c r="AH197" i="3"/>
  <c r="AA197"/>
  <c r="AB198" s="1"/>
  <c r="AD197"/>
  <c r="AL197" s="1"/>
  <c r="Q198"/>
  <c r="U198" s="1"/>
  <c r="D199"/>
  <c r="L199"/>
  <c r="E199"/>
  <c r="AC189" i="4"/>
  <c r="AD189" s="1"/>
  <c r="Q190"/>
  <c r="AH189"/>
  <c r="X189"/>
  <c r="AG189"/>
  <c r="T189"/>
  <c r="W189"/>
  <c r="AK189" s="1"/>
  <c r="AA189"/>
  <c r="AL189" s="1"/>
  <c r="N199" i="1"/>
  <c r="C199"/>
  <c r="K199"/>
  <c r="N199" i="4"/>
  <c r="O199" s="1"/>
  <c r="C199"/>
  <c r="K199"/>
  <c r="E200" i="5" l="1"/>
  <c r="L200"/>
  <c r="D200"/>
  <c r="R199"/>
  <c r="Q199"/>
  <c r="P199"/>
  <c r="V198" i="3"/>
  <c r="AJ198" s="1"/>
  <c r="AF198"/>
  <c r="S198"/>
  <c r="T199" s="1"/>
  <c r="Y198"/>
  <c r="F199"/>
  <c r="I199" s="1"/>
  <c r="J199" s="1"/>
  <c r="AE198"/>
  <c r="R198"/>
  <c r="AI198" s="1"/>
  <c r="O198"/>
  <c r="M199"/>
  <c r="AE189" i="4"/>
  <c r="AM189" s="1"/>
  <c r="AB189"/>
  <c r="AI189"/>
  <c r="Y190"/>
  <c r="U190"/>
  <c r="L200" i="1"/>
  <c r="D200"/>
  <c r="E200"/>
  <c r="P199"/>
  <c r="O199"/>
  <c r="Q199" s="1"/>
  <c r="L200" i="4"/>
  <c r="E200"/>
  <c r="D200"/>
  <c r="T199" i="5" l="1"/>
  <c r="S199"/>
  <c r="F200"/>
  <c r="I200" s="1"/>
  <c r="J200" s="1"/>
  <c r="M200"/>
  <c r="K199" i="3"/>
  <c r="M200" i="1"/>
  <c r="C199" i="3"/>
  <c r="N199"/>
  <c r="Q199" s="1"/>
  <c r="AG198"/>
  <c r="W198"/>
  <c r="X199" s="1"/>
  <c r="Z198"/>
  <c r="AK198" s="1"/>
  <c r="AC198"/>
  <c r="P199"/>
  <c r="R190" i="4"/>
  <c r="F200" i="1"/>
  <c r="I200" s="1"/>
  <c r="J200" s="1"/>
  <c r="M200" i="4"/>
  <c r="F200"/>
  <c r="I200" s="1"/>
  <c r="J200" s="1"/>
  <c r="K200" i="5" l="1"/>
  <c r="O200"/>
  <c r="N200"/>
  <c r="C200"/>
  <c r="R199" i="3"/>
  <c r="AI199" s="1"/>
  <c r="AH198"/>
  <c r="AA198"/>
  <c r="AB199" s="1"/>
  <c r="AD198"/>
  <c r="AL198" s="1"/>
  <c r="AE199"/>
  <c r="O199"/>
  <c r="U199"/>
  <c r="D200"/>
  <c r="L200"/>
  <c r="E200"/>
  <c r="V190" i="4"/>
  <c r="Z190" s="1"/>
  <c r="AF190"/>
  <c r="P190"/>
  <c r="S190"/>
  <c r="AJ190" s="1"/>
  <c r="N200" i="1"/>
  <c r="C200"/>
  <c r="K200"/>
  <c r="N200" i="4"/>
  <c r="O200" s="1"/>
  <c r="C200"/>
  <c r="K200"/>
  <c r="L201" i="5" l="1"/>
  <c r="E201"/>
  <c r="D201"/>
  <c r="R200"/>
  <c r="Q200"/>
  <c r="P200"/>
  <c r="AF199" i="3"/>
  <c r="S199"/>
  <c r="T200" s="1"/>
  <c r="V199"/>
  <c r="AJ199" s="1"/>
  <c r="P200"/>
  <c r="M200"/>
  <c r="F200"/>
  <c r="I200" s="1"/>
  <c r="J200" s="1"/>
  <c r="Y199"/>
  <c r="AC190" i="4"/>
  <c r="AD190" s="1"/>
  <c r="AH190"/>
  <c r="X190"/>
  <c r="AA190"/>
  <c r="AL190" s="1"/>
  <c r="Q191"/>
  <c r="AG190"/>
  <c r="T190"/>
  <c r="W190"/>
  <c r="AK190" s="1"/>
  <c r="D201" i="1"/>
  <c r="L201"/>
  <c r="E201"/>
  <c r="P200"/>
  <c r="O200"/>
  <c r="Q200" s="1"/>
  <c r="E201" i="4"/>
  <c r="L201"/>
  <c r="D201"/>
  <c r="M201" i="5" l="1"/>
  <c r="O201" s="1"/>
  <c r="T200"/>
  <c r="S200"/>
  <c r="F201"/>
  <c r="I201" s="1"/>
  <c r="J201" s="1"/>
  <c r="M201" i="1"/>
  <c r="N200" i="3"/>
  <c r="C200"/>
  <c r="AC199"/>
  <c r="Z199"/>
  <c r="AK199" s="1"/>
  <c r="W199"/>
  <c r="X200" s="1"/>
  <c r="AG199"/>
  <c r="K200"/>
  <c r="AE190" i="4"/>
  <c r="AM190" s="1"/>
  <c r="AB190"/>
  <c r="AI190"/>
  <c r="U191"/>
  <c r="Y191"/>
  <c r="F201" i="1"/>
  <c r="I201" s="1"/>
  <c r="J201" s="1"/>
  <c r="F201" i="4"/>
  <c r="I201" s="1"/>
  <c r="J201" s="1"/>
  <c r="M201"/>
  <c r="N201" i="5" l="1"/>
  <c r="C201"/>
  <c r="K201"/>
  <c r="Q201"/>
  <c r="P201"/>
  <c r="AA199" i="3"/>
  <c r="AH199"/>
  <c r="AD199"/>
  <c r="AL199" s="1"/>
  <c r="L201"/>
  <c r="D201"/>
  <c r="E201"/>
  <c r="Q200"/>
  <c r="U200" s="1"/>
  <c r="R191" i="4"/>
  <c r="N201" i="1"/>
  <c r="C201"/>
  <c r="K201"/>
  <c r="N201" i="4"/>
  <c r="O201" s="1"/>
  <c r="C201"/>
  <c r="K201"/>
  <c r="M201" i="3" l="1"/>
  <c r="E202" i="5"/>
  <c r="L202"/>
  <c r="D202"/>
  <c r="R201"/>
  <c r="AF200" i="3"/>
  <c r="V200"/>
  <c r="AJ200" s="1"/>
  <c r="S200"/>
  <c r="T201" s="1"/>
  <c r="F201"/>
  <c r="I201" s="1"/>
  <c r="J201" s="1"/>
  <c r="AE200"/>
  <c r="O200"/>
  <c r="R200"/>
  <c r="AI200" s="1"/>
  <c r="Y200"/>
  <c r="AC200" s="1"/>
  <c r="AH200" s="1"/>
  <c r="AB200"/>
  <c r="AF191" i="4"/>
  <c r="P191"/>
  <c r="S191"/>
  <c r="AJ191" s="1"/>
  <c r="V191"/>
  <c r="E202" i="1"/>
  <c r="D202"/>
  <c r="L202"/>
  <c r="P201"/>
  <c r="O201"/>
  <c r="Q201" s="1"/>
  <c r="E202" i="4"/>
  <c r="L202"/>
  <c r="D202"/>
  <c r="F202" i="5" l="1"/>
  <c r="I202" s="1"/>
  <c r="J202" s="1"/>
  <c r="T201"/>
  <c r="S201"/>
  <c r="M202"/>
  <c r="P201" i="3"/>
  <c r="K201"/>
  <c r="AA200"/>
  <c r="AB201" s="1"/>
  <c r="N201"/>
  <c r="C201"/>
  <c r="AG200"/>
  <c r="Z200"/>
  <c r="AK200" s="1"/>
  <c r="W200"/>
  <c r="X201" s="1"/>
  <c r="AD200"/>
  <c r="AL200" s="1"/>
  <c r="AG191" i="4"/>
  <c r="T191"/>
  <c r="W191"/>
  <c r="AK191" s="1"/>
  <c r="Z191"/>
  <c r="AC191" s="1"/>
  <c r="Q192"/>
  <c r="F202" i="1"/>
  <c r="I202" s="1"/>
  <c r="J202" s="1"/>
  <c r="M202"/>
  <c r="F202" i="4"/>
  <c r="I202" s="1"/>
  <c r="J202" s="1"/>
  <c r="M202"/>
  <c r="O202" i="5" l="1"/>
  <c r="K202"/>
  <c r="N202"/>
  <c r="C202"/>
  <c r="D202" i="3"/>
  <c r="E202"/>
  <c r="L202"/>
  <c r="Q201"/>
  <c r="R201" s="1"/>
  <c r="AI201" s="1"/>
  <c r="AD191" i="4"/>
  <c r="AE191" s="1"/>
  <c r="AM191" s="1"/>
  <c r="AH191"/>
  <c r="X191"/>
  <c r="AA191"/>
  <c r="AL191" s="1"/>
  <c r="U192"/>
  <c r="K202" i="1"/>
  <c r="N202"/>
  <c r="C202"/>
  <c r="K202" i="4"/>
  <c r="N202"/>
  <c r="O202" s="1"/>
  <c r="C202"/>
  <c r="R202" i="5" l="1"/>
  <c r="E203"/>
  <c r="L203"/>
  <c r="D203"/>
  <c r="Q202"/>
  <c r="P202"/>
  <c r="AI191" i="4"/>
  <c r="AE201" i="3"/>
  <c r="O201"/>
  <c r="U201"/>
  <c r="M202"/>
  <c r="F202"/>
  <c r="I202" s="1"/>
  <c r="J202" s="1"/>
  <c r="AB191" i="4"/>
  <c r="Y192"/>
  <c r="D203" i="1"/>
  <c r="L203"/>
  <c r="E203"/>
  <c r="P202"/>
  <c r="O202"/>
  <c r="Q202" s="1"/>
  <c r="E203" i="4"/>
  <c r="D203"/>
  <c r="L203"/>
  <c r="M203" i="1" l="1"/>
  <c r="M203" i="5"/>
  <c r="F203"/>
  <c r="I203" s="1"/>
  <c r="J203" s="1"/>
  <c r="S202"/>
  <c r="T202"/>
  <c r="K202" i="3"/>
  <c r="N202"/>
  <c r="C202"/>
  <c r="S201"/>
  <c r="AF201"/>
  <c r="V201"/>
  <c r="AJ201" s="1"/>
  <c r="Y201"/>
  <c r="AC201" s="1"/>
  <c r="P202"/>
  <c r="R192" i="4"/>
  <c r="V192" s="1"/>
  <c r="F203" i="1"/>
  <c r="I203" s="1"/>
  <c r="J203" s="1"/>
  <c r="F203" i="4"/>
  <c r="I203" s="1"/>
  <c r="J203" s="1"/>
  <c r="M203"/>
  <c r="K203" i="5" l="1"/>
  <c r="N203"/>
  <c r="C203"/>
  <c r="O203"/>
  <c r="AG201" i="3"/>
  <c r="Z201"/>
  <c r="AK201" s="1"/>
  <c r="W201"/>
  <c r="AD201"/>
  <c r="AL201" s="1"/>
  <c r="AH201"/>
  <c r="AA201"/>
  <c r="AB202" s="1"/>
  <c r="T202"/>
  <c r="Q202"/>
  <c r="U202" s="1"/>
  <c r="D203"/>
  <c r="E203"/>
  <c r="L203"/>
  <c r="W192" i="4"/>
  <c r="AK192" s="1"/>
  <c r="AG192"/>
  <c r="T192"/>
  <c r="Z192"/>
  <c r="AC192" s="1"/>
  <c r="AF192"/>
  <c r="P192"/>
  <c r="S192"/>
  <c r="AJ192" s="1"/>
  <c r="N203" i="1"/>
  <c r="C203"/>
  <c r="K203"/>
  <c r="K203" i="4"/>
  <c r="N203"/>
  <c r="O203" s="1"/>
  <c r="C203"/>
  <c r="AF202" i="3" l="1"/>
  <c r="S202"/>
  <c r="T203" s="1"/>
  <c r="V202"/>
  <c r="AJ202" s="1"/>
  <c r="R202"/>
  <c r="AI202" s="1"/>
  <c r="Q203" i="5"/>
  <c r="P203"/>
  <c r="E204"/>
  <c r="L204"/>
  <c r="D204"/>
  <c r="R203"/>
  <c r="Y202" i="3"/>
  <c r="AG202" s="1"/>
  <c r="M203"/>
  <c r="F203"/>
  <c r="I203" s="1"/>
  <c r="J203" s="1"/>
  <c r="X202"/>
  <c r="W202"/>
  <c r="X203" s="1"/>
  <c r="AE202"/>
  <c r="O202"/>
  <c r="AD192" i="4"/>
  <c r="AE192" s="1"/>
  <c r="Q193"/>
  <c r="AH192"/>
  <c r="X192"/>
  <c r="AA192"/>
  <c r="AL192" s="1"/>
  <c r="U193"/>
  <c r="L204" i="1"/>
  <c r="D204"/>
  <c r="E204"/>
  <c r="P203"/>
  <c r="O203"/>
  <c r="Q203" s="1"/>
  <c r="L204" i="4"/>
  <c r="E204"/>
  <c r="D204"/>
  <c r="Z202" i="3" l="1"/>
  <c r="AK202" s="1"/>
  <c r="AC202"/>
  <c r="AH202" s="1"/>
  <c r="F204" i="5"/>
  <c r="I204" s="1"/>
  <c r="J204" s="1"/>
  <c r="M204"/>
  <c r="T203"/>
  <c r="S203"/>
  <c r="K203" i="3"/>
  <c r="M204" i="4"/>
  <c r="P203" i="3"/>
  <c r="N203"/>
  <c r="C203"/>
  <c r="M204" i="1"/>
  <c r="AB192" i="4"/>
  <c r="Y193"/>
  <c r="AI192"/>
  <c r="AM192"/>
  <c r="F204" i="1"/>
  <c r="I204" s="1"/>
  <c r="J204" s="1"/>
  <c r="F204" i="4"/>
  <c r="I204" s="1"/>
  <c r="J204" s="1"/>
  <c r="AA202" i="3" l="1"/>
  <c r="AB203" s="1"/>
  <c r="AD202"/>
  <c r="AL202" s="1"/>
  <c r="O204" i="5"/>
  <c r="K204"/>
  <c r="N204"/>
  <c r="C204"/>
  <c r="L204" i="3"/>
  <c r="E204"/>
  <c r="D204"/>
  <c r="Q203"/>
  <c r="R203" s="1"/>
  <c r="AI203" s="1"/>
  <c r="K204" i="1"/>
  <c r="R193" i="4"/>
  <c r="N204" i="1"/>
  <c r="C204"/>
  <c r="K204" i="4"/>
  <c r="N204"/>
  <c r="O204" s="1"/>
  <c r="C204"/>
  <c r="M204" i="3" l="1"/>
  <c r="R204" i="5"/>
  <c r="L205"/>
  <c r="E205"/>
  <c r="D205"/>
  <c r="Q204"/>
  <c r="P204"/>
  <c r="AE203" i="3"/>
  <c r="O203"/>
  <c r="U203"/>
  <c r="Y203" s="1"/>
  <c r="F204"/>
  <c r="I204" s="1"/>
  <c r="J204" s="1"/>
  <c r="AF193" i="4"/>
  <c r="P193"/>
  <c r="S193"/>
  <c r="AJ193" s="1"/>
  <c r="V193"/>
  <c r="L205" i="1"/>
  <c r="D205"/>
  <c r="E205"/>
  <c r="P204"/>
  <c r="O204"/>
  <c r="Q204" s="1"/>
  <c r="E205" i="4"/>
  <c r="D205"/>
  <c r="L205"/>
  <c r="M205" i="5" l="1"/>
  <c r="O205" s="1"/>
  <c r="F205"/>
  <c r="I205" s="1"/>
  <c r="J205" s="1"/>
  <c r="T204"/>
  <c r="S204"/>
  <c r="K204" i="3"/>
  <c r="M205" i="1"/>
  <c r="AG203" i="3"/>
  <c r="W203"/>
  <c r="Z203"/>
  <c r="AK203" s="1"/>
  <c r="N204"/>
  <c r="C204"/>
  <c r="V203"/>
  <c r="AJ203" s="1"/>
  <c r="AF203"/>
  <c r="S203"/>
  <c r="P204"/>
  <c r="AC203"/>
  <c r="AG193" i="4"/>
  <c r="T193"/>
  <c r="W193"/>
  <c r="AK193" s="1"/>
  <c r="Q194"/>
  <c r="Z193"/>
  <c r="AC193" s="1"/>
  <c r="F205" i="1"/>
  <c r="I205" s="1"/>
  <c r="J205" s="1"/>
  <c r="M205" i="4"/>
  <c r="F205"/>
  <c r="I205" s="1"/>
  <c r="J205" s="1"/>
  <c r="Q205" i="5" l="1"/>
  <c r="P205"/>
  <c r="N205"/>
  <c r="C205"/>
  <c r="K205"/>
  <c r="K205" i="1"/>
  <c r="T204" i="3"/>
  <c r="E205"/>
  <c r="D205"/>
  <c r="L205"/>
  <c r="AH203"/>
  <c r="AA203"/>
  <c r="AD203"/>
  <c r="AL203" s="1"/>
  <c r="Q204"/>
  <c r="R204" s="1"/>
  <c r="AI204" s="1"/>
  <c r="X204"/>
  <c r="AD193" i="4"/>
  <c r="AE193" s="1"/>
  <c r="AH193"/>
  <c r="X193"/>
  <c r="AA193"/>
  <c r="AL193" s="1"/>
  <c r="U194"/>
  <c r="N205" i="1"/>
  <c r="C205"/>
  <c r="K205" i="4"/>
  <c r="N205"/>
  <c r="O205" s="1"/>
  <c r="C205"/>
  <c r="E206" i="5" l="1"/>
  <c r="L206"/>
  <c r="D206"/>
  <c r="R205"/>
  <c r="M205" i="3"/>
  <c r="AB204"/>
  <c r="F205"/>
  <c r="I205" s="1"/>
  <c r="J205" s="1"/>
  <c r="AE204"/>
  <c r="O204"/>
  <c r="U204"/>
  <c r="V204" s="1"/>
  <c r="AJ204" s="1"/>
  <c r="AB193" i="4"/>
  <c r="AI193"/>
  <c r="AM193"/>
  <c r="Y194"/>
  <c r="E206" i="1"/>
  <c r="L206"/>
  <c r="D206"/>
  <c r="P205"/>
  <c r="O205"/>
  <c r="Q205" s="1"/>
  <c r="L206" i="4"/>
  <c r="E206"/>
  <c r="D206"/>
  <c r="K205" i="3" l="1"/>
  <c r="T205" i="5"/>
  <c r="S205"/>
  <c r="F206"/>
  <c r="I206" s="1"/>
  <c r="J206" s="1"/>
  <c r="M206"/>
  <c r="P205" i="3"/>
  <c r="N205"/>
  <c r="C205"/>
  <c r="AF204"/>
  <c r="S204"/>
  <c r="Y204"/>
  <c r="R194" i="4"/>
  <c r="F206" i="1"/>
  <c r="I206" s="1"/>
  <c r="J206" s="1"/>
  <c r="M206"/>
  <c r="M206" i="4"/>
  <c r="F206"/>
  <c r="I206" s="1"/>
  <c r="J206" s="1"/>
  <c r="K206" i="5" l="1"/>
  <c r="N206"/>
  <c r="C206"/>
  <c r="O206"/>
  <c r="AG204" i="3"/>
  <c r="W204"/>
  <c r="Z204"/>
  <c r="AK204" s="1"/>
  <c r="T205"/>
  <c r="E206"/>
  <c r="L206"/>
  <c r="D206"/>
  <c r="Q205"/>
  <c r="R205" s="1"/>
  <c r="AI205" s="1"/>
  <c r="AC204"/>
  <c r="AF194" i="4"/>
  <c r="P194"/>
  <c r="S194"/>
  <c r="AJ194" s="1"/>
  <c r="V194"/>
  <c r="K206" i="1"/>
  <c r="N206"/>
  <c r="C206"/>
  <c r="K206" i="4"/>
  <c r="N206"/>
  <c r="O206" s="1"/>
  <c r="C206"/>
  <c r="Q206" i="5" l="1"/>
  <c r="P206"/>
  <c r="E207"/>
  <c r="L207"/>
  <c r="D207"/>
  <c r="R206"/>
  <c r="F206" i="3"/>
  <c r="I206" s="1"/>
  <c r="J206" s="1"/>
  <c r="M206"/>
  <c r="AH204"/>
  <c r="AA204"/>
  <c r="AD204"/>
  <c r="AL204" s="1"/>
  <c r="U205"/>
  <c r="Y205" s="1"/>
  <c r="AG205" s="1"/>
  <c r="AE205"/>
  <c r="O205"/>
  <c r="X205"/>
  <c r="Q195" i="4"/>
  <c r="AG194"/>
  <c r="T194"/>
  <c r="W194"/>
  <c r="AK194" s="1"/>
  <c r="Z194"/>
  <c r="AC194" s="1"/>
  <c r="D207" i="1"/>
  <c r="E207"/>
  <c r="L207"/>
  <c r="P206"/>
  <c r="O206"/>
  <c r="Q206" s="1"/>
  <c r="E207" i="4"/>
  <c r="L207"/>
  <c r="D207"/>
  <c r="F207" i="5" l="1"/>
  <c r="I207" s="1"/>
  <c r="J207" s="1"/>
  <c r="S206"/>
  <c r="T206"/>
  <c r="M207"/>
  <c r="V205" i="3"/>
  <c r="AJ205" s="1"/>
  <c r="AF205"/>
  <c r="S205"/>
  <c r="AC205"/>
  <c r="AA205" s="1"/>
  <c r="AB206" s="1"/>
  <c r="W205"/>
  <c r="X206" s="1"/>
  <c r="AB205"/>
  <c r="Z205"/>
  <c r="AK205" s="1"/>
  <c r="P206"/>
  <c r="K206"/>
  <c r="N206"/>
  <c r="C206"/>
  <c r="AD194" i="4"/>
  <c r="AE194" s="1"/>
  <c r="AM194" s="1"/>
  <c r="U195"/>
  <c r="AH194"/>
  <c r="X194"/>
  <c r="AA194"/>
  <c r="AL194" s="1"/>
  <c r="M207" i="1"/>
  <c r="F207"/>
  <c r="I207" s="1"/>
  <c r="J207" s="1"/>
  <c r="M207" i="4"/>
  <c r="F207"/>
  <c r="I207" s="1"/>
  <c r="J207" s="1"/>
  <c r="O207" i="5" l="1"/>
  <c r="K207"/>
  <c r="N207"/>
  <c r="C207"/>
  <c r="AI194" i="4"/>
  <c r="L207" i="3"/>
  <c r="D207"/>
  <c r="E207"/>
  <c r="AD205"/>
  <c r="AL205" s="1"/>
  <c r="AH205"/>
  <c r="T206"/>
  <c r="Q206"/>
  <c r="U206" s="1"/>
  <c r="AB194" i="4"/>
  <c r="Y195"/>
  <c r="K207" i="1"/>
  <c r="N207"/>
  <c r="O207" s="1"/>
  <c r="Q207" s="1"/>
  <c r="C207"/>
  <c r="N207" i="4"/>
  <c r="O207" s="1"/>
  <c r="C207"/>
  <c r="K207"/>
  <c r="R207" i="5" l="1"/>
  <c r="E208"/>
  <c r="L208"/>
  <c r="D208"/>
  <c r="Q207"/>
  <c r="P207"/>
  <c r="V206" i="3"/>
  <c r="AJ206" s="1"/>
  <c r="AF206"/>
  <c r="S206"/>
  <c r="T207" s="1"/>
  <c r="Y206"/>
  <c r="AC206" s="1"/>
  <c r="AE206"/>
  <c r="O206"/>
  <c r="M207"/>
  <c r="F207"/>
  <c r="I207" s="1"/>
  <c r="J207" s="1"/>
  <c r="R206"/>
  <c r="AI206" s="1"/>
  <c r="R195" i="4"/>
  <c r="L208" i="1"/>
  <c r="E208"/>
  <c r="D208"/>
  <c r="P207"/>
  <c r="E208" i="4"/>
  <c r="L208"/>
  <c r="D208"/>
  <c r="F208" i="5" l="1"/>
  <c r="I208" s="1"/>
  <c r="J208" s="1"/>
  <c r="M208"/>
  <c r="T207"/>
  <c r="S207"/>
  <c r="M208" i="1"/>
  <c r="AH206" i="3"/>
  <c r="AA206"/>
  <c r="AB207" s="1"/>
  <c r="AD206"/>
  <c r="AL206" s="1"/>
  <c r="P207"/>
  <c r="AG206"/>
  <c r="W206"/>
  <c r="X207" s="1"/>
  <c r="Z206"/>
  <c r="AK206" s="1"/>
  <c r="K207"/>
  <c r="N207"/>
  <c r="Q207" s="1"/>
  <c r="C207"/>
  <c r="AF195" i="4"/>
  <c r="P195"/>
  <c r="S195"/>
  <c r="AJ195" s="1"/>
  <c r="V195"/>
  <c r="F208" i="1"/>
  <c r="I208" s="1"/>
  <c r="J208" s="1"/>
  <c r="M208" i="4"/>
  <c r="F208"/>
  <c r="I208" s="1"/>
  <c r="J208" s="1"/>
  <c r="O208" i="5" l="1"/>
  <c r="K208"/>
  <c r="N208"/>
  <c r="C208"/>
  <c r="AE207" i="3"/>
  <c r="O207"/>
  <c r="P208" s="1"/>
  <c r="R207"/>
  <c r="AI207" s="1"/>
  <c r="E208"/>
  <c r="D208"/>
  <c r="L208"/>
  <c r="U207"/>
  <c r="AG195" i="4"/>
  <c r="T195"/>
  <c r="W195"/>
  <c r="AK195" s="1"/>
  <c r="Q196"/>
  <c r="Z195"/>
  <c r="AC195" s="1"/>
  <c r="K208" i="1"/>
  <c r="N208"/>
  <c r="C208"/>
  <c r="K208" i="4"/>
  <c r="N208"/>
  <c r="O208" s="1"/>
  <c r="C208"/>
  <c r="R208" i="5" l="1"/>
  <c r="L209"/>
  <c r="E209"/>
  <c r="D209"/>
  <c r="Q208"/>
  <c r="P208"/>
  <c r="M208" i="3"/>
  <c r="F208"/>
  <c r="I208" s="1"/>
  <c r="J208" s="1"/>
  <c r="Y207"/>
  <c r="V207"/>
  <c r="AJ207" s="1"/>
  <c r="AF207"/>
  <c r="S207"/>
  <c r="T208" s="1"/>
  <c r="AD195" i="4"/>
  <c r="AE195" s="1"/>
  <c r="AH195"/>
  <c r="X195"/>
  <c r="AA195"/>
  <c r="AL195" s="1"/>
  <c r="U196"/>
  <c r="L209" i="1"/>
  <c r="D209"/>
  <c r="E209"/>
  <c r="P208"/>
  <c r="O208"/>
  <c r="Q208" s="1"/>
  <c r="E209" i="4"/>
  <c r="L209"/>
  <c r="D209"/>
  <c r="M209" i="5" l="1"/>
  <c r="O209" s="1"/>
  <c r="M209" i="1"/>
  <c r="F209" i="5"/>
  <c r="I209" s="1"/>
  <c r="J209" s="1"/>
  <c r="T208"/>
  <c r="S208"/>
  <c r="K208" i="3"/>
  <c r="AG207"/>
  <c r="Z207"/>
  <c r="AK207" s="1"/>
  <c r="W207"/>
  <c r="X208" s="1"/>
  <c r="AC207"/>
  <c r="C208"/>
  <c r="N208"/>
  <c r="AB195" i="4"/>
  <c r="AI195"/>
  <c r="AM195"/>
  <c r="Y196"/>
  <c r="R196" s="1"/>
  <c r="F209" i="1"/>
  <c r="I209" s="1"/>
  <c r="J209" s="1"/>
  <c r="F209" i="4"/>
  <c r="I209" s="1"/>
  <c r="J209" s="1"/>
  <c r="M209"/>
  <c r="N209" i="5" l="1"/>
  <c r="C209"/>
  <c r="K209"/>
  <c r="Q209"/>
  <c r="P209"/>
  <c r="Q208" i="3"/>
  <c r="U208" s="1"/>
  <c r="D209"/>
  <c r="L209"/>
  <c r="E209"/>
  <c r="AH207"/>
  <c r="AA207"/>
  <c r="AB208" s="1"/>
  <c r="AD207"/>
  <c r="AL207" s="1"/>
  <c r="V196" i="4"/>
  <c r="Z196" s="1"/>
  <c r="AA196" s="1"/>
  <c r="AL196" s="1"/>
  <c r="AF196"/>
  <c r="P196"/>
  <c r="S196"/>
  <c r="AJ196" s="1"/>
  <c r="N209" i="1"/>
  <c r="C209"/>
  <c r="K209"/>
  <c r="N209" i="4"/>
  <c r="O209" s="1"/>
  <c r="C209"/>
  <c r="K209"/>
  <c r="E210" i="5" l="1"/>
  <c r="L210"/>
  <c r="D210"/>
  <c r="R209"/>
  <c r="M209" i="3"/>
  <c r="AF208"/>
  <c r="V208"/>
  <c r="AJ208" s="1"/>
  <c r="S208"/>
  <c r="T209" s="1"/>
  <c r="F209"/>
  <c r="I209" s="1"/>
  <c r="J209" s="1"/>
  <c r="R208"/>
  <c r="AI208" s="1"/>
  <c r="O208"/>
  <c r="AE208"/>
  <c r="Y208"/>
  <c r="AC208" s="1"/>
  <c r="AC196" i="4"/>
  <c r="AD196" s="1"/>
  <c r="Q197"/>
  <c r="AH196"/>
  <c r="X196"/>
  <c r="AG196"/>
  <c r="T196"/>
  <c r="W196"/>
  <c r="AK196" s="1"/>
  <c r="L210" i="1"/>
  <c r="D210"/>
  <c r="E210"/>
  <c r="P209"/>
  <c r="O209"/>
  <c r="Q209" s="1"/>
  <c r="E210" i="4"/>
  <c r="L210"/>
  <c r="D210"/>
  <c r="F210" i="5" l="1"/>
  <c r="I210" s="1"/>
  <c r="J210" s="1"/>
  <c r="T209"/>
  <c r="S209"/>
  <c r="M210"/>
  <c r="M210" i="1"/>
  <c r="K209" i="3"/>
  <c r="AD208"/>
  <c r="AL208" s="1"/>
  <c r="AH208"/>
  <c r="AA208"/>
  <c r="AB209" s="1"/>
  <c r="P209"/>
  <c r="N209"/>
  <c r="C209"/>
  <c r="Z208"/>
  <c r="AK208" s="1"/>
  <c r="AG208"/>
  <c r="W208"/>
  <c r="X209" s="1"/>
  <c r="AE196" i="4"/>
  <c r="AM196" s="1"/>
  <c r="AB196"/>
  <c r="AI196"/>
  <c r="Y197"/>
  <c r="U197"/>
  <c r="F210" i="1"/>
  <c r="I210" s="1"/>
  <c r="J210" s="1"/>
  <c r="F210" i="4"/>
  <c r="I210" s="1"/>
  <c r="J210" s="1"/>
  <c r="M210"/>
  <c r="O210" i="5" l="1"/>
  <c r="K210"/>
  <c r="N210"/>
  <c r="C210"/>
  <c r="E210" i="3"/>
  <c r="L210"/>
  <c r="D210"/>
  <c r="Q209"/>
  <c r="U209" s="1"/>
  <c r="R197" i="4"/>
  <c r="K210" i="1"/>
  <c r="N210"/>
  <c r="C210"/>
  <c r="K210" i="4"/>
  <c r="N210"/>
  <c r="O210" s="1"/>
  <c r="C210"/>
  <c r="R210" i="5" l="1"/>
  <c r="E211"/>
  <c r="L211"/>
  <c r="D211"/>
  <c r="Q210"/>
  <c r="P210"/>
  <c r="AF209" i="3"/>
  <c r="S209"/>
  <c r="T210" s="1"/>
  <c r="V209"/>
  <c r="AJ209" s="1"/>
  <c r="R209"/>
  <c r="AI209" s="1"/>
  <c r="Y209"/>
  <c r="F210"/>
  <c r="I210" s="1"/>
  <c r="J210" s="1"/>
  <c r="AE209"/>
  <c r="O209"/>
  <c r="M210"/>
  <c r="AF197" i="4"/>
  <c r="P197"/>
  <c r="S197"/>
  <c r="AJ197" s="1"/>
  <c r="V197"/>
  <c r="L211" i="1"/>
  <c r="D211"/>
  <c r="E211"/>
  <c r="P210"/>
  <c r="O210"/>
  <c r="Q210" s="1"/>
  <c r="E211" i="4"/>
  <c r="L211"/>
  <c r="D211"/>
  <c r="M211" i="5" l="1"/>
  <c r="F211"/>
  <c r="I211" s="1"/>
  <c r="J211" s="1"/>
  <c r="S210"/>
  <c r="T210"/>
  <c r="K210" i="3"/>
  <c r="N210"/>
  <c r="C210"/>
  <c r="AC209"/>
  <c r="Z209"/>
  <c r="AK209" s="1"/>
  <c r="AG209"/>
  <c r="W209"/>
  <c r="X210" s="1"/>
  <c r="M211" i="1"/>
  <c r="P210" i="3"/>
  <c r="Q210"/>
  <c r="Z197" i="4"/>
  <c r="AC197" s="1"/>
  <c r="AG197"/>
  <c r="T197"/>
  <c r="W197"/>
  <c r="AK197" s="1"/>
  <c r="Q198"/>
  <c r="F211" i="1"/>
  <c r="I211" s="1"/>
  <c r="J211" s="1"/>
  <c r="F211" i="4"/>
  <c r="I211" s="1"/>
  <c r="J211" s="1"/>
  <c r="M211"/>
  <c r="K211" i="5" l="1"/>
  <c r="N211"/>
  <c r="C211"/>
  <c r="O211"/>
  <c r="R210" i="3"/>
  <c r="AI210" s="1"/>
  <c r="AA197" i="4"/>
  <c r="AL197" s="1"/>
  <c r="AH209" i="3"/>
  <c r="AA209"/>
  <c r="AB210" s="1"/>
  <c r="AD209"/>
  <c r="AL209" s="1"/>
  <c r="D211"/>
  <c r="L211"/>
  <c r="E211"/>
  <c r="AE210"/>
  <c r="O210"/>
  <c r="U210"/>
  <c r="X197" i="4"/>
  <c r="Y198" s="1"/>
  <c r="AD197"/>
  <c r="AE197" s="1"/>
  <c r="AM197" s="1"/>
  <c r="AH197"/>
  <c r="U198"/>
  <c r="N211" i="1"/>
  <c r="C211"/>
  <c r="K211"/>
  <c r="N211" i="4"/>
  <c r="O211" s="1"/>
  <c r="C211"/>
  <c r="K211"/>
  <c r="M211" i="3" l="1"/>
  <c r="Q211" i="5"/>
  <c r="P211"/>
  <c r="E212"/>
  <c r="L212"/>
  <c r="D212"/>
  <c r="R211"/>
  <c r="AI197" i="4"/>
  <c r="F211" i="3"/>
  <c r="I211" s="1"/>
  <c r="J211" s="1"/>
  <c r="Y210"/>
  <c r="AC210" s="1"/>
  <c r="AF210"/>
  <c r="S210"/>
  <c r="T211" s="1"/>
  <c r="V210"/>
  <c r="AJ210" s="1"/>
  <c r="P211"/>
  <c r="AB197" i="4"/>
  <c r="R198"/>
  <c r="V198" s="1"/>
  <c r="Z198" s="1"/>
  <c r="AA198" s="1"/>
  <c r="AL198" s="1"/>
  <c r="E212" i="1"/>
  <c r="D212"/>
  <c r="L212"/>
  <c r="P211"/>
  <c r="O211"/>
  <c r="Q211" s="1"/>
  <c r="E212" i="4"/>
  <c r="L212"/>
  <c r="D212"/>
  <c r="F212" i="5" l="1"/>
  <c r="I212" s="1"/>
  <c r="J212" s="1"/>
  <c r="M212"/>
  <c r="T211"/>
  <c r="S211"/>
  <c r="K211" i="3"/>
  <c r="AH210"/>
  <c r="AA210"/>
  <c r="AB211" s="1"/>
  <c r="AD210"/>
  <c r="AL210" s="1"/>
  <c r="AG210"/>
  <c r="W210"/>
  <c r="X211" s="1"/>
  <c r="Z210"/>
  <c r="AK210" s="1"/>
  <c r="C211"/>
  <c r="N211"/>
  <c r="AC198" i="4"/>
  <c r="AG198"/>
  <c r="T198"/>
  <c r="AH198"/>
  <c r="X198"/>
  <c r="W198"/>
  <c r="AK198" s="1"/>
  <c r="AF198"/>
  <c r="P198"/>
  <c r="S198"/>
  <c r="AJ198" s="1"/>
  <c r="F212" i="1"/>
  <c r="I212" s="1"/>
  <c r="J212" s="1"/>
  <c r="M212"/>
  <c r="F212" i="4"/>
  <c r="I212" s="1"/>
  <c r="J212" s="1"/>
  <c r="M212"/>
  <c r="O212" i="5" l="1"/>
  <c r="K212"/>
  <c r="N212"/>
  <c r="C212"/>
  <c r="Q211" i="3"/>
  <c r="E212"/>
  <c r="L212"/>
  <c r="D212"/>
  <c r="AD198" i="4"/>
  <c r="AB198" s="1"/>
  <c r="Y199"/>
  <c r="U199"/>
  <c r="Q199"/>
  <c r="K212" i="1"/>
  <c r="N212"/>
  <c r="O212" s="1"/>
  <c r="Q212" s="1"/>
  <c r="C212"/>
  <c r="K212" i="4"/>
  <c r="N212"/>
  <c r="O212" s="1"/>
  <c r="C212"/>
  <c r="L213" i="5" l="1"/>
  <c r="E213"/>
  <c r="D213"/>
  <c r="R212"/>
  <c r="Q212"/>
  <c r="P212"/>
  <c r="F212" i="3"/>
  <c r="I212" s="1"/>
  <c r="J212" s="1"/>
  <c r="M212"/>
  <c r="AE211"/>
  <c r="O211"/>
  <c r="R211"/>
  <c r="AI211" s="1"/>
  <c r="AI198" i="4"/>
  <c r="U211" i="3"/>
  <c r="AE198" i="4"/>
  <c r="AM198" s="1"/>
  <c r="R199"/>
  <c r="L213" i="1"/>
  <c r="D213"/>
  <c r="E213"/>
  <c r="P212"/>
  <c r="E213" i="4"/>
  <c r="L213"/>
  <c r="D213"/>
  <c r="M213" i="5" l="1"/>
  <c r="O213" s="1"/>
  <c r="M213" i="1"/>
  <c r="T212" i="5"/>
  <c r="S212"/>
  <c r="F213"/>
  <c r="I213" s="1"/>
  <c r="J213" s="1"/>
  <c r="P212" i="3"/>
  <c r="K212"/>
  <c r="AF211"/>
  <c r="S211"/>
  <c r="V211"/>
  <c r="AJ211" s="1"/>
  <c r="N212"/>
  <c r="C212"/>
  <c r="Y211"/>
  <c r="AF199" i="4"/>
  <c r="P199"/>
  <c r="V199"/>
  <c r="S199"/>
  <c r="AJ199" s="1"/>
  <c r="F213" i="1"/>
  <c r="I213" s="1"/>
  <c r="J213" s="1"/>
  <c r="M213" i="4"/>
  <c r="F213"/>
  <c r="I213" s="1"/>
  <c r="J213" s="1"/>
  <c r="Q213" i="5" l="1"/>
  <c r="P213"/>
  <c r="N213"/>
  <c r="C213"/>
  <c r="K213"/>
  <c r="D213" i="3"/>
  <c r="E213"/>
  <c r="L213"/>
  <c r="T212"/>
  <c r="Q212"/>
  <c r="R212" s="1"/>
  <c r="AI212" s="1"/>
  <c r="Z211"/>
  <c r="AK211" s="1"/>
  <c r="AG211"/>
  <c r="W211"/>
  <c r="AC211"/>
  <c r="Z199" i="4"/>
  <c r="AC199" s="1"/>
  <c r="AG199"/>
  <c r="T199"/>
  <c r="W199"/>
  <c r="AK199" s="1"/>
  <c r="Q200"/>
  <c r="N213" i="1"/>
  <c r="C213"/>
  <c r="K213"/>
  <c r="K213" i="4"/>
  <c r="N213"/>
  <c r="O213" s="1"/>
  <c r="C213"/>
  <c r="E214" i="5" l="1"/>
  <c r="L214"/>
  <c r="D214"/>
  <c r="R213"/>
  <c r="AD211" i="3"/>
  <c r="AL211" s="1"/>
  <c r="AA211"/>
  <c r="AH211"/>
  <c r="X199" i="4"/>
  <c r="Y200" s="1"/>
  <c r="X212" i="3"/>
  <c r="AH199" i="4"/>
  <c r="M213" i="3"/>
  <c r="U212"/>
  <c r="V212" s="1"/>
  <c r="AJ212" s="1"/>
  <c r="AE212"/>
  <c r="O212"/>
  <c r="F213"/>
  <c r="I213" s="1"/>
  <c r="J213" s="1"/>
  <c r="AD199" i="4"/>
  <c r="AE199" s="1"/>
  <c r="AM199" s="1"/>
  <c r="AA199"/>
  <c r="AL199" s="1"/>
  <c r="U200"/>
  <c r="L214" i="1"/>
  <c r="E214"/>
  <c r="D214"/>
  <c r="P213"/>
  <c r="O213"/>
  <c r="Q213" s="1"/>
  <c r="L214" i="4"/>
  <c r="E214"/>
  <c r="D214"/>
  <c r="T213" i="5" l="1"/>
  <c r="S213"/>
  <c r="F214"/>
  <c r="I214" s="1"/>
  <c r="J214" s="1"/>
  <c r="M214"/>
  <c r="K213" i="3"/>
  <c r="M214" i="4"/>
  <c r="AI199"/>
  <c r="M214" i="1"/>
  <c r="N213" i="3"/>
  <c r="Q213" s="1"/>
  <c r="AE213" s="1"/>
  <c r="C213"/>
  <c r="P213"/>
  <c r="AF212"/>
  <c r="S212"/>
  <c r="AB212"/>
  <c r="Y212"/>
  <c r="AC212" s="1"/>
  <c r="AH212" s="1"/>
  <c r="AB199" i="4"/>
  <c r="R200"/>
  <c r="F214" i="1"/>
  <c r="I214" s="1"/>
  <c r="J214" s="1"/>
  <c r="F214" i="4"/>
  <c r="I214" s="1"/>
  <c r="J214" s="1"/>
  <c r="O214" i="5" l="1"/>
  <c r="K214"/>
  <c r="N214"/>
  <c r="C214"/>
  <c r="O213" i="3"/>
  <c r="P214" s="1"/>
  <c r="T213"/>
  <c r="Z212"/>
  <c r="AK212" s="1"/>
  <c r="AG212"/>
  <c r="W212"/>
  <c r="R213"/>
  <c r="AI213" s="1"/>
  <c r="AA212"/>
  <c r="AB213" s="1"/>
  <c r="D214"/>
  <c r="E214"/>
  <c r="L214"/>
  <c r="AD212"/>
  <c r="AL212" s="1"/>
  <c r="U213"/>
  <c r="V200" i="4"/>
  <c r="Z200" s="1"/>
  <c r="AH200" s="1"/>
  <c r="AF200"/>
  <c r="P200"/>
  <c r="S200"/>
  <c r="AJ200" s="1"/>
  <c r="N214" i="1"/>
  <c r="C214"/>
  <c r="K214"/>
  <c r="K214" i="4"/>
  <c r="N214"/>
  <c r="O214" s="1"/>
  <c r="C214"/>
  <c r="Y213" i="3" l="1"/>
  <c r="W213" s="1"/>
  <c r="X214" s="1"/>
  <c r="L215" i="5"/>
  <c r="E215"/>
  <c r="D215"/>
  <c r="R214"/>
  <c r="Q214"/>
  <c r="P214"/>
  <c r="F214" i="3"/>
  <c r="I214" s="1"/>
  <c r="J214" s="1"/>
  <c r="AG200" i="4"/>
  <c r="X213" i="3"/>
  <c r="V213"/>
  <c r="AJ213" s="1"/>
  <c r="AF213"/>
  <c r="AC213"/>
  <c r="S213"/>
  <c r="T214" s="1"/>
  <c r="T200" i="4"/>
  <c r="U201" s="1"/>
  <c r="M214" i="3"/>
  <c r="AA200" i="4"/>
  <c r="AL200" s="1"/>
  <c r="X200"/>
  <c r="Y201" s="1"/>
  <c r="W200"/>
  <c r="AK200" s="1"/>
  <c r="AC200"/>
  <c r="Q201"/>
  <c r="D215" i="1"/>
  <c r="E215"/>
  <c r="L215"/>
  <c r="P214"/>
  <c r="O214"/>
  <c r="Q214" s="1"/>
  <c r="E215" i="4"/>
  <c r="L215"/>
  <c r="D215"/>
  <c r="Z213" i="3" l="1"/>
  <c r="AK213" s="1"/>
  <c r="M215" i="5"/>
  <c r="O215" s="1"/>
  <c r="AG213" i="3"/>
  <c r="S214" i="5"/>
  <c r="T214"/>
  <c r="F215"/>
  <c r="I215" s="1"/>
  <c r="J215" s="1"/>
  <c r="K214" i="3"/>
  <c r="AH213"/>
  <c r="AD213"/>
  <c r="AL213" s="1"/>
  <c r="AA213"/>
  <c r="AB214" s="1"/>
  <c r="N214"/>
  <c r="C214"/>
  <c r="AD200" i="4"/>
  <c r="AI200" s="1"/>
  <c r="R201"/>
  <c r="S201" s="1"/>
  <c r="AJ201" s="1"/>
  <c r="M215" i="1"/>
  <c r="F215"/>
  <c r="I215" s="1"/>
  <c r="J215" s="1"/>
  <c r="M215" i="4"/>
  <c r="F215"/>
  <c r="I215" s="1"/>
  <c r="J215" s="1"/>
  <c r="N215" i="5" l="1"/>
  <c r="C215"/>
  <c r="K215"/>
  <c r="P215"/>
  <c r="Q215"/>
  <c r="D215" i="3"/>
  <c r="E215"/>
  <c r="L215"/>
  <c r="Q214"/>
  <c r="U214" s="1"/>
  <c r="V201" i="4"/>
  <c r="W201" s="1"/>
  <c r="AK201" s="1"/>
  <c r="AB200"/>
  <c r="AE200"/>
  <c r="AM200" s="1"/>
  <c r="AF201"/>
  <c r="P201"/>
  <c r="N215" i="1"/>
  <c r="O215" s="1"/>
  <c r="Q215" s="1"/>
  <c r="C215"/>
  <c r="K215"/>
  <c r="K215" i="4"/>
  <c r="N215"/>
  <c r="O215" s="1"/>
  <c r="C215"/>
  <c r="E216" i="5" l="1"/>
  <c r="L216"/>
  <c r="D216"/>
  <c r="R215"/>
  <c r="V214" i="3"/>
  <c r="AJ214" s="1"/>
  <c r="AF214"/>
  <c r="S214"/>
  <c r="T215" s="1"/>
  <c r="Z201" i="4"/>
  <c r="AC201" s="1"/>
  <c r="AD201" s="1"/>
  <c r="AE201" s="1"/>
  <c r="AM201" s="1"/>
  <c r="AE214" i="3"/>
  <c r="O214"/>
  <c r="R214"/>
  <c r="AI214" s="1"/>
  <c r="Y214"/>
  <c r="T201" i="4"/>
  <c r="U202" s="1"/>
  <c r="AG201"/>
  <c r="M215" i="3"/>
  <c r="F215"/>
  <c r="I215" s="1"/>
  <c r="J215" s="1"/>
  <c r="Q202" i="4"/>
  <c r="E216" i="1"/>
  <c r="L216"/>
  <c r="D216"/>
  <c r="P215"/>
  <c r="E216" i="4"/>
  <c r="L216"/>
  <c r="D216"/>
  <c r="AA201" l="1"/>
  <c r="AL201" s="1"/>
  <c r="F216" i="5"/>
  <c r="I216" s="1"/>
  <c r="J216" s="1"/>
  <c r="T215"/>
  <c r="S215"/>
  <c r="M216"/>
  <c r="X201" i="4"/>
  <c r="Y202" s="1"/>
  <c r="R202" s="1"/>
  <c r="AB201"/>
  <c r="AC214" i="3"/>
  <c r="W214"/>
  <c r="X215" s="1"/>
  <c r="Z214"/>
  <c r="AK214" s="1"/>
  <c r="AG214"/>
  <c r="P215"/>
  <c r="K215"/>
  <c r="C215"/>
  <c r="N215"/>
  <c r="AH201" i="4"/>
  <c r="AI201"/>
  <c r="F216" i="1"/>
  <c r="I216" s="1"/>
  <c r="J216" s="1"/>
  <c r="M216"/>
  <c r="F216" i="4"/>
  <c r="I216" s="1"/>
  <c r="J216" s="1"/>
  <c r="M216"/>
  <c r="O216" i="5" l="1"/>
  <c r="N216"/>
  <c r="C216"/>
  <c r="K216"/>
  <c r="K216" i="1"/>
  <c r="Q215" i="3"/>
  <c r="U215" s="1"/>
  <c r="AH214"/>
  <c r="AA214"/>
  <c r="AB215" s="1"/>
  <c r="AD214"/>
  <c r="AL214" s="1"/>
  <c r="L216"/>
  <c r="E216"/>
  <c r="D216"/>
  <c r="AF202" i="4"/>
  <c r="P202"/>
  <c r="S202"/>
  <c r="AJ202" s="1"/>
  <c r="V202"/>
  <c r="N216" i="1"/>
  <c r="O216" s="1"/>
  <c r="Q216" s="1"/>
  <c r="C216"/>
  <c r="K216" i="4"/>
  <c r="N216"/>
  <c r="O216" s="1"/>
  <c r="C216"/>
  <c r="E217" i="5" l="1"/>
  <c r="L217"/>
  <c r="D217"/>
  <c r="R216"/>
  <c r="Q216"/>
  <c r="P216"/>
  <c r="M216" i="3"/>
  <c r="AF215"/>
  <c r="V215"/>
  <c r="AJ215" s="1"/>
  <c r="S215"/>
  <c r="T216" s="1"/>
  <c r="Y215"/>
  <c r="F216"/>
  <c r="I216" s="1"/>
  <c r="J216" s="1"/>
  <c r="AE215"/>
  <c r="O215"/>
  <c r="R215"/>
  <c r="AI215" s="1"/>
  <c r="Z202" i="4"/>
  <c r="AA202" s="1"/>
  <c r="AL202" s="1"/>
  <c r="AG202"/>
  <c r="T202"/>
  <c r="W202"/>
  <c r="AK202" s="1"/>
  <c r="Q203"/>
  <c r="E217" i="1"/>
  <c r="D217"/>
  <c r="L217"/>
  <c r="P216"/>
  <c r="E217" i="4"/>
  <c r="L217"/>
  <c r="D217"/>
  <c r="S216" i="5" l="1"/>
  <c r="T216"/>
  <c r="F217"/>
  <c r="I217" s="1"/>
  <c r="J217" s="1"/>
  <c r="M217"/>
  <c r="K216" i="3"/>
  <c r="C216"/>
  <c r="N216"/>
  <c r="Q216" s="1"/>
  <c r="X202" i="4"/>
  <c r="Y203" s="1"/>
  <c r="AG215" i="3"/>
  <c r="W215"/>
  <c r="X216" s="1"/>
  <c r="Z215"/>
  <c r="AK215" s="1"/>
  <c r="AH202" i="4"/>
  <c r="P216" i="3"/>
  <c r="AC215"/>
  <c r="AC202" i="4"/>
  <c r="U203"/>
  <c r="F217" i="1"/>
  <c r="I217" s="1"/>
  <c r="J217" s="1"/>
  <c r="M217"/>
  <c r="M217" i="4"/>
  <c r="F217"/>
  <c r="I217" s="1"/>
  <c r="J217" s="1"/>
  <c r="O217" i="5" l="1"/>
  <c r="K217"/>
  <c r="N217"/>
  <c r="C217"/>
  <c r="R203" i="4"/>
  <c r="S203" s="1"/>
  <c r="AJ203" s="1"/>
  <c r="AH215" i="3"/>
  <c r="AD215"/>
  <c r="AL215" s="1"/>
  <c r="AA215"/>
  <c r="AB216" s="1"/>
  <c r="U216"/>
  <c r="AE216"/>
  <c r="O216"/>
  <c r="E217"/>
  <c r="D217"/>
  <c r="L217"/>
  <c r="R216"/>
  <c r="AI216" s="1"/>
  <c r="AD202" i="4"/>
  <c r="AI202" s="1"/>
  <c r="K217" i="1"/>
  <c r="N217"/>
  <c r="C217"/>
  <c r="N217" i="4"/>
  <c r="O217" s="1"/>
  <c r="C217"/>
  <c r="K217"/>
  <c r="M217" i="3" l="1"/>
  <c r="P203" i="4"/>
  <c r="Q204" s="1"/>
  <c r="AF203"/>
  <c r="V203"/>
  <c r="W203" s="1"/>
  <c r="AK203" s="1"/>
  <c r="E218" i="5"/>
  <c r="L218"/>
  <c r="D218"/>
  <c r="R217"/>
  <c r="Q217"/>
  <c r="P217"/>
  <c r="P217" i="3"/>
  <c r="Y216"/>
  <c r="AC216" s="1"/>
  <c r="S216"/>
  <c r="T217" s="1"/>
  <c r="V216"/>
  <c r="AJ216" s="1"/>
  <c r="AF216"/>
  <c r="F217"/>
  <c r="I217" s="1"/>
  <c r="J217" s="1"/>
  <c r="AB202" i="4"/>
  <c r="AE202"/>
  <c r="AM202" s="1"/>
  <c r="T203"/>
  <c r="E218" i="1"/>
  <c r="L218"/>
  <c r="D218"/>
  <c r="P217"/>
  <c r="O217"/>
  <c r="Q217" s="1"/>
  <c r="E218" i="4"/>
  <c r="L218"/>
  <c r="D218"/>
  <c r="AG203" l="1"/>
  <c r="Z203"/>
  <c r="AC203" s="1"/>
  <c r="F218" i="5"/>
  <c r="I218" s="1"/>
  <c r="J218" s="1"/>
  <c r="T217"/>
  <c r="S217"/>
  <c r="M218"/>
  <c r="N217" i="3"/>
  <c r="C217"/>
  <c r="AH216"/>
  <c r="AA216"/>
  <c r="AB217" s="1"/>
  <c r="AD216"/>
  <c r="AL216" s="1"/>
  <c r="AG216"/>
  <c r="W216"/>
  <c r="X217" s="1"/>
  <c r="Z216"/>
  <c r="AK216" s="1"/>
  <c r="K217"/>
  <c r="U204" i="4"/>
  <c r="F218" i="1"/>
  <c r="I218" s="1"/>
  <c r="J218" s="1"/>
  <c r="M218"/>
  <c r="F218" i="4"/>
  <c r="I218" s="1"/>
  <c r="J218" s="1"/>
  <c r="M218"/>
  <c r="X203" l="1"/>
  <c r="Y204" s="1"/>
  <c r="AD203"/>
  <c r="AE203" s="1"/>
  <c r="AM203" s="1"/>
  <c r="AA203"/>
  <c r="AL203" s="1"/>
  <c r="AH203"/>
  <c r="K218" i="5"/>
  <c r="O218"/>
  <c r="N218"/>
  <c r="C218"/>
  <c r="K218" i="1"/>
  <c r="D218" i="3"/>
  <c r="E218"/>
  <c r="L218"/>
  <c r="Q217"/>
  <c r="AB203" i="4"/>
  <c r="N218" i="1"/>
  <c r="C218"/>
  <c r="K218" i="4"/>
  <c r="N218"/>
  <c r="O218" s="1"/>
  <c r="C218"/>
  <c r="AI203" l="1"/>
  <c r="L219" i="5"/>
  <c r="E219"/>
  <c r="D219"/>
  <c r="R218"/>
  <c r="Q218"/>
  <c r="P218"/>
  <c r="AE217" i="3"/>
  <c r="O217"/>
  <c r="R217"/>
  <c r="AI217" s="1"/>
  <c r="U217"/>
  <c r="M218"/>
  <c r="F218"/>
  <c r="I218" s="1"/>
  <c r="J218" s="1"/>
  <c r="R204" i="4"/>
  <c r="L219" i="1"/>
  <c r="D219"/>
  <c r="E219"/>
  <c r="P218"/>
  <c r="O218"/>
  <c r="Q218" s="1"/>
  <c r="E219" i="4"/>
  <c r="D219"/>
  <c r="L219"/>
  <c r="M219" i="5" l="1"/>
  <c r="F219"/>
  <c r="I219" s="1"/>
  <c r="J219" s="1"/>
  <c r="T218"/>
  <c r="S218"/>
  <c r="O219"/>
  <c r="M219" i="1"/>
  <c r="N218" i="3"/>
  <c r="Q218" s="1"/>
  <c r="C218"/>
  <c r="AF217"/>
  <c r="S217"/>
  <c r="T218" s="1"/>
  <c r="V217"/>
  <c r="AJ217" s="1"/>
  <c r="Y217"/>
  <c r="AC217" s="1"/>
  <c r="P218"/>
  <c r="K218"/>
  <c r="AF204" i="4"/>
  <c r="P204"/>
  <c r="S204"/>
  <c r="AJ204" s="1"/>
  <c r="V204"/>
  <c r="F219" i="1"/>
  <c r="I219" s="1"/>
  <c r="J219" s="1"/>
  <c r="M219" i="4"/>
  <c r="F219"/>
  <c r="I219" s="1"/>
  <c r="J219" s="1"/>
  <c r="P219" i="5" l="1"/>
  <c r="Q219"/>
  <c r="N219"/>
  <c r="C219"/>
  <c r="K219"/>
  <c r="R218" i="3"/>
  <c r="AI218" s="1"/>
  <c r="AD217"/>
  <c r="AL217" s="1"/>
  <c r="AA217"/>
  <c r="AB218" s="1"/>
  <c r="AH217"/>
  <c r="AG217"/>
  <c r="W217"/>
  <c r="Z217"/>
  <c r="AK217" s="1"/>
  <c r="D219"/>
  <c r="E219"/>
  <c r="L219"/>
  <c r="O218"/>
  <c r="P219" s="1"/>
  <c r="AE218"/>
  <c r="U218"/>
  <c r="AG204" i="4"/>
  <c r="T204"/>
  <c r="W204"/>
  <c r="AK204" s="1"/>
  <c r="Z204"/>
  <c r="AC204" s="1"/>
  <c r="Q205"/>
  <c r="K219" i="1"/>
  <c r="N219"/>
  <c r="C219"/>
  <c r="K219" i="4"/>
  <c r="N219"/>
  <c r="O219" s="1"/>
  <c r="C219"/>
  <c r="E220" i="5" l="1"/>
  <c r="L220"/>
  <c r="D220"/>
  <c r="R219"/>
  <c r="M219" i="3"/>
  <c r="F219"/>
  <c r="I219" s="1"/>
  <c r="J219" s="1"/>
  <c r="X218"/>
  <c r="Y218"/>
  <c r="AG218" s="1"/>
  <c r="S218"/>
  <c r="T219" s="1"/>
  <c r="V218"/>
  <c r="AJ218" s="1"/>
  <c r="AF218"/>
  <c r="AD204" i="4"/>
  <c r="AE204" s="1"/>
  <c r="AM204" s="1"/>
  <c r="AH204"/>
  <c r="X204"/>
  <c r="AA204"/>
  <c r="AL204" s="1"/>
  <c r="U205"/>
  <c r="L220" i="1"/>
  <c r="E220"/>
  <c r="D220"/>
  <c r="P219"/>
  <c r="O219"/>
  <c r="Q219" s="1"/>
  <c r="E220" i="4"/>
  <c r="D220"/>
  <c r="L220"/>
  <c r="AC218" i="3" l="1"/>
  <c r="AA218" s="1"/>
  <c r="AB219" s="1"/>
  <c r="F220" i="5"/>
  <c r="I220" s="1"/>
  <c r="J220" s="1"/>
  <c r="T219"/>
  <c r="S219"/>
  <c r="M220"/>
  <c r="W218" i="3"/>
  <c r="X219" s="1"/>
  <c r="AI204" i="4"/>
  <c r="Z218" i="3"/>
  <c r="AK218" s="1"/>
  <c r="K219"/>
  <c r="M220" i="1"/>
  <c r="N219" i="3"/>
  <c r="C219"/>
  <c r="AB204" i="4"/>
  <c r="Y205"/>
  <c r="F220" i="1"/>
  <c r="I220" s="1"/>
  <c r="J220" s="1"/>
  <c r="F220" i="4"/>
  <c r="I220" s="1"/>
  <c r="J220" s="1"/>
  <c r="M220"/>
  <c r="AD218" i="3" l="1"/>
  <c r="AL218" s="1"/>
  <c r="AH218"/>
  <c r="O220" i="5"/>
  <c r="N220"/>
  <c r="C220"/>
  <c r="K220"/>
  <c r="L220" i="3"/>
  <c r="E220"/>
  <c r="D220"/>
  <c r="K220" i="1"/>
  <c r="Q219" i="3"/>
  <c r="R205" i="4"/>
  <c r="N220" i="1"/>
  <c r="C220"/>
  <c r="N220" i="4"/>
  <c r="O220" s="1"/>
  <c r="C220"/>
  <c r="K220"/>
  <c r="E221" i="5" l="1"/>
  <c r="L221"/>
  <c r="D221"/>
  <c r="R220"/>
  <c r="Q220"/>
  <c r="P220"/>
  <c r="M220" i="3"/>
  <c r="U219"/>
  <c r="AE219"/>
  <c r="O219"/>
  <c r="R219"/>
  <c r="AI219" s="1"/>
  <c r="F220"/>
  <c r="I220" s="1"/>
  <c r="J220" s="1"/>
  <c r="AF205" i="4"/>
  <c r="P205"/>
  <c r="S205"/>
  <c r="AJ205" s="1"/>
  <c r="V205"/>
  <c r="E221" i="1"/>
  <c r="D221"/>
  <c r="L221"/>
  <c r="P220"/>
  <c r="O220"/>
  <c r="Q220" s="1"/>
  <c r="L221" i="4"/>
  <c r="E221"/>
  <c r="D221"/>
  <c r="T220" i="5" l="1"/>
  <c r="S220"/>
  <c r="F221"/>
  <c r="I221" s="1"/>
  <c r="J221" s="1"/>
  <c r="M221"/>
  <c r="K220" i="3"/>
  <c r="M221" i="4"/>
  <c r="C220" i="3"/>
  <c r="N220"/>
  <c r="Q220" s="1"/>
  <c r="P220"/>
  <c r="AF219"/>
  <c r="V219"/>
  <c r="AJ219" s="1"/>
  <c r="S219"/>
  <c r="T220" s="1"/>
  <c r="Y219"/>
  <c r="AC219" s="1"/>
  <c r="AG205" i="4"/>
  <c r="T205"/>
  <c r="W205"/>
  <c r="AK205" s="1"/>
  <c r="Z205"/>
  <c r="AC205" s="1"/>
  <c r="Q206"/>
  <c r="F221" i="1"/>
  <c r="I221" s="1"/>
  <c r="J221" s="1"/>
  <c r="M221"/>
  <c r="F221" i="4"/>
  <c r="I221" s="1"/>
  <c r="J221" s="1"/>
  <c r="O221" i="5" l="1"/>
  <c r="K221"/>
  <c r="N221"/>
  <c r="C221"/>
  <c r="AH219" i="3"/>
  <c r="AD219"/>
  <c r="AL219" s="1"/>
  <c r="AA219"/>
  <c r="AB220" s="1"/>
  <c r="AE220"/>
  <c r="O220"/>
  <c r="P221" s="1"/>
  <c r="R220"/>
  <c r="AI220" s="1"/>
  <c r="U220"/>
  <c r="Z219"/>
  <c r="AK219" s="1"/>
  <c r="AG219"/>
  <c r="W219"/>
  <c r="X220" s="1"/>
  <c r="E221"/>
  <c r="D221"/>
  <c r="L221"/>
  <c r="AD205" i="4"/>
  <c r="AE205" s="1"/>
  <c r="AM205" s="1"/>
  <c r="AH205"/>
  <c r="X205"/>
  <c r="AA205"/>
  <c r="AL205" s="1"/>
  <c r="U206"/>
  <c r="N221" i="1"/>
  <c r="O221" s="1"/>
  <c r="Q221" s="1"/>
  <c r="C221"/>
  <c r="K221"/>
  <c r="K221" i="4"/>
  <c r="N221"/>
  <c r="O221" s="1"/>
  <c r="C221"/>
  <c r="E222" i="5" l="1"/>
  <c r="L222"/>
  <c r="D222"/>
  <c r="R221"/>
  <c r="Q221"/>
  <c r="P221"/>
  <c r="Y220" i="3"/>
  <c r="Z220" s="1"/>
  <c r="AK220" s="1"/>
  <c r="F221"/>
  <c r="I221" s="1"/>
  <c r="J221" s="1"/>
  <c r="M221"/>
  <c r="AI205" i="4"/>
  <c r="AF220" i="3"/>
  <c r="S220"/>
  <c r="T221" s="1"/>
  <c r="V220"/>
  <c r="AJ220" s="1"/>
  <c r="AB205" i="4"/>
  <c r="Y206"/>
  <c r="R206" s="1"/>
  <c r="E222" i="1"/>
  <c r="L222"/>
  <c r="D222"/>
  <c r="P221"/>
  <c r="E222" i="4"/>
  <c r="L222"/>
  <c r="D222"/>
  <c r="T221" i="5" l="1"/>
  <c r="S221"/>
  <c r="F222"/>
  <c r="I222" s="1"/>
  <c r="J222" s="1"/>
  <c r="M222"/>
  <c r="K221" i="3"/>
  <c r="W220"/>
  <c r="X221" s="1"/>
  <c r="AG220"/>
  <c r="AC220"/>
  <c r="C221"/>
  <c r="N221"/>
  <c r="V206" i="4"/>
  <c r="Z206" s="1"/>
  <c r="AF206"/>
  <c r="P206"/>
  <c r="S206"/>
  <c r="AJ206" s="1"/>
  <c r="F222" i="1"/>
  <c r="I222" s="1"/>
  <c r="J222" s="1"/>
  <c r="M222"/>
  <c r="F222" i="4"/>
  <c r="I222" s="1"/>
  <c r="J222" s="1"/>
  <c r="M222"/>
  <c r="O222" i="5" l="1"/>
  <c r="K222"/>
  <c r="N222"/>
  <c r="C222"/>
  <c r="AH220" i="3"/>
  <c r="AA220"/>
  <c r="AB221" s="1"/>
  <c r="AD220"/>
  <c r="AL220" s="1"/>
  <c r="Q221"/>
  <c r="U221" s="1"/>
  <c r="D222"/>
  <c r="E222"/>
  <c r="L222"/>
  <c r="AC206" i="4"/>
  <c r="AD206" s="1"/>
  <c r="AH206"/>
  <c r="X206"/>
  <c r="AA206"/>
  <c r="AL206" s="1"/>
  <c r="Q207"/>
  <c r="AG206"/>
  <c r="T206"/>
  <c r="W206"/>
  <c r="AK206" s="1"/>
  <c r="N222" i="1"/>
  <c r="C222"/>
  <c r="K222"/>
  <c r="K222" i="4"/>
  <c r="N222"/>
  <c r="O222" s="1"/>
  <c r="C222"/>
  <c r="L223" i="5" l="1"/>
  <c r="E223"/>
  <c r="D223"/>
  <c r="R222"/>
  <c r="Q222"/>
  <c r="P222"/>
  <c r="Y221" i="3"/>
  <c r="AC221" s="1"/>
  <c r="AF221"/>
  <c r="S221"/>
  <c r="T222" s="1"/>
  <c r="V221"/>
  <c r="AJ221" s="1"/>
  <c r="M222"/>
  <c r="F222"/>
  <c r="I222" s="1"/>
  <c r="J222" s="1"/>
  <c r="R221"/>
  <c r="AI221" s="1"/>
  <c r="AE221"/>
  <c r="O221"/>
  <c r="AE206" i="4"/>
  <c r="AM206" s="1"/>
  <c r="AB206"/>
  <c r="U207"/>
  <c r="AI206"/>
  <c r="Y207"/>
  <c r="D223" i="1"/>
  <c r="L223"/>
  <c r="E223"/>
  <c r="P222"/>
  <c r="O222"/>
  <c r="Q222" s="1"/>
  <c r="L223" i="4"/>
  <c r="E223"/>
  <c r="D223"/>
  <c r="M223" i="5" l="1"/>
  <c r="O223" s="1"/>
  <c r="T222"/>
  <c r="S222"/>
  <c r="F223"/>
  <c r="I223" s="1"/>
  <c r="J223" s="1"/>
  <c r="K222" i="3"/>
  <c r="N222"/>
  <c r="Q222" s="1"/>
  <c r="C222"/>
  <c r="M223" i="1"/>
  <c r="AH221" i="3"/>
  <c r="AA221"/>
  <c r="AB222" s="1"/>
  <c r="AD221"/>
  <c r="AL221" s="1"/>
  <c r="P222"/>
  <c r="AG221"/>
  <c r="W221"/>
  <c r="X222" s="1"/>
  <c r="Z221"/>
  <c r="AK221" s="1"/>
  <c r="R207" i="4"/>
  <c r="F223" i="1"/>
  <c r="I223" s="1"/>
  <c r="J223" s="1"/>
  <c r="F223" i="4"/>
  <c r="I223" s="1"/>
  <c r="J223" s="1"/>
  <c r="M223"/>
  <c r="P223" i="5" l="1"/>
  <c r="Q223"/>
  <c r="N223"/>
  <c r="C223"/>
  <c r="K223"/>
  <c r="R222" i="3"/>
  <c r="AI222" s="1"/>
  <c r="AE222"/>
  <c r="O222"/>
  <c r="P223" s="1"/>
  <c r="D223"/>
  <c r="L223"/>
  <c r="E223"/>
  <c r="U222"/>
  <c r="AF207" i="4"/>
  <c r="P207"/>
  <c r="S207"/>
  <c r="AJ207" s="1"/>
  <c r="V207"/>
  <c r="K223" i="1"/>
  <c r="N223"/>
  <c r="C223"/>
  <c r="K223" i="4"/>
  <c r="N223"/>
  <c r="O223" s="1"/>
  <c r="C223"/>
  <c r="M223" i="3" l="1"/>
  <c r="E224" i="5"/>
  <c r="L224"/>
  <c r="D224"/>
  <c r="R223"/>
  <c r="AF222" i="3"/>
  <c r="V222"/>
  <c r="AJ222" s="1"/>
  <c r="S222"/>
  <c r="T223" s="1"/>
  <c r="F223"/>
  <c r="I223" s="1"/>
  <c r="J223" s="1"/>
  <c r="Y222"/>
  <c r="Z207" i="4"/>
  <c r="AC207" s="1"/>
  <c r="AG207"/>
  <c r="T207"/>
  <c r="W207"/>
  <c r="AK207" s="1"/>
  <c r="Q208"/>
  <c r="L224" i="1"/>
  <c r="D224"/>
  <c r="E224"/>
  <c r="P223"/>
  <c r="O223"/>
  <c r="Q223" s="1"/>
  <c r="E224" i="4"/>
  <c r="D224"/>
  <c r="L224"/>
  <c r="F224" i="5" l="1"/>
  <c r="I224" s="1"/>
  <c r="J224" s="1"/>
  <c r="T223"/>
  <c r="S223"/>
  <c r="M224"/>
  <c r="K223" i="3"/>
  <c r="M224" i="1"/>
  <c r="AC222" i="3"/>
  <c r="AG222"/>
  <c r="W222"/>
  <c r="X223" s="1"/>
  <c r="Z222"/>
  <c r="AK222" s="1"/>
  <c r="N223"/>
  <c r="C223"/>
  <c r="AA207" i="4"/>
  <c r="AL207" s="1"/>
  <c r="X207"/>
  <c r="Y208" s="1"/>
  <c r="AD207"/>
  <c r="AE207" s="1"/>
  <c r="AM207" s="1"/>
  <c r="AH207"/>
  <c r="U208"/>
  <c r="F224" i="1"/>
  <c r="I224" s="1"/>
  <c r="J224" s="1"/>
  <c r="F224" i="4"/>
  <c r="I224" s="1"/>
  <c r="J224" s="1"/>
  <c r="M224"/>
  <c r="O224" i="5" l="1"/>
  <c r="N224"/>
  <c r="C224"/>
  <c r="K224"/>
  <c r="AI207" i="4"/>
  <c r="D224" i="3"/>
  <c r="E224"/>
  <c r="L224"/>
  <c r="Q223"/>
  <c r="U223" s="1"/>
  <c r="Y223" s="1"/>
  <c r="Z223" s="1"/>
  <c r="AK223" s="1"/>
  <c r="AD222"/>
  <c r="AL222" s="1"/>
  <c r="AH222"/>
  <c r="AA222"/>
  <c r="AB223" s="1"/>
  <c r="AB207" i="4"/>
  <c r="R208"/>
  <c r="K224" i="1"/>
  <c r="N224"/>
  <c r="C224"/>
  <c r="K224" i="4"/>
  <c r="N224"/>
  <c r="O224" s="1"/>
  <c r="C224"/>
  <c r="E225" i="5" l="1"/>
  <c r="L225"/>
  <c r="D225"/>
  <c r="R224"/>
  <c r="Q224"/>
  <c r="P224"/>
  <c r="AG223" i="3"/>
  <c r="W223"/>
  <c r="X224" s="1"/>
  <c r="AF223"/>
  <c r="S223"/>
  <c r="T224" s="1"/>
  <c r="V223"/>
  <c r="AJ223" s="1"/>
  <c r="AE223"/>
  <c r="O223"/>
  <c r="R223"/>
  <c r="AI223" s="1"/>
  <c r="AC223"/>
  <c r="M224"/>
  <c r="F224"/>
  <c r="I224" s="1"/>
  <c r="J224" s="1"/>
  <c r="V208" i="4"/>
  <c r="Z208" s="1"/>
  <c r="AF208"/>
  <c r="P208"/>
  <c r="S208"/>
  <c r="AJ208" s="1"/>
  <c r="P224" i="1"/>
  <c r="O224"/>
  <c r="Q224" s="1"/>
  <c r="D225"/>
  <c r="E225"/>
  <c r="L225"/>
  <c r="L225" i="4"/>
  <c r="E225"/>
  <c r="D225"/>
  <c r="K224" i="3" l="1"/>
  <c r="S224" i="5"/>
  <c r="T224"/>
  <c r="F225"/>
  <c r="I225" s="1"/>
  <c r="J225" s="1"/>
  <c r="M225"/>
  <c r="W208" i="4"/>
  <c r="AK208" s="1"/>
  <c r="T208"/>
  <c r="U209" s="1"/>
  <c r="P224" i="3"/>
  <c r="N224"/>
  <c r="C224"/>
  <c r="AH223"/>
  <c r="AA223"/>
  <c r="AB224" s="1"/>
  <c r="AD223"/>
  <c r="AL223" s="1"/>
  <c r="AG208" i="4"/>
  <c r="AA208"/>
  <c r="AL208" s="1"/>
  <c r="X208"/>
  <c r="Y209" s="1"/>
  <c r="AC208"/>
  <c r="AH208"/>
  <c r="M225"/>
  <c r="Q209"/>
  <c r="M225" i="1"/>
  <c r="F225"/>
  <c r="I225" s="1"/>
  <c r="J225" s="1"/>
  <c r="F225" i="4"/>
  <c r="I225" s="1"/>
  <c r="J225" s="1"/>
  <c r="O225" i="5" l="1"/>
  <c r="K225"/>
  <c r="N225"/>
  <c r="C225"/>
  <c r="E225" i="3"/>
  <c r="D225"/>
  <c r="L225"/>
  <c r="Q224"/>
  <c r="R224" s="1"/>
  <c r="AI224" s="1"/>
  <c r="AD208" i="4"/>
  <c r="AI208" s="1"/>
  <c r="R209"/>
  <c r="K225" i="1"/>
  <c r="N225"/>
  <c r="O225" s="1"/>
  <c r="Q225" s="1"/>
  <c r="C225"/>
  <c r="K225" i="4"/>
  <c r="N225"/>
  <c r="O225" s="1"/>
  <c r="C225"/>
  <c r="E226" i="5" l="1"/>
  <c r="L226"/>
  <c r="D226"/>
  <c r="R225"/>
  <c r="Q225"/>
  <c r="P225"/>
  <c r="AE224" i="3"/>
  <c r="O224"/>
  <c r="U224"/>
  <c r="F225"/>
  <c r="I225" s="1"/>
  <c r="J225" s="1"/>
  <c r="M225"/>
  <c r="AB208" i="4"/>
  <c r="AE208"/>
  <c r="AM208" s="1"/>
  <c r="AF209"/>
  <c r="P209"/>
  <c r="S209"/>
  <c r="AJ209" s="1"/>
  <c r="V209"/>
  <c r="E226" i="1"/>
  <c r="L226"/>
  <c r="D226"/>
  <c r="P225"/>
  <c r="E226" i="4"/>
  <c r="D226"/>
  <c r="L226"/>
  <c r="T225" i="5" l="1"/>
  <c r="S225"/>
  <c r="F226"/>
  <c r="I226" s="1"/>
  <c r="J226" s="1"/>
  <c r="M226"/>
  <c r="K225" i="3"/>
  <c r="C225"/>
  <c r="N225"/>
  <c r="Q225" s="1"/>
  <c r="Y224"/>
  <c r="AC224" s="1"/>
  <c r="S224"/>
  <c r="AF224"/>
  <c r="V224"/>
  <c r="AJ224" s="1"/>
  <c r="P225"/>
  <c r="Q210" i="4"/>
  <c r="Z209"/>
  <c r="AC209" s="1"/>
  <c r="W209"/>
  <c r="AK209" s="1"/>
  <c r="AG209"/>
  <c r="T209"/>
  <c r="F226" i="1"/>
  <c r="I226" s="1"/>
  <c r="J226" s="1"/>
  <c r="M226"/>
  <c r="F226" i="4"/>
  <c r="I226" s="1"/>
  <c r="J226" s="1"/>
  <c r="M226"/>
  <c r="O226" i="5" l="1"/>
  <c r="K226"/>
  <c r="N226"/>
  <c r="C226"/>
  <c r="R225" i="3"/>
  <c r="AI225" s="1"/>
  <c r="AD224"/>
  <c r="AL224" s="1"/>
  <c r="AA224"/>
  <c r="AH224"/>
  <c r="T225"/>
  <c r="AG224"/>
  <c r="W224"/>
  <c r="Z224"/>
  <c r="AK224" s="1"/>
  <c r="U225"/>
  <c r="AF225" s="1"/>
  <c r="O225"/>
  <c r="AE225"/>
  <c r="D226"/>
  <c r="E226"/>
  <c r="L226"/>
  <c r="AD209" i="4"/>
  <c r="AE209" s="1"/>
  <c r="U210"/>
  <c r="AH209"/>
  <c r="X209"/>
  <c r="AA209"/>
  <c r="AL209" s="1"/>
  <c r="N226" i="1"/>
  <c r="C226"/>
  <c r="K226"/>
  <c r="N226" i="4"/>
  <c r="O226" s="1"/>
  <c r="C226"/>
  <c r="K226"/>
  <c r="S225" i="3" l="1"/>
  <c r="T226" s="1"/>
  <c r="V225"/>
  <c r="AJ225" s="1"/>
  <c r="L227" i="5"/>
  <c r="E227"/>
  <c r="D227"/>
  <c r="R226"/>
  <c r="Q226"/>
  <c r="P226"/>
  <c r="X225" i="3"/>
  <c r="M226"/>
  <c r="F226"/>
  <c r="I226" s="1"/>
  <c r="J226" s="1"/>
  <c r="P226"/>
  <c r="AB225"/>
  <c r="Y225"/>
  <c r="AB209" i="4"/>
  <c r="Y210"/>
  <c r="AI209"/>
  <c r="AM209"/>
  <c r="E227" i="1"/>
  <c r="D227"/>
  <c r="L227"/>
  <c r="P226"/>
  <c r="O226"/>
  <c r="Q226" s="1"/>
  <c r="L227" i="4"/>
  <c r="E227"/>
  <c r="D227"/>
  <c r="M227" i="5" l="1"/>
  <c r="T226"/>
  <c r="S226"/>
  <c r="F227"/>
  <c r="I227" s="1"/>
  <c r="J227" s="1"/>
  <c r="O227"/>
  <c r="N226" i="3"/>
  <c r="C226"/>
  <c r="K226"/>
  <c r="AC225"/>
  <c r="AG225"/>
  <c r="W225"/>
  <c r="X226" s="1"/>
  <c r="Z225"/>
  <c r="AK225" s="1"/>
  <c r="M227" i="4"/>
  <c r="R210"/>
  <c r="V210" s="1"/>
  <c r="F227" i="1"/>
  <c r="I227" s="1"/>
  <c r="J227" s="1"/>
  <c r="M227"/>
  <c r="F227" i="4"/>
  <c r="I227" s="1"/>
  <c r="J227" s="1"/>
  <c r="P227" i="5" l="1"/>
  <c r="Q227"/>
  <c r="N227"/>
  <c r="C227"/>
  <c r="K227"/>
  <c r="AH225" i="3"/>
  <c r="AA225"/>
  <c r="AB226" s="1"/>
  <c r="E227"/>
  <c r="D227"/>
  <c r="L227"/>
  <c r="Q226"/>
  <c r="AD225"/>
  <c r="AL225" s="1"/>
  <c r="AG210" i="4"/>
  <c r="T210"/>
  <c r="W210"/>
  <c r="AK210" s="1"/>
  <c r="Z210"/>
  <c r="AC210" s="1"/>
  <c r="AF210"/>
  <c r="P210"/>
  <c r="S210"/>
  <c r="AJ210" s="1"/>
  <c r="N227" i="1"/>
  <c r="C227"/>
  <c r="K227"/>
  <c r="K227" i="4"/>
  <c r="N227"/>
  <c r="O227" s="1"/>
  <c r="C227"/>
  <c r="E228" i="5" l="1"/>
  <c r="L228"/>
  <c r="D228"/>
  <c r="R227"/>
  <c r="AE226" i="3"/>
  <c r="O226"/>
  <c r="R226"/>
  <c r="AI226" s="1"/>
  <c r="U226"/>
  <c r="F227"/>
  <c r="I227" s="1"/>
  <c r="J227" s="1"/>
  <c r="M227"/>
  <c r="AD210" i="4"/>
  <c r="AE210" s="1"/>
  <c r="AH210"/>
  <c r="X210"/>
  <c r="AA210"/>
  <c r="AL210" s="1"/>
  <c r="U211"/>
  <c r="Q211"/>
  <c r="E228" i="1"/>
  <c r="L228"/>
  <c r="D228"/>
  <c r="P227"/>
  <c r="O227"/>
  <c r="Q227" s="1"/>
  <c r="E228" i="4"/>
  <c r="D228"/>
  <c r="L228"/>
  <c r="T227" i="5" l="1"/>
  <c r="S227"/>
  <c r="F228"/>
  <c r="I228" s="1"/>
  <c r="J228" s="1"/>
  <c r="M228"/>
  <c r="K227" i="3"/>
  <c r="C227"/>
  <c r="N227"/>
  <c r="Q227" s="1"/>
  <c r="V226"/>
  <c r="AJ226" s="1"/>
  <c r="AF226"/>
  <c r="S226"/>
  <c r="T227" s="1"/>
  <c r="Y226"/>
  <c r="AC226" s="1"/>
  <c r="P227"/>
  <c r="AB210" i="4"/>
  <c r="AI210"/>
  <c r="AM210"/>
  <c r="Y211"/>
  <c r="F228" i="1"/>
  <c r="I228" s="1"/>
  <c r="J228" s="1"/>
  <c r="M228"/>
  <c r="F228" i="4"/>
  <c r="I228" s="1"/>
  <c r="J228" s="1"/>
  <c r="M228"/>
  <c r="O228" i="5" l="1"/>
  <c r="N228"/>
  <c r="C228"/>
  <c r="K228"/>
  <c r="AA226" i="3"/>
  <c r="AB227" s="1"/>
  <c r="AD226"/>
  <c r="AL226" s="1"/>
  <c r="AH226"/>
  <c r="Z226"/>
  <c r="AK226" s="1"/>
  <c r="AG226"/>
  <c r="W226"/>
  <c r="X227" s="1"/>
  <c r="U227"/>
  <c r="AE227"/>
  <c r="O227"/>
  <c r="P228" s="1"/>
  <c r="D228"/>
  <c r="E228"/>
  <c r="L228"/>
  <c r="R227"/>
  <c r="AI227" s="1"/>
  <c r="R211" i="4"/>
  <c r="K228" i="1"/>
  <c r="N228"/>
  <c r="O228" s="1"/>
  <c r="Q228" s="1"/>
  <c r="C228"/>
  <c r="K228" i="4"/>
  <c r="N228"/>
  <c r="O228" s="1"/>
  <c r="C228"/>
  <c r="E229" i="5" l="1"/>
  <c r="L229"/>
  <c r="D229"/>
  <c r="R228"/>
  <c r="Q228"/>
  <c r="P228"/>
  <c r="AF227" i="3"/>
  <c r="Y227"/>
  <c r="AG227" s="1"/>
  <c r="S227"/>
  <c r="T228" s="1"/>
  <c r="M228"/>
  <c r="V227"/>
  <c r="AJ227" s="1"/>
  <c r="F228"/>
  <c r="I228" s="1"/>
  <c r="J228" s="1"/>
  <c r="AF211" i="4"/>
  <c r="P211"/>
  <c r="S211"/>
  <c r="AJ211" s="1"/>
  <c r="V211"/>
  <c r="L229" i="1"/>
  <c r="D229"/>
  <c r="E229"/>
  <c r="P228"/>
  <c r="L229" i="4"/>
  <c r="E229"/>
  <c r="D229"/>
  <c r="AC227" i="3" l="1"/>
  <c r="AD227" s="1"/>
  <c r="AL227" s="1"/>
  <c r="T228" i="5"/>
  <c r="S228"/>
  <c r="F229"/>
  <c r="I229" s="1"/>
  <c r="J229" s="1"/>
  <c r="M229"/>
  <c r="N228" i="3"/>
  <c r="C228"/>
  <c r="W227"/>
  <c r="X228" s="1"/>
  <c r="M229" i="4"/>
  <c r="M229" i="1"/>
  <c r="K228" i="3"/>
  <c r="Z227"/>
  <c r="AK227" s="1"/>
  <c r="AG211" i="4"/>
  <c r="T211"/>
  <c r="W211"/>
  <c r="AK211" s="1"/>
  <c r="Q212"/>
  <c r="Z211"/>
  <c r="AC211" s="1"/>
  <c r="F229" i="1"/>
  <c r="I229" s="1"/>
  <c r="J229" s="1"/>
  <c r="F229" i="4"/>
  <c r="I229" s="1"/>
  <c r="J229" s="1"/>
  <c r="AH227" i="3" l="1"/>
  <c r="AA227"/>
  <c r="AB228" s="1"/>
  <c r="O229" i="5"/>
  <c r="K229"/>
  <c r="N229"/>
  <c r="C229"/>
  <c r="E229" i="3"/>
  <c r="D229"/>
  <c r="L229"/>
  <c r="Q228"/>
  <c r="U228" s="1"/>
  <c r="AD211" i="4"/>
  <c r="AE211" s="1"/>
  <c r="K229"/>
  <c r="AH211"/>
  <c r="X211"/>
  <c r="AA211"/>
  <c r="AL211" s="1"/>
  <c r="U212"/>
  <c r="N229" i="1"/>
  <c r="C229"/>
  <c r="K229"/>
  <c r="N229" i="4"/>
  <c r="O229" s="1"/>
  <c r="C229"/>
  <c r="R229" i="5" l="1"/>
  <c r="E230"/>
  <c r="L230"/>
  <c r="D230"/>
  <c r="Q229"/>
  <c r="P229"/>
  <c r="V228" i="3"/>
  <c r="AJ228" s="1"/>
  <c r="AF228"/>
  <c r="S228"/>
  <c r="T229" s="1"/>
  <c r="R228"/>
  <c r="AI228" s="1"/>
  <c r="AE228"/>
  <c r="O228"/>
  <c r="Y228"/>
  <c r="AC228" s="1"/>
  <c r="F229"/>
  <c r="I229" s="1"/>
  <c r="J229" s="1"/>
  <c r="M229"/>
  <c r="AB211" i="4"/>
  <c r="AI211"/>
  <c r="AM211"/>
  <c r="Y212"/>
  <c r="L230" i="1"/>
  <c r="E230"/>
  <c r="D230"/>
  <c r="P229"/>
  <c r="O229"/>
  <c r="Q229" s="1"/>
  <c r="E230" i="4"/>
  <c r="L230"/>
  <c r="D230"/>
  <c r="F230" i="5" l="1"/>
  <c r="I230" s="1"/>
  <c r="J230" s="1"/>
  <c r="M230"/>
  <c r="T229"/>
  <c r="S229"/>
  <c r="M230" i="1"/>
  <c r="AH228" i="3"/>
  <c r="AA228"/>
  <c r="AB229" s="1"/>
  <c r="AD228"/>
  <c r="AL228" s="1"/>
  <c r="AG228"/>
  <c r="W228"/>
  <c r="X229" s="1"/>
  <c r="Z228"/>
  <c r="AK228" s="1"/>
  <c r="P229"/>
  <c r="K229"/>
  <c r="C229"/>
  <c r="N229"/>
  <c r="R212" i="4"/>
  <c r="V212" s="1"/>
  <c r="F230" i="1"/>
  <c r="I230" s="1"/>
  <c r="J230" s="1"/>
  <c r="M230" i="4"/>
  <c r="F230"/>
  <c r="I230" s="1"/>
  <c r="J230" s="1"/>
  <c r="O230" i="5" l="1"/>
  <c r="K230"/>
  <c r="N230"/>
  <c r="C230"/>
  <c r="K230" i="1"/>
  <c r="Q229" i="3"/>
  <c r="U229" s="1"/>
  <c r="L230"/>
  <c r="D230"/>
  <c r="E230"/>
  <c r="AG212" i="4"/>
  <c r="T212"/>
  <c r="W212"/>
  <c r="AK212" s="1"/>
  <c r="Z212"/>
  <c r="AC212" s="1"/>
  <c r="AF212"/>
  <c r="P212"/>
  <c r="S212"/>
  <c r="AJ212" s="1"/>
  <c r="N230" i="1"/>
  <c r="C230"/>
  <c r="K230" i="4"/>
  <c r="N230"/>
  <c r="O230" s="1"/>
  <c r="C230"/>
  <c r="R230" i="5" l="1"/>
  <c r="E231"/>
  <c r="L231"/>
  <c r="D231"/>
  <c r="Q230"/>
  <c r="P230"/>
  <c r="AF229" i="3"/>
  <c r="V229"/>
  <c r="AJ229" s="1"/>
  <c r="S229"/>
  <c r="T230" s="1"/>
  <c r="Y229"/>
  <c r="AE229"/>
  <c r="O229"/>
  <c r="R229"/>
  <c r="AI229" s="1"/>
  <c r="M230"/>
  <c r="F230"/>
  <c r="I230" s="1"/>
  <c r="J230" s="1"/>
  <c r="AD212" i="4"/>
  <c r="AE212" s="1"/>
  <c r="AM212" s="1"/>
  <c r="Q213"/>
  <c r="AH212"/>
  <c r="X212"/>
  <c r="AA212"/>
  <c r="AL212" s="1"/>
  <c r="U213"/>
  <c r="D231" i="1"/>
  <c r="L231"/>
  <c r="E231"/>
  <c r="P230"/>
  <c r="O230"/>
  <c r="Q230" s="1"/>
  <c r="E231" i="4"/>
  <c r="D231"/>
  <c r="L231"/>
  <c r="M231" i="5" l="1"/>
  <c r="F231"/>
  <c r="I231" s="1"/>
  <c r="J231" s="1"/>
  <c r="T230"/>
  <c r="S230"/>
  <c r="P230" i="3"/>
  <c r="M231" i="1"/>
  <c r="AI212" i="4"/>
  <c r="AG229" i="3"/>
  <c r="W229"/>
  <c r="X230" s="1"/>
  <c r="Z229"/>
  <c r="AK229" s="1"/>
  <c r="AC229"/>
  <c r="K230"/>
  <c r="N230"/>
  <c r="C230"/>
  <c r="AB212" i="4"/>
  <c r="Y213"/>
  <c r="R213" s="1"/>
  <c r="F231" i="1"/>
  <c r="I231" s="1"/>
  <c r="J231" s="1"/>
  <c r="F231" i="4"/>
  <c r="I231" s="1"/>
  <c r="J231" s="1"/>
  <c r="M231"/>
  <c r="N231" i="5" l="1"/>
  <c r="C231"/>
  <c r="K231"/>
  <c r="O231"/>
  <c r="AH229" i="3"/>
  <c r="AA229"/>
  <c r="AB230" s="1"/>
  <c r="AD229"/>
  <c r="AL229" s="1"/>
  <c r="D231"/>
  <c r="E231"/>
  <c r="L231"/>
  <c r="Q230"/>
  <c r="U230" s="1"/>
  <c r="AF213" i="4"/>
  <c r="P213"/>
  <c r="S213"/>
  <c r="AJ213" s="1"/>
  <c r="V213"/>
  <c r="K231" i="1"/>
  <c r="N231"/>
  <c r="C231"/>
  <c r="N231" i="4"/>
  <c r="O231" s="1"/>
  <c r="C231"/>
  <c r="K231"/>
  <c r="P231" i="5" l="1"/>
  <c r="Q231"/>
  <c r="E232"/>
  <c r="L232"/>
  <c r="D232"/>
  <c r="R231"/>
  <c r="AE230" i="3"/>
  <c r="O230"/>
  <c r="Y230"/>
  <c r="S230"/>
  <c r="T231" s="1"/>
  <c r="V230"/>
  <c r="AJ230" s="1"/>
  <c r="AF230"/>
  <c r="M231"/>
  <c r="F231"/>
  <c r="I231" s="1"/>
  <c r="J231" s="1"/>
  <c r="R230"/>
  <c r="AI230" s="1"/>
  <c r="AG213" i="4"/>
  <c r="T213"/>
  <c r="W213"/>
  <c r="AK213" s="1"/>
  <c r="Q214"/>
  <c r="Z213"/>
  <c r="AC213" s="1"/>
  <c r="L232" i="1"/>
  <c r="E232"/>
  <c r="D232"/>
  <c r="P231"/>
  <c r="O231"/>
  <c r="Q231" s="1"/>
  <c r="E232" i="4"/>
  <c r="L232"/>
  <c r="D232"/>
  <c r="F232" i="5" l="1"/>
  <c r="I232" s="1"/>
  <c r="J232" s="1"/>
  <c r="M232"/>
  <c r="T231"/>
  <c r="S231"/>
  <c r="N231" i="3"/>
  <c r="Q231" s="1"/>
  <c r="AE231" s="1"/>
  <c r="C231"/>
  <c r="AC230"/>
  <c r="W230"/>
  <c r="X231" s="1"/>
  <c r="AG230"/>
  <c r="Z230"/>
  <c r="AK230" s="1"/>
  <c r="P231"/>
  <c r="M232" i="1"/>
  <c r="K231" i="3"/>
  <c r="AD213" i="4"/>
  <c r="AE213" s="1"/>
  <c r="AM213" s="1"/>
  <c r="AH213"/>
  <c r="X213"/>
  <c r="AA213"/>
  <c r="AL213" s="1"/>
  <c r="U214"/>
  <c r="F232" i="1"/>
  <c r="I232" s="1"/>
  <c r="J232" s="1"/>
  <c r="F232" i="4"/>
  <c r="I232" s="1"/>
  <c r="J232" s="1"/>
  <c r="M232"/>
  <c r="O232" i="5" l="1"/>
  <c r="N232"/>
  <c r="C232"/>
  <c r="K232"/>
  <c r="R231" i="3"/>
  <c r="AI231" s="1"/>
  <c r="AI213" i="4"/>
  <c r="AH230" i="3"/>
  <c r="AA230"/>
  <c r="AB231" s="1"/>
  <c r="AD230"/>
  <c r="AL230" s="1"/>
  <c r="E232"/>
  <c r="D232"/>
  <c r="L232"/>
  <c r="O231"/>
  <c r="P232" s="1"/>
  <c r="U231"/>
  <c r="Y231" s="1"/>
  <c r="AB213" i="4"/>
  <c r="Y214"/>
  <c r="K232" i="1"/>
  <c r="N232"/>
  <c r="C232"/>
  <c r="K232" i="4"/>
  <c r="N232"/>
  <c r="O232" s="1"/>
  <c r="C232"/>
  <c r="AC231" i="3" l="1"/>
  <c r="AD231" s="1"/>
  <c r="AL231" s="1"/>
  <c r="E233" i="5"/>
  <c r="L233"/>
  <c r="D233"/>
  <c r="R232"/>
  <c r="Q232"/>
  <c r="P232"/>
  <c r="F232" i="3"/>
  <c r="I232" s="1"/>
  <c r="J232" s="1"/>
  <c r="M232"/>
  <c r="AG231"/>
  <c r="Z231"/>
  <c r="AK231" s="1"/>
  <c r="W231"/>
  <c r="X232" s="1"/>
  <c r="AF231"/>
  <c r="S231"/>
  <c r="T232" s="1"/>
  <c r="V231"/>
  <c r="AJ231" s="1"/>
  <c r="R214" i="4"/>
  <c r="V214" s="1"/>
  <c r="Z214" s="1"/>
  <c r="P232" i="1"/>
  <c r="O232"/>
  <c r="Q232" s="1"/>
  <c r="D233"/>
  <c r="E233"/>
  <c r="L233"/>
  <c r="E233" i="4"/>
  <c r="L233"/>
  <c r="D233"/>
  <c r="AA231" i="3" l="1"/>
  <c r="AB232" s="1"/>
  <c r="AH231"/>
  <c r="M233" i="5"/>
  <c r="T232"/>
  <c r="S232"/>
  <c r="F233"/>
  <c r="I233" s="1"/>
  <c r="J233" s="1"/>
  <c r="O233"/>
  <c r="K232" i="3"/>
  <c r="C232"/>
  <c r="N232"/>
  <c r="AC214" i="4"/>
  <c r="AH214"/>
  <c r="X214"/>
  <c r="AA214"/>
  <c r="AL214" s="1"/>
  <c r="AG214"/>
  <c r="T214"/>
  <c r="W214"/>
  <c r="AK214" s="1"/>
  <c r="AF214"/>
  <c r="P214"/>
  <c r="S214"/>
  <c r="AJ214" s="1"/>
  <c r="F233" i="1"/>
  <c r="I233" s="1"/>
  <c r="J233" s="1"/>
  <c r="M233"/>
  <c r="F233" i="4"/>
  <c r="I233" s="1"/>
  <c r="J233" s="1"/>
  <c r="M233"/>
  <c r="Q233" i="5" l="1"/>
  <c r="P233"/>
  <c r="K233"/>
  <c r="N233"/>
  <c r="C233"/>
  <c r="Q232" i="3"/>
  <c r="U232" s="1"/>
  <c r="L233"/>
  <c r="E233"/>
  <c r="D233"/>
  <c r="AD214" i="4"/>
  <c r="AE214" s="1"/>
  <c r="AM214" s="1"/>
  <c r="U215"/>
  <c r="Y215"/>
  <c r="Q215"/>
  <c r="K233" i="1"/>
  <c r="N233"/>
  <c r="C233"/>
  <c r="N233" i="4"/>
  <c r="O233" s="1"/>
  <c r="C233"/>
  <c r="K233"/>
  <c r="M233" i="3" l="1"/>
  <c r="E234" i="5"/>
  <c r="L234"/>
  <c r="D234"/>
  <c r="R233"/>
  <c r="AF232" i="3"/>
  <c r="S232"/>
  <c r="T233" s="1"/>
  <c r="V232"/>
  <c r="AJ232" s="1"/>
  <c r="AI214" i="4"/>
  <c r="F233" i="3"/>
  <c r="I233" s="1"/>
  <c r="J233" s="1"/>
  <c r="R232"/>
  <c r="AI232" s="1"/>
  <c r="AE232"/>
  <c r="O232"/>
  <c r="Y232"/>
  <c r="AC232" s="1"/>
  <c r="AB214" i="4"/>
  <c r="R215"/>
  <c r="V215" s="1"/>
  <c r="W215" s="1"/>
  <c r="AK215" s="1"/>
  <c r="E234" i="1"/>
  <c r="L234"/>
  <c r="D234"/>
  <c r="P233"/>
  <c r="O233"/>
  <c r="Q233" s="1"/>
  <c r="E234" i="4"/>
  <c r="L234"/>
  <c r="D234"/>
  <c r="K233" i="3" l="1"/>
  <c r="T233" i="5"/>
  <c r="S233"/>
  <c r="F234"/>
  <c r="I234" s="1"/>
  <c r="J234" s="1"/>
  <c r="M234"/>
  <c r="S215" i="4"/>
  <c r="AJ215" s="1"/>
  <c r="AD232" i="3"/>
  <c r="AL232" s="1"/>
  <c r="AH232"/>
  <c r="AA232"/>
  <c r="AB233" s="1"/>
  <c r="C233"/>
  <c r="N233"/>
  <c r="W232"/>
  <c r="Z232"/>
  <c r="AK232" s="1"/>
  <c r="AG232"/>
  <c r="P233"/>
  <c r="AG215" i="4"/>
  <c r="T215"/>
  <c r="Z215"/>
  <c r="AC215" s="1"/>
  <c r="AF215"/>
  <c r="P215"/>
  <c r="F234" i="1"/>
  <c r="I234" s="1"/>
  <c r="J234" s="1"/>
  <c r="M234"/>
  <c r="F234" i="4"/>
  <c r="I234" s="1"/>
  <c r="J234" s="1"/>
  <c r="M234"/>
  <c r="O234" i="5" l="1"/>
  <c r="K234"/>
  <c r="N234"/>
  <c r="C234"/>
  <c r="X233" i="3"/>
  <c r="Q233"/>
  <c r="U233" s="1"/>
  <c r="L234"/>
  <c r="D234"/>
  <c r="E234"/>
  <c r="AD215" i="4"/>
  <c r="AE215" s="1"/>
  <c r="AM215" s="1"/>
  <c r="Q216"/>
  <c r="AH215"/>
  <c r="X215"/>
  <c r="AA215"/>
  <c r="AL215" s="1"/>
  <c r="U216"/>
  <c r="K234" i="1"/>
  <c r="N234"/>
  <c r="C234"/>
  <c r="N234" i="4"/>
  <c r="O234" s="1"/>
  <c r="C234"/>
  <c r="K234"/>
  <c r="R234" i="5" l="1"/>
  <c r="Q234"/>
  <c r="P234"/>
  <c r="E235"/>
  <c r="L235"/>
  <c r="D235"/>
  <c r="AF233" i="3"/>
  <c r="V233"/>
  <c r="AJ233" s="1"/>
  <c r="S233"/>
  <c r="T234" s="1"/>
  <c r="Y233"/>
  <c r="Z233" s="1"/>
  <c r="AK233" s="1"/>
  <c r="M234"/>
  <c r="F234"/>
  <c r="I234" s="1"/>
  <c r="J234" s="1"/>
  <c r="AI215" i="4"/>
  <c r="AE233" i="3"/>
  <c r="O233"/>
  <c r="R233"/>
  <c r="AI233" s="1"/>
  <c r="AB215" i="4"/>
  <c r="Y216"/>
  <c r="R216" s="1"/>
  <c r="P234" i="1"/>
  <c r="E235"/>
  <c r="D235"/>
  <c r="L235"/>
  <c r="O234"/>
  <c r="Q234" s="1"/>
  <c r="E235" i="4"/>
  <c r="L235"/>
  <c r="D235"/>
  <c r="M235" i="5" l="1"/>
  <c r="T234"/>
  <c r="S234"/>
  <c r="F235"/>
  <c r="I235" s="1"/>
  <c r="J235" s="1"/>
  <c r="K234" i="3"/>
  <c r="N234"/>
  <c r="Q234" s="1"/>
  <c r="C234"/>
  <c r="AG233"/>
  <c r="W233"/>
  <c r="X234" s="1"/>
  <c r="AC233"/>
  <c r="P234"/>
  <c r="V216" i="4"/>
  <c r="Z216" s="1"/>
  <c r="AA216" s="1"/>
  <c r="AL216" s="1"/>
  <c r="AF216"/>
  <c r="P216"/>
  <c r="S216"/>
  <c r="AJ216" s="1"/>
  <c r="F235" i="1"/>
  <c r="I235" s="1"/>
  <c r="J235" s="1"/>
  <c r="M235"/>
  <c r="M235" i="4"/>
  <c r="F235"/>
  <c r="I235" s="1"/>
  <c r="J235" s="1"/>
  <c r="K235" i="5" l="1"/>
  <c r="N235"/>
  <c r="C235"/>
  <c r="O235"/>
  <c r="U234" i="3"/>
  <c r="Y234" s="1"/>
  <c r="O234"/>
  <c r="AE234"/>
  <c r="R234"/>
  <c r="AI234" s="1"/>
  <c r="AH233"/>
  <c r="AA233"/>
  <c r="AD233"/>
  <c r="AL233" s="1"/>
  <c r="L235"/>
  <c r="D235"/>
  <c r="E235"/>
  <c r="AC216" i="4"/>
  <c r="AD216" s="1"/>
  <c r="AE216" s="1"/>
  <c r="AH216"/>
  <c r="X216"/>
  <c r="Q217"/>
  <c r="AG216"/>
  <c r="T216"/>
  <c r="W216"/>
  <c r="AK216" s="1"/>
  <c r="N235" i="1"/>
  <c r="C235"/>
  <c r="K235"/>
  <c r="K235" i="4"/>
  <c r="N235"/>
  <c r="O235" s="1"/>
  <c r="C235"/>
  <c r="AC234" i="3" l="1"/>
  <c r="AH234" s="1"/>
  <c r="P235" i="5"/>
  <c r="Q235"/>
  <c r="E236"/>
  <c r="L236"/>
  <c r="D236"/>
  <c r="R235"/>
  <c r="AB234" i="3"/>
  <c r="AA234"/>
  <c r="AB235" s="1"/>
  <c r="AG234"/>
  <c r="W234"/>
  <c r="X235" s="1"/>
  <c r="Z234"/>
  <c r="AK234" s="1"/>
  <c r="M235"/>
  <c r="P235"/>
  <c r="F235"/>
  <c r="I235" s="1"/>
  <c r="J235" s="1"/>
  <c r="V234"/>
  <c r="AJ234" s="1"/>
  <c r="S234"/>
  <c r="T235" s="1"/>
  <c r="AF234"/>
  <c r="AB216" i="4"/>
  <c r="U217"/>
  <c r="AM216"/>
  <c r="AI216"/>
  <c r="Y217"/>
  <c r="L236" i="1"/>
  <c r="E236"/>
  <c r="D236"/>
  <c r="P235"/>
  <c r="O235"/>
  <c r="Q235" s="1"/>
  <c r="E236" i="4"/>
  <c r="D236"/>
  <c r="L236"/>
  <c r="AD234" i="3" l="1"/>
  <c r="AL234" s="1"/>
  <c r="F236" i="5"/>
  <c r="I236" s="1"/>
  <c r="J236" s="1"/>
  <c r="M236"/>
  <c r="T235"/>
  <c r="S235"/>
  <c r="R217" i="4"/>
  <c r="V217" s="1"/>
  <c r="M236" i="1"/>
  <c r="K235" i="3"/>
  <c r="N235"/>
  <c r="C235"/>
  <c r="F236" i="1"/>
  <c r="I236" s="1"/>
  <c r="J236" s="1"/>
  <c r="F236" i="4"/>
  <c r="I236" s="1"/>
  <c r="J236" s="1"/>
  <c r="M236"/>
  <c r="P217" l="1"/>
  <c r="Q218" s="1"/>
  <c r="AF217"/>
  <c r="S217"/>
  <c r="AJ217" s="1"/>
  <c r="O236" i="5"/>
  <c r="N236"/>
  <c r="C236"/>
  <c r="K236"/>
  <c r="E236" i="3"/>
  <c r="D236"/>
  <c r="L236"/>
  <c r="Q235"/>
  <c r="AG217" i="4"/>
  <c r="T217"/>
  <c r="W217"/>
  <c r="AK217" s="1"/>
  <c r="Z217"/>
  <c r="AC217" s="1"/>
  <c r="N236" i="1"/>
  <c r="C236"/>
  <c r="K236"/>
  <c r="N236" i="4"/>
  <c r="O236" s="1"/>
  <c r="C236"/>
  <c r="K236"/>
  <c r="R236" i="5" l="1"/>
  <c r="E237"/>
  <c r="L237"/>
  <c r="D237"/>
  <c r="Q236"/>
  <c r="P236"/>
  <c r="AE235" i="3"/>
  <c r="O235"/>
  <c r="R235"/>
  <c r="AI235" s="1"/>
  <c r="U235"/>
  <c r="F236"/>
  <c r="I236" s="1"/>
  <c r="J236" s="1"/>
  <c r="M236"/>
  <c r="AD217" i="4"/>
  <c r="AE217" s="1"/>
  <c r="U218"/>
  <c r="AH217"/>
  <c r="X217"/>
  <c r="AA217"/>
  <c r="AL217" s="1"/>
  <c r="E237" i="1"/>
  <c r="L237"/>
  <c r="D237"/>
  <c r="P236"/>
  <c r="O236"/>
  <c r="Q236" s="1"/>
  <c r="E237" i="4"/>
  <c r="L237"/>
  <c r="D237"/>
  <c r="F237" i="5" l="1"/>
  <c r="I237" s="1"/>
  <c r="J237" s="1"/>
  <c r="M237"/>
  <c r="T236"/>
  <c r="S236"/>
  <c r="K236" i="3"/>
  <c r="N236"/>
  <c r="Q236" s="1"/>
  <c r="C236"/>
  <c r="V235"/>
  <c r="AJ235" s="1"/>
  <c r="AF235"/>
  <c r="S235"/>
  <c r="T236" s="1"/>
  <c r="Y235"/>
  <c r="AC235" s="1"/>
  <c r="P236"/>
  <c r="AB217" i="4"/>
  <c r="Y218"/>
  <c r="AI217"/>
  <c r="AM217"/>
  <c r="F237" i="1"/>
  <c r="I237" s="1"/>
  <c r="J237" s="1"/>
  <c r="M237"/>
  <c r="M237" i="4"/>
  <c r="F237"/>
  <c r="I237" s="1"/>
  <c r="J237" s="1"/>
  <c r="O237" i="5" l="1"/>
  <c r="K237"/>
  <c r="N237"/>
  <c r="C237"/>
  <c r="AD235" i="3"/>
  <c r="AL235" s="1"/>
  <c r="AH235"/>
  <c r="AA235"/>
  <c r="AB236" s="1"/>
  <c r="Z235"/>
  <c r="AK235" s="1"/>
  <c r="W235"/>
  <c r="AG235"/>
  <c r="D237"/>
  <c r="E237"/>
  <c r="L237"/>
  <c r="O236"/>
  <c r="P237" s="1"/>
  <c r="AE236"/>
  <c r="U236"/>
  <c r="S236" s="1"/>
  <c r="T237" s="1"/>
  <c r="R236"/>
  <c r="AI236" s="1"/>
  <c r="R218" i="4"/>
  <c r="N237" i="1"/>
  <c r="O237" s="1"/>
  <c r="Q237" s="1"/>
  <c r="C237"/>
  <c r="K237"/>
  <c r="K237" i="4"/>
  <c r="N237"/>
  <c r="O237" s="1"/>
  <c r="C237"/>
  <c r="M237" i="3" l="1"/>
  <c r="E238" i="5"/>
  <c r="L238"/>
  <c r="D238"/>
  <c r="R237"/>
  <c r="Q237"/>
  <c r="P237"/>
  <c r="Y236" i="3"/>
  <c r="AG236" s="1"/>
  <c r="AF236"/>
  <c r="X236"/>
  <c r="F237"/>
  <c r="I237" s="1"/>
  <c r="J237" s="1"/>
  <c r="V236"/>
  <c r="AJ236" s="1"/>
  <c r="V218" i="4"/>
  <c r="AF218"/>
  <c r="P218"/>
  <c r="S218"/>
  <c r="AJ218" s="1"/>
  <c r="D238" i="1"/>
  <c r="L238"/>
  <c r="E238"/>
  <c r="P237"/>
  <c r="E238" i="4"/>
  <c r="L238"/>
  <c r="D238"/>
  <c r="Z236" i="3" l="1"/>
  <c r="AK236" s="1"/>
  <c r="W236"/>
  <c r="X237" s="1"/>
  <c r="AC236"/>
  <c r="AH236" s="1"/>
  <c r="T237" i="5"/>
  <c r="S237"/>
  <c r="F238"/>
  <c r="I238" s="1"/>
  <c r="J238" s="1"/>
  <c r="M238"/>
  <c r="K237" i="3"/>
  <c r="M238" i="1"/>
  <c r="C237" i="3"/>
  <c r="N237"/>
  <c r="Q219" i="4"/>
  <c r="AG218"/>
  <c r="T218"/>
  <c r="W218"/>
  <c r="AK218" s="1"/>
  <c r="Z218"/>
  <c r="AC218" s="1"/>
  <c r="F238" i="1"/>
  <c r="I238" s="1"/>
  <c r="J238" s="1"/>
  <c r="M238" i="4"/>
  <c r="F238"/>
  <c r="I238" s="1"/>
  <c r="J238" s="1"/>
  <c r="AA236" i="3" l="1"/>
  <c r="AB237" s="1"/>
  <c r="AD236"/>
  <c r="AL236" s="1"/>
  <c r="O238" i="5"/>
  <c r="K238"/>
  <c r="N238"/>
  <c r="C238"/>
  <c r="K238" i="1"/>
  <c r="Q237" i="3"/>
  <c r="U237" s="1"/>
  <c r="L238"/>
  <c r="D238"/>
  <c r="E238"/>
  <c r="AD218" i="4"/>
  <c r="AE218" s="1"/>
  <c r="K238"/>
  <c r="AH218"/>
  <c r="X218"/>
  <c r="AA218"/>
  <c r="AL218" s="1"/>
  <c r="U219"/>
  <c r="N238" i="1"/>
  <c r="C238"/>
  <c r="N238" i="4"/>
  <c r="O238" s="1"/>
  <c r="C238"/>
  <c r="M238" i="3" l="1"/>
  <c r="R238" i="5"/>
  <c r="Q238"/>
  <c r="P238"/>
  <c r="E239"/>
  <c r="L239"/>
  <c r="D239"/>
  <c r="AF237" i="3"/>
  <c r="S237"/>
  <c r="T238" s="1"/>
  <c r="V237"/>
  <c r="AJ237" s="1"/>
  <c r="Y237"/>
  <c r="F238"/>
  <c r="I238" s="1"/>
  <c r="J238" s="1"/>
  <c r="AE237"/>
  <c r="O237"/>
  <c r="R237"/>
  <c r="AI237" s="1"/>
  <c r="AB218" i="4"/>
  <c r="Y219"/>
  <c r="AI218"/>
  <c r="AM218"/>
  <c r="D239" i="1"/>
  <c r="L239"/>
  <c r="E239"/>
  <c r="P238"/>
  <c r="O238"/>
  <c r="Q238" s="1"/>
  <c r="L239" i="4"/>
  <c r="E239"/>
  <c r="D239"/>
  <c r="F239" i="5" l="1"/>
  <c r="I239" s="1"/>
  <c r="J239" s="1"/>
  <c r="M239"/>
  <c r="T238"/>
  <c r="S238"/>
  <c r="K238" i="3"/>
  <c r="P238"/>
  <c r="C238"/>
  <c r="N238"/>
  <c r="Z237"/>
  <c r="AK237" s="1"/>
  <c r="W237"/>
  <c r="X238" s="1"/>
  <c r="AG237"/>
  <c r="AC237"/>
  <c r="M239" i="1"/>
  <c r="R219" i="4"/>
  <c r="F239" i="1"/>
  <c r="I239" s="1"/>
  <c r="J239" s="1"/>
  <c r="F239" i="4"/>
  <c r="I239" s="1"/>
  <c r="J239" s="1"/>
  <c r="M239"/>
  <c r="O239" i="5" l="1"/>
  <c r="N239"/>
  <c r="C239"/>
  <c r="K239"/>
  <c r="AD237" i="3"/>
  <c r="AL237" s="1"/>
  <c r="AH237"/>
  <c r="AA237"/>
  <c r="AB238" s="1"/>
  <c r="D239"/>
  <c r="L239"/>
  <c r="E239"/>
  <c r="Q238"/>
  <c r="AF219" i="4"/>
  <c r="P219"/>
  <c r="S219"/>
  <c r="AJ219" s="1"/>
  <c r="V219"/>
  <c r="Z219" s="1"/>
  <c r="N239" i="1"/>
  <c r="C239"/>
  <c r="K239"/>
  <c r="N239" i="4"/>
  <c r="O239" s="1"/>
  <c r="C239"/>
  <c r="K239"/>
  <c r="E240" i="5" l="1"/>
  <c r="L240"/>
  <c r="D240"/>
  <c r="R239"/>
  <c r="P239"/>
  <c r="Q239"/>
  <c r="M239" i="3"/>
  <c r="AE238"/>
  <c r="O238"/>
  <c r="F239"/>
  <c r="I239" s="1"/>
  <c r="J239" s="1"/>
  <c r="U238"/>
  <c r="R238"/>
  <c r="AI238" s="1"/>
  <c r="AC219" i="4"/>
  <c r="AG219"/>
  <c r="T219"/>
  <c r="W219"/>
  <c r="AK219" s="1"/>
  <c r="AH219"/>
  <c r="X219"/>
  <c r="AA219"/>
  <c r="AL219" s="1"/>
  <c r="Q220"/>
  <c r="L240" i="1"/>
  <c r="D240"/>
  <c r="E240"/>
  <c r="P239"/>
  <c r="O239"/>
  <c r="Q239" s="1"/>
  <c r="L240" i="4"/>
  <c r="E240"/>
  <c r="D240"/>
  <c r="T239" i="5" l="1"/>
  <c r="S239"/>
  <c r="F240"/>
  <c r="I240" s="1"/>
  <c r="J240" s="1"/>
  <c r="M240"/>
  <c r="K239" i="3"/>
  <c r="M240" i="1"/>
  <c r="AF238" i="3"/>
  <c r="S238"/>
  <c r="V238"/>
  <c r="AJ238" s="1"/>
  <c r="C239"/>
  <c r="N239"/>
  <c r="Y238"/>
  <c r="P239"/>
  <c r="M240" i="4"/>
  <c r="AD219"/>
  <c r="AE219" s="1"/>
  <c r="AM219" s="1"/>
  <c r="Y220"/>
  <c r="U220"/>
  <c r="F240" i="1"/>
  <c r="I240" s="1"/>
  <c r="J240" s="1"/>
  <c r="F240" i="4"/>
  <c r="I240" s="1"/>
  <c r="J240" s="1"/>
  <c r="R220" l="1"/>
  <c r="P220" s="1"/>
  <c r="O240" i="5"/>
  <c r="N240"/>
  <c r="C240"/>
  <c r="K240"/>
  <c r="AI219" i="4"/>
  <c r="W238" i="3"/>
  <c r="Z238"/>
  <c r="AK238" s="1"/>
  <c r="AG238"/>
  <c r="Q239"/>
  <c r="U239" s="1"/>
  <c r="E240"/>
  <c r="L240"/>
  <c r="D240"/>
  <c r="T239"/>
  <c r="AC238"/>
  <c r="AB219" i="4"/>
  <c r="V220"/>
  <c r="W220" s="1"/>
  <c r="AK220" s="1"/>
  <c r="K240" i="1"/>
  <c r="N240"/>
  <c r="C240"/>
  <c r="K240" i="4"/>
  <c r="N240"/>
  <c r="O240" s="1"/>
  <c r="C240"/>
  <c r="S220" l="1"/>
  <c r="AJ220" s="1"/>
  <c r="AF220"/>
  <c r="E241" i="5"/>
  <c r="L241"/>
  <c r="D241"/>
  <c r="R240"/>
  <c r="Q240"/>
  <c r="P240"/>
  <c r="AF239" i="3"/>
  <c r="Y239"/>
  <c r="AG239" s="1"/>
  <c r="M240"/>
  <c r="AA238"/>
  <c r="AH238"/>
  <c r="AD238"/>
  <c r="AL238" s="1"/>
  <c r="Z220" i="4"/>
  <c r="AH220" s="1"/>
  <c r="AE239" i="3"/>
  <c r="O239"/>
  <c r="S239"/>
  <c r="T240" s="1"/>
  <c r="V239"/>
  <c r="AJ239" s="1"/>
  <c r="F240"/>
  <c r="I240" s="1"/>
  <c r="J240" s="1"/>
  <c r="X239"/>
  <c r="R239"/>
  <c r="AI239" s="1"/>
  <c r="Q221" i="4"/>
  <c r="AG220"/>
  <c r="T220"/>
  <c r="E241" i="1"/>
  <c r="D241"/>
  <c r="L241"/>
  <c r="P240"/>
  <c r="O240"/>
  <c r="Q240" s="1"/>
  <c r="E241" i="4"/>
  <c r="L241"/>
  <c r="D241"/>
  <c r="W239" i="3" l="1"/>
  <c r="X240" s="1"/>
  <c r="Z239"/>
  <c r="AK239" s="1"/>
  <c r="M241" i="5"/>
  <c r="T240"/>
  <c r="S240"/>
  <c r="F241"/>
  <c r="I241" s="1"/>
  <c r="J241" s="1"/>
  <c r="O241"/>
  <c r="AC239" i="3"/>
  <c r="AH239" s="1"/>
  <c r="K240"/>
  <c r="AC220" i="4"/>
  <c r="AD220" s="1"/>
  <c r="AI220" s="1"/>
  <c r="AA220"/>
  <c r="AL220" s="1"/>
  <c r="P240" i="3"/>
  <c r="X220" i="4"/>
  <c r="Y221" s="1"/>
  <c r="N240" i="3"/>
  <c r="C240"/>
  <c r="AB239"/>
  <c r="U221" i="4"/>
  <c r="F241" i="1"/>
  <c r="I241" s="1"/>
  <c r="J241" s="1"/>
  <c r="M241"/>
  <c r="F241" i="4"/>
  <c r="I241" s="1"/>
  <c r="J241" s="1"/>
  <c r="M241"/>
  <c r="AA239" i="3" l="1"/>
  <c r="AB240" s="1"/>
  <c r="AD239"/>
  <c r="AL239" s="1"/>
  <c r="Q241" i="5"/>
  <c r="P241"/>
  <c r="K241"/>
  <c r="N241"/>
  <c r="C241"/>
  <c r="AE220" i="4"/>
  <c r="AM220" s="1"/>
  <c r="AB220"/>
  <c r="E241" i="3"/>
  <c r="D241"/>
  <c r="L241"/>
  <c r="Q240"/>
  <c r="R240" s="1"/>
  <c r="AI240" s="1"/>
  <c r="R221" i="4"/>
  <c r="V221" s="1"/>
  <c r="Z221" s="1"/>
  <c r="AA221" s="1"/>
  <c r="AL221" s="1"/>
  <c r="K241" i="1"/>
  <c r="N241"/>
  <c r="C241"/>
  <c r="N241" i="4"/>
  <c r="O241" s="1"/>
  <c r="C241"/>
  <c r="K241"/>
  <c r="E242" i="5" l="1"/>
  <c r="L242"/>
  <c r="D242"/>
  <c r="R241"/>
  <c r="AE240" i="3"/>
  <c r="O240"/>
  <c r="U240"/>
  <c r="F241"/>
  <c r="I241" s="1"/>
  <c r="J241" s="1"/>
  <c r="M241"/>
  <c r="AC221" i="4"/>
  <c r="AG221"/>
  <c r="T221"/>
  <c r="W221"/>
  <c r="AK221" s="1"/>
  <c r="AH221"/>
  <c r="X221"/>
  <c r="AF221"/>
  <c r="P221"/>
  <c r="S221"/>
  <c r="AJ221" s="1"/>
  <c r="P241" i="1"/>
  <c r="D242"/>
  <c r="E242"/>
  <c r="L242"/>
  <c r="O241"/>
  <c r="Q241" s="1"/>
  <c r="E242" i="4"/>
  <c r="L242"/>
  <c r="D242"/>
  <c r="T241" i="5" l="1"/>
  <c r="S241"/>
  <c r="F242"/>
  <c r="I242" s="1"/>
  <c r="J242" s="1"/>
  <c r="M242"/>
  <c r="K241" i="3"/>
  <c r="C241"/>
  <c r="N241"/>
  <c r="Q241" s="1"/>
  <c r="AE241" s="1"/>
  <c r="AF240"/>
  <c r="S240"/>
  <c r="V240"/>
  <c r="AJ240" s="1"/>
  <c r="Y240"/>
  <c r="P241"/>
  <c r="AD221" i="4"/>
  <c r="AE221" s="1"/>
  <c r="AM221" s="1"/>
  <c r="Y222"/>
  <c r="Q222"/>
  <c r="U222"/>
  <c r="M242" i="1"/>
  <c r="F242"/>
  <c r="I242" s="1"/>
  <c r="J242" s="1"/>
  <c r="M242" i="4"/>
  <c r="F242"/>
  <c r="I242" s="1"/>
  <c r="J242" s="1"/>
  <c r="K242" i="5" l="1"/>
  <c r="N242"/>
  <c r="C242"/>
  <c r="O242"/>
  <c r="AI221" i="4"/>
  <c r="AG240" i="3"/>
  <c r="W240"/>
  <c r="Z240"/>
  <c r="AK240" s="1"/>
  <c r="AC240"/>
  <c r="T241"/>
  <c r="O241"/>
  <c r="P242" s="1"/>
  <c r="U241"/>
  <c r="AF241" s="1"/>
  <c r="R241"/>
  <c r="AI241" s="1"/>
  <c r="L242"/>
  <c r="D242"/>
  <c r="E242"/>
  <c r="AB221" i="4"/>
  <c r="R222"/>
  <c r="K242" i="1"/>
  <c r="N242"/>
  <c r="O242" s="1"/>
  <c r="Q242" s="1"/>
  <c r="C242"/>
  <c r="K242" i="4"/>
  <c r="N242"/>
  <c r="O242" s="1"/>
  <c r="C242"/>
  <c r="S241" i="3" l="1"/>
  <c r="T242" s="1"/>
  <c r="V241"/>
  <c r="AJ241" s="1"/>
  <c r="M242"/>
  <c r="Q242" i="5"/>
  <c r="P242"/>
  <c r="L243"/>
  <c r="E243"/>
  <c r="D243"/>
  <c r="R242"/>
  <c r="Y241" i="3"/>
  <c r="AG241" s="1"/>
  <c r="F242"/>
  <c r="I242" s="1"/>
  <c r="J242" s="1"/>
  <c r="AD240"/>
  <c r="AL240" s="1"/>
  <c r="AA240"/>
  <c r="AH240"/>
  <c r="X241"/>
  <c r="S222" i="4"/>
  <c r="AJ222" s="1"/>
  <c r="AF222"/>
  <c r="P222"/>
  <c r="V222"/>
  <c r="L243" i="1"/>
  <c r="D243"/>
  <c r="E243"/>
  <c r="P242"/>
  <c r="E243" i="4"/>
  <c r="D243"/>
  <c r="L243"/>
  <c r="Z241" i="3" l="1"/>
  <c r="AK241" s="1"/>
  <c r="M243" i="5"/>
  <c r="O243" s="1"/>
  <c r="W241" i="3"/>
  <c r="X242" s="1"/>
  <c r="F243" i="5"/>
  <c r="I243" s="1"/>
  <c r="J243" s="1"/>
  <c r="T242"/>
  <c r="S242"/>
  <c r="K242" i="3"/>
  <c r="AB241"/>
  <c r="AC241"/>
  <c r="AH241" s="1"/>
  <c r="M243" i="1"/>
  <c r="C242" i="3"/>
  <c r="N242"/>
  <c r="Z222" i="4"/>
  <c r="AC222" s="1"/>
  <c r="AG222"/>
  <c r="T222"/>
  <c r="W222"/>
  <c r="AK222" s="1"/>
  <c r="Q223"/>
  <c r="F243" i="1"/>
  <c r="I243" s="1"/>
  <c r="J243" s="1"/>
  <c r="M243" i="4"/>
  <c r="F243"/>
  <c r="I243" s="1"/>
  <c r="J243" s="1"/>
  <c r="K243" i="5" l="1"/>
  <c r="N243"/>
  <c r="C243"/>
  <c r="Q243"/>
  <c r="P243"/>
  <c r="Q242" i="3"/>
  <c r="AA222" i="4"/>
  <c r="AL222" s="1"/>
  <c r="L243" i="3"/>
  <c r="D243"/>
  <c r="E243"/>
  <c r="AH222" i="4"/>
  <c r="AA241" i="3"/>
  <c r="AD241"/>
  <c r="AL241" s="1"/>
  <c r="AD222" i="4"/>
  <c r="AE222" s="1"/>
  <c r="AM222" s="1"/>
  <c r="X222"/>
  <c r="Y223" s="1"/>
  <c r="U223"/>
  <c r="N243" i="1"/>
  <c r="C243"/>
  <c r="K243"/>
  <c r="K243" i="4"/>
  <c r="N243"/>
  <c r="O243" s="1"/>
  <c r="C243"/>
  <c r="M243" i="3" l="1"/>
  <c r="E244" i="5"/>
  <c r="L244"/>
  <c r="D244"/>
  <c r="R243"/>
  <c r="AI222" i="4"/>
  <c r="AB222"/>
  <c r="AB242" i="3"/>
  <c r="F243"/>
  <c r="I243" s="1"/>
  <c r="J243" s="1"/>
  <c r="U242"/>
  <c r="AE242"/>
  <c r="O242"/>
  <c r="R242"/>
  <c r="AI242" s="1"/>
  <c r="R223" i="4"/>
  <c r="L244" i="1"/>
  <c r="D244"/>
  <c r="E244"/>
  <c r="P243"/>
  <c r="O243"/>
  <c r="Q243" s="1"/>
  <c r="L244" i="4"/>
  <c r="E244"/>
  <c r="D244"/>
  <c r="M244" i="1" l="1"/>
  <c r="T243" i="5"/>
  <c r="S243"/>
  <c r="F244"/>
  <c r="I244" s="1"/>
  <c r="J244" s="1"/>
  <c r="M244"/>
  <c r="K243" i="3"/>
  <c r="P243"/>
  <c r="V242"/>
  <c r="AJ242" s="1"/>
  <c r="AF242"/>
  <c r="S242"/>
  <c r="N243"/>
  <c r="C243"/>
  <c r="Y242"/>
  <c r="M244" i="4"/>
  <c r="AF223"/>
  <c r="P223"/>
  <c r="S223"/>
  <c r="AJ223" s="1"/>
  <c r="V223"/>
  <c r="F244" i="1"/>
  <c r="I244" s="1"/>
  <c r="J244" s="1"/>
  <c r="F244" i="4"/>
  <c r="I244" s="1"/>
  <c r="J244" s="1"/>
  <c r="O244" i="5" l="1"/>
  <c r="K244"/>
  <c r="N244"/>
  <c r="C244"/>
  <c r="L244" i="3"/>
  <c r="E244"/>
  <c r="D244"/>
  <c r="T243"/>
  <c r="K244" i="1"/>
  <c r="Q243" i="3"/>
  <c r="U243" s="1"/>
  <c r="AC242"/>
  <c r="AG242"/>
  <c r="W242"/>
  <c r="Z242"/>
  <c r="AK242" s="1"/>
  <c r="AG223" i="4"/>
  <c r="T223"/>
  <c r="Z223"/>
  <c r="AC223" s="1"/>
  <c r="W223"/>
  <c r="AK223" s="1"/>
  <c r="Q224"/>
  <c r="N244" i="1"/>
  <c r="C244"/>
  <c r="K244" i="4"/>
  <c r="N244"/>
  <c r="O244" s="1"/>
  <c r="C244"/>
  <c r="M244" i="3" l="1"/>
  <c r="E245" i="5"/>
  <c r="D245"/>
  <c r="L245"/>
  <c r="R244"/>
  <c r="Q244"/>
  <c r="P244"/>
  <c r="R243" i="3"/>
  <c r="AI243" s="1"/>
  <c r="V243"/>
  <c r="AJ243" s="1"/>
  <c r="AF243"/>
  <c r="S243"/>
  <c r="T244" s="1"/>
  <c r="X243"/>
  <c r="Y243"/>
  <c r="AG243" s="1"/>
  <c r="AH242"/>
  <c r="AA242"/>
  <c r="AD242"/>
  <c r="AL242" s="1"/>
  <c r="AE243"/>
  <c r="O243"/>
  <c r="F244"/>
  <c r="I244" s="1"/>
  <c r="J244" s="1"/>
  <c r="AD223" i="4"/>
  <c r="AE223" s="1"/>
  <c r="AH223"/>
  <c r="X223"/>
  <c r="AA223"/>
  <c r="AL223" s="1"/>
  <c r="U224"/>
  <c r="E245" i="1"/>
  <c r="L245"/>
  <c r="D245"/>
  <c r="P244"/>
  <c r="O244"/>
  <c r="Q244" s="1"/>
  <c r="E245" i="4"/>
  <c r="L245"/>
  <c r="D245"/>
  <c r="F245" i="5" l="1"/>
  <c r="I245" s="1"/>
  <c r="J245" s="1"/>
  <c r="M245"/>
  <c r="T244"/>
  <c r="S244"/>
  <c r="K244" i="3"/>
  <c r="W243"/>
  <c r="X244" s="1"/>
  <c r="N244"/>
  <c r="Q244" s="1"/>
  <c r="C244"/>
  <c r="Z243"/>
  <c r="AK243" s="1"/>
  <c r="P244"/>
  <c r="AC243"/>
  <c r="AH243" s="1"/>
  <c r="AB243"/>
  <c r="AB223" i="4"/>
  <c r="AM223"/>
  <c r="AI223"/>
  <c r="Y224"/>
  <c r="R224" s="1"/>
  <c r="V224" s="1"/>
  <c r="F245" i="1"/>
  <c r="I245" s="1"/>
  <c r="J245" s="1"/>
  <c r="M245"/>
  <c r="F245" i="4"/>
  <c r="I245" s="1"/>
  <c r="J245" s="1"/>
  <c r="M245"/>
  <c r="O245" i="5" l="1"/>
  <c r="N245"/>
  <c r="C245"/>
  <c r="K245"/>
  <c r="AE244" i="3"/>
  <c r="O244"/>
  <c r="R244"/>
  <c r="AI244" s="1"/>
  <c r="D245"/>
  <c r="E245"/>
  <c r="L245"/>
  <c r="U244"/>
  <c r="Y244" s="1"/>
  <c r="AA243"/>
  <c r="AB244" s="1"/>
  <c r="AD243"/>
  <c r="AL243" s="1"/>
  <c r="AG224" i="4"/>
  <c r="T224"/>
  <c r="W224"/>
  <c r="AK224" s="1"/>
  <c r="S224"/>
  <c r="AJ224" s="1"/>
  <c r="AF224"/>
  <c r="P224"/>
  <c r="Z224"/>
  <c r="AA224" s="1"/>
  <c r="AL224" s="1"/>
  <c r="N245" i="1"/>
  <c r="C245"/>
  <c r="K245"/>
  <c r="N245" i="4"/>
  <c r="O245" s="1"/>
  <c r="C245"/>
  <c r="K245"/>
  <c r="E246" i="5" l="1"/>
  <c r="L246"/>
  <c r="D246"/>
  <c r="R245"/>
  <c r="P245"/>
  <c r="Q245"/>
  <c r="W244" i="3"/>
  <c r="Z244"/>
  <c r="AK244" s="1"/>
  <c r="AG244"/>
  <c r="AC244"/>
  <c r="AH244" s="1"/>
  <c r="V244"/>
  <c r="AJ244" s="1"/>
  <c r="AF244"/>
  <c r="S244"/>
  <c r="T245" s="1"/>
  <c r="M245"/>
  <c r="F245"/>
  <c r="I245" s="1"/>
  <c r="J245" s="1"/>
  <c r="P245"/>
  <c r="AC224" i="4"/>
  <c r="Q225"/>
  <c r="AH224"/>
  <c r="X224"/>
  <c r="U225"/>
  <c r="L246" i="1"/>
  <c r="E246"/>
  <c r="D246"/>
  <c r="P245"/>
  <c r="O245"/>
  <c r="Q245" s="1"/>
  <c r="X245" i="3"/>
  <c r="E246" i="4"/>
  <c r="D246"/>
  <c r="L246"/>
  <c r="AD244" i="3" l="1"/>
  <c r="AL244" s="1"/>
  <c r="T245" i="5"/>
  <c r="S245"/>
  <c r="F246"/>
  <c r="I246" s="1"/>
  <c r="J246" s="1"/>
  <c r="M246"/>
  <c r="AA244" i="3"/>
  <c r="AB245" s="1"/>
  <c r="M246" i="1"/>
  <c r="K245" i="3"/>
  <c r="C245"/>
  <c r="N245"/>
  <c r="AD224" i="4"/>
  <c r="AE224" s="1"/>
  <c r="AM224" s="1"/>
  <c r="Y225"/>
  <c r="F246" i="1"/>
  <c r="I246" s="1"/>
  <c r="J246" s="1"/>
  <c r="F246" i="4"/>
  <c r="I246" s="1"/>
  <c r="J246" s="1"/>
  <c r="M246"/>
  <c r="O246" i="5" l="1"/>
  <c r="N246"/>
  <c r="C246"/>
  <c r="K246"/>
  <c r="AB224" i="4"/>
  <c r="Q245" i="3"/>
  <c r="E246"/>
  <c r="D246"/>
  <c r="L246"/>
  <c r="AI224" i="4"/>
  <c r="R225"/>
  <c r="N246" i="1"/>
  <c r="C246"/>
  <c r="K246"/>
  <c r="K246" i="4"/>
  <c r="N246"/>
  <c r="O246" s="1"/>
  <c r="C246"/>
  <c r="E247" i="5" l="1"/>
  <c r="L247"/>
  <c r="D247"/>
  <c r="R246"/>
  <c r="Q246"/>
  <c r="P246"/>
  <c r="F246" i="3"/>
  <c r="I246" s="1"/>
  <c r="J246" s="1"/>
  <c r="M246"/>
  <c r="AE245"/>
  <c r="O245"/>
  <c r="R245"/>
  <c r="AI245" s="1"/>
  <c r="U245"/>
  <c r="AF225" i="4"/>
  <c r="P225"/>
  <c r="V225"/>
  <c r="Z225" s="1"/>
  <c r="S225"/>
  <c r="AJ225" s="1"/>
  <c r="E247" i="1"/>
  <c r="D247"/>
  <c r="L247"/>
  <c r="P246"/>
  <c r="O246"/>
  <c r="Q246" s="1"/>
  <c r="E247" i="4"/>
  <c r="D247"/>
  <c r="L247"/>
  <c r="M247" i="5" l="1"/>
  <c r="O247" s="1"/>
  <c r="T246"/>
  <c r="S246"/>
  <c r="F247"/>
  <c r="I247" s="1"/>
  <c r="J247" s="1"/>
  <c r="K246" i="3"/>
  <c r="AF245"/>
  <c r="V245"/>
  <c r="AJ245" s="1"/>
  <c r="S245"/>
  <c r="Y245"/>
  <c r="AC245" s="1"/>
  <c r="P246"/>
  <c r="C246"/>
  <c r="N246"/>
  <c r="Q246" s="1"/>
  <c r="O246" s="1"/>
  <c r="P247" s="1"/>
  <c r="AC225" i="4"/>
  <c r="AH225"/>
  <c r="X225"/>
  <c r="AA225"/>
  <c r="AL225" s="1"/>
  <c r="AG225"/>
  <c r="T225"/>
  <c r="W225"/>
  <c r="AK225" s="1"/>
  <c r="Q226"/>
  <c r="F247" i="1"/>
  <c r="I247" s="1"/>
  <c r="J247" s="1"/>
  <c r="M247"/>
  <c r="F247" i="4"/>
  <c r="I247" s="1"/>
  <c r="J247" s="1"/>
  <c r="M247"/>
  <c r="Q247" i="5" l="1"/>
  <c r="P247"/>
  <c r="K247"/>
  <c r="N247"/>
  <c r="C247"/>
  <c r="U246" i="3"/>
  <c r="AF246" s="1"/>
  <c r="AE246"/>
  <c r="R246"/>
  <c r="AI246" s="1"/>
  <c r="AH245"/>
  <c r="AA245"/>
  <c r="AB246" s="1"/>
  <c r="AD245"/>
  <c r="AL245" s="1"/>
  <c r="AG245"/>
  <c r="W245"/>
  <c r="Z245"/>
  <c r="AK245" s="1"/>
  <c r="T246"/>
  <c r="E247"/>
  <c r="L247"/>
  <c r="D247"/>
  <c r="AD225" i="4"/>
  <c r="AE225" s="1"/>
  <c r="AM225" s="1"/>
  <c r="U226"/>
  <c r="Y226"/>
  <c r="K247" i="1"/>
  <c r="N247"/>
  <c r="C247"/>
  <c r="K247" i="4"/>
  <c r="N247"/>
  <c r="O247" s="1"/>
  <c r="C247"/>
  <c r="S246" i="3" l="1"/>
  <c r="T247" s="1"/>
  <c r="V246"/>
  <c r="AJ246" s="1"/>
  <c r="Y246"/>
  <c r="AG246" s="1"/>
  <c r="E248" i="5"/>
  <c r="L248"/>
  <c r="D248"/>
  <c r="R247"/>
  <c r="M247" i="3"/>
  <c r="AI225" i="4"/>
  <c r="F247" i="3"/>
  <c r="I247" s="1"/>
  <c r="J247" s="1"/>
  <c r="X246"/>
  <c r="Z246" s="1"/>
  <c r="AK246" s="1"/>
  <c r="AB225" i="4"/>
  <c r="R226"/>
  <c r="V226" s="1"/>
  <c r="L248" i="1"/>
  <c r="D248"/>
  <c r="E248"/>
  <c r="P247"/>
  <c r="O247"/>
  <c r="Q247" s="1"/>
  <c r="L248" i="4"/>
  <c r="E248"/>
  <c r="D248"/>
  <c r="W246" i="3" l="1"/>
  <c r="X247" s="1"/>
  <c r="AC246"/>
  <c r="AA246" s="1"/>
  <c r="AB247" s="1"/>
  <c r="M248" i="1"/>
  <c r="T247" i="5"/>
  <c r="S247"/>
  <c r="F248"/>
  <c r="I248" s="1"/>
  <c r="J248" s="1"/>
  <c r="M248"/>
  <c r="K247" i="3"/>
  <c r="C247"/>
  <c r="N247"/>
  <c r="W226" i="4"/>
  <c r="AK226" s="1"/>
  <c r="AG226"/>
  <c r="T226"/>
  <c r="AF226"/>
  <c r="P226"/>
  <c r="S226"/>
  <c r="AJ226" s="1"/>
  <c r="Z226"/>
  <c r="AC226" s="1"/>
  <c r="F248" i="1"/>
  <c r="I248" s="1"/>
  <c r="J248" s="1"/>
  <c r="F248" i="4"/>
  <c r="I248" s="1"/>
  <c r="J248" s="1"/>
  <c r="M248"/>
  <c r="AD246" i="3" l="1"/>
  <c r="AL246" s="1"/>
  <c r="AH246"/>
  <c r="K248" i="5"/>
  <c r="N248"/>
  <c r="C248"/>
  <c r="O248"/>
  <c r="Q247" i="3"/>
  <c r="U247" s="1"/>
  <c r="D248"/>
  <c r="E248"/>
  <c r="L248"/>
  <c r="AD226" i="4"/>
  <c r="AE226" s="1"/>
  <c r="AM226" s="1"/>
  <c r="U227"/>
  <c r="Q227"/>
  <c r="AH226"/>
  <c r="X226"/>
  <c r="AA226"/>
  <c r="AL226" s="1"/>
  <c r="K248" i="1"/>
  <c r="N248"/>
  <c r="C248"/>
  <c r="N248" i="4"/>
  <c r="O248" s="1"/>
  <c r="C248"/>
  <c r="K248"/>
  <c r="Q248" i="5" l="1"/>
  <c r="P248"/>
  <c r="E249"/>
  <c r="L249"/>
  <c r="D249"/>
  <c r="R248"/>
  <c r="AB226" i="4"/>
  <c r="AI226"/>
  <c r="M248" i="3"/>
  <c r="F248"/>
  <c r="I248" s="1"/>
  <c r="J248" s="1"/>
  <c r="AF247"/>
  <c r="S247"/>
  <c r="T248" s="1"/>
  <c r="V247"/>
  <c r="AJ247" s="1"/>
  <c r="R247"/>
  <c r="AI247" s="1"/>
  <c r="AE247"/>
  <c r="O247"/>
  <c r="Y247"/>
  <c r="Y227" i="4"/>
  <c r="D249" i="1"/>
  <c r="L249"/>
  <c r="E249"/>
  <c r="P248"/>
  <c r="O248"/>
  <c r="Q248" s="1"/>
  <c r="L249" i="4"/>
  <c r="E249"/>
  <c r="D249"/>
  <c r="M249" i="5" l="1"/>
  <c r="F249"/>
  <c r="I249" s="1"/>
  <c r="J249" s="1"/>
  <c r="T248"/>
  <c r="S248"/>
  <c r="M249" i="1"/>
  <c r="K248" i="3"/>
  <c r="AC247"/>
  <c r="W247"/>
  <c r="X248" s="1"/>
  <c r="AG247"/>
  <c r="Z247"/>
  <c r="AK247" s="1"/>
  <c r="N248"/>
  <c r="C248"/>
  <c r="P248"/>
  <c r="R227" i="4"/>
  <c r="V227" s="1"/>
  <c r="Z227" s="1"/>
  <c r="F249" i="1"/>
  <c r="I249" s="1"/>
  <c r="J249" s="1"/>
  <c r="M249" i="4"/>
  <c r="F249"/>
  <c r="I249" s="1"/>
  <c r="J249" s="1"/>
  <c r="N249" i="5" l="1"/>
  <c r="C249"/>
  <c r="K249"/>
  <c r="O249"/>
  <c r="D249" i="3"/>
  <c r="E249"/>
  <c r="L249"/>
  <c r="AD247"/>
  <c r="AL247" s="1"/>
  <c r="AH247"/>
  <c r="AA247"/>
  <c r="AB248" s="1"/>
  <c r="Q248"/>
  <c r="AC227" i="4"/>
  <c r="AH227"/>
  <c r="X227"/>
  <c r="AG227"/>
  <c r="T227"/>
  <c r="W227"/>
  <c r="AK227" s="1"/>
  <c r="AA227"/>
  <c r="AL227" s="1"/>
  <c r="AF227"/>
  <c r="P227"/>
  <c r="S227"/>
  <c r="AJ227" s="1"/>
  <c r="K249" i="1"/>
  <c r="N249"/>
  <c r="C249"/>
  <c r="K249" i="4"/>
  <c r="N249"/>
  <c r="O249" s="1"/>
  <c r="C249"/>
  <c r="P249" i="5" l="1"/>
  <c r="Q249"/>
  <c r="E250"/>
  <c r="L250"/>
  <c r="D250"/>
  <c r="R249"/>
  <c r="AE248" i="3"/>
  <c r="O248"/>
  <c r="R248"/>
  <c r="AI248" s="1"/>
  <c r="M249"/>
  <c r="U248"/>
  <c r="F249"/>
  <c r="I249" s="1"/>
  <c r="J249" s="1"/>
  <c r="AD227" i="4"/>
  <c r="AE227" s="1"/>
  <c r="AM227" s="1"/>
  <c r="U228"/>
  <c r="Y228"/>
  <c r="Q228"/>
  <c r="P249" i="1"/>
  <c r="O249"/>
  <c r="Q249" s="1"/>
  <c r="L250"/>
  <c r="E250"/>
  <c r="D250"/>
  <c r="L250" i="4"/>
  <c r="E250"/>
  <c r="D250"/>
  <c r="F250" i="5" l="1"/>
  <c r="I250" s="1"/>
  <c r="J250" s="1"/>
  <c r="M250"/>
  <c r="T249"/>
  <c r="S249"/>
  <c r="AB227" i="4"/>
  <c r="M250" i="1"/>
  <c r="AI227" i="4"/>
  <c r="N249" i="3"/>
  <c r="C249"/>
  <c r="AF248"/>
  <c r="V248"/>
  <c r="AJ248" s="1"/>
  <c r="S248"/>
  <c r="T249" s="1"/>
  <c r="M250" i="4"/>
  <c r="Y248" i="3"/>
  <c r="AC248" s="1"/>
  <c r="P249"/>
  <c r="Q249"/>
  <c r="K249"/>
  <c r="R228" i="4"/>
  <c r="F250" i="1"/>
  <c r="I250" s="1"/>
  <c r="J250" s="1"/>
  <c r="F250" i="4"/>
  <c r="I250" s="1"/>
  <c r="J250" s="1"/>
  <c r="O250" i="5" l="1"/>
  <c r="N250"/>
  <c r="C250"/>
  <c r="K250"/>
  <c r="AD248" i="3"/>
  <c r="AL248" s="1"/>
  <c r="AH248"/>
  <c r="AA248"/>
  <c r="AB249" s="1"/>
  <c r="AG248"/>
  <c r="Z248"/>
  <c r="AK248" s="1"/>
  <c r="W248"/>
  <c r="AE249"/>
  <c r="O249"/>
  <c r="P250" s="1"/>
  <c r="E250"/>
  <c r="L250"/>
  <c r="D250"/>
  <c r="R249"/>
  <c r="AI249" s="1"/>
  <c r="U249"/>
  <c r="S249" s="1"/>
  <c r="T250" s="1"/>
  <c r="S228" i="4"/>
  <c r="AJ228" s="1"/>
  <c r="AF228"/>
  <c r="P228"/>
  <c r="V228"/>
  <c r="Z228" s="1"/>
  <c r="N250" i="1"/>
  <c r="C250"/>
  <c r="K250"/>
  <c r="N250" i="4"/>
  <c r="O250" s="1"/>
  <c r="C250"/>
  <c r="K250"/>
  <c r="E251" i="5" l="1"/>
  <c r="L251"/>
  <c r="D251"/>
  <c r="R250"/>
  <c r="Q250"/>
  <c r="P250"/>
  <c r="Y249" i="3"/>
  <c r="AG249" s="1"/>
  <c r="AF249"/>
  <c r="X249"/>
  <c r="F250"/>
  <c r="I250" s="1"/>
  <c r="J250" s="1"/>
  <c r="V249"/>
  <c r="AJ249" s="1"/>
  <c r="M250"/>
  <c r="AC228" i="4"/>
  <c r="AH228"/>
  <c r="X228"/>
  <c r="AA228"/>
  <c r="AL228" s="1"/>
  <c r="AG228"/>
  <c r="T228"/>
  <c r="W228"/>
  <c r="AK228" s="1"/>
  <c r="Q229"/>
  <c r="L251" i="1"/>
  <c r="D251"/>
  <c r="E251"/>
  <c r="P250"/>
  <c r="O250"/>
  <c r="Q250" s="1"/>
  <c r="E251" i="4"/>
  <c r="L251"/>
  <c r="D251"/>
  <c r="W249" i="3" l="1"/>
  <c r="X250" s="1"/>
  <c r="Z249"/>
  <c r="AK249" s="1"/>
  <c r="AC249"/>
  <c r="AH249" s="1"/>
  <c r="M251" i="5"/>
  <c r="T250"/>
  <c r="S250"/>
  <c r="F251"/>
  <c r="I251" s="1"/>
  <c r="J251" s="1"/>
  <c r="O251"/>
  <c r="M251" i="1"/>
  <c r="K250" i="3"/>
  <c r="N250"/>
  <c r="C250"/>
  <c r="AA249"/>
  <c r="AB250" s="1"/>
  <c r="AD249"/>
  <c r="AL249" s="1"/>
  <c r="AD228" i="4"/>
  <c r="AE228" s="1"/>
  <c r="AM228" s="1"/>
  <c r="U229"/>
  <c r="Y229"/>
  <c r="F251" i="1"/>
  <c r="I251" s="1"/>
  <c r="J251" s="1"/>
  <c r="F251" i="4"/>
  <c r="I251" s="1"/>
  <c r="J251" s="1"/>
  <c r="M251"/>
  <c r="K251" i="5" l="1"/>
  <c r="Q251"/>
  <c r="P251"/>
  <c r="N251"/>
  <c r="C251"/>
  <c r="AI228" i="4"/>
  <c r="E251" i="3"/>
  <c r="D251"/>
  <c r="L251"/>
  <c r="Q250"/>
  <c r="U250" s="1"/>
  <c r="Y250" s="1"/>
  <c r="AB228" i="4"/>
  <c r="R229"/>
  <c r="N251" i="1"/>
  <c r="C251"/>
  <c r="K251"/>
  <c r="K251" i="4"/>
  <c r="N251"/>
  <c r="O251" s="1"/>
  <c r="C251"/>
  <c r="E252" i="5" l="1"/>
  <c r="L252"/>
  <c r="D252"/>
  <c r="R251"/>
  <c r="Z250" i="3"/>
  <c r="AK250" s="1"/>
  <c r="AG250"/>
  <c r="W250"/>
  <c r="X251" s="1"/>
  <c r="AF250"/>
  <c r="V250"/>
  <c r="AJ250" s="1"/>
  <c r="S250"/>
  <c r="T251" s="1"/>
  <c r="AE250"/>
  <c r="R250"/>
  <c r="AI250" s="1"/>
  <c r="O250"/>
  <c r="AC250"/>
  <c r="F251"/>
  <c r="I251" s="1"/>
  <c r="J251" s="1"/>
  <c r="M251"/>
  <c r="V229" i="4"/>
  <c r="Z229" s="1"/>
  <c r="AH229" s="1"/>
  <c r="S229"/>
  <c r="AJ229" s="1"/>
  <c r="AF229"/>
  <c r="P229"/>
  <c r="L252" i="1"/>
  <c r="E252"/>
  <c r="D252"/>
  <c r="P251"/>
  <c r="O251"/>
  <c r="Q251" s="1"/>
  <c r="L252" i="4"/>
  <c r="E252"/>
  <c r="D252"/>
  <c r="M252" i="1" l="1"/>
  <c r="T251" i="5"/>
  <c r="S251"/>
  <c r="F252"/>
  <c r="I252" s="1"/>
  <c r="J252" s="1"/>
  <c r="M252"/>
  <c r="T229" i="4"/>
  <c r="U230" s="1"/>
  <c r="AG229"/>
  <c r="K251" i="3"/>
  <c r="C251"/>
  <c r="N251"/>
  <c r="AD250"/>
  <c r="AL250" s="1"/>
  <c r="AH250"/>
  <c r="AA250"/>
  <c r="AB251" s="1"/>
  <c r="W229" i="4"/>
  <c r="AK229" s="1"/>
  <c r="P251" i="3"/>
  <c r="AA229" i="4"/>
  <c r="AL229" s="1"/>
  <c r="X229"/>
  <c r="Y230" s="1"/>
  <c r="AC229"/>
  <c r="Q230"/>
  <c r="F252" i="1"/>
  <c r="I252" s="1"/>
  <c r="J252" s="1"/>
  <c r="M252" i="4"/>
  <c r="F252"/>
  <c r="I252" s="1"/>
  <c r="J252" s="1"/>
  <c r="O252" i="5" l="1"/>
  <c r="K252"/>
  <c r="N252"/>
  <c r="C252"/>
  <c r="K252" i="1"/>
  <c r="D252" i="3"/>
  <c r="E252"/>
  <c r="L252"/>
  <c r="Q251"/>
  <c r="R251" s="1"/>
  <c r="AI251" s="1"/>
  <c r="AD229" i="4"/>
  <c r="AI229" s="1"/>
  <c r="R230"/>
  <c r="V230" s="1"/>
  <c r="N252" i="1"/>
  <c r="C252"/>
  <c r="N252" i="4"/>
  <c r="O252" s="1"/>
  <c r="C252"/>
  <c r="K252"/>
  <c r="E253" i="5" l="1"/>
  <c r="L253"/>
  <c r="D253"/>
  <c r="R252"/>
  <c r="Q252"/>
  <c r="P252"/>
  <c r="AE251" i="3"/>
  <c r="O251"/>
  <c r="M252"/>
  <c r="F252"/>
  <c r="I252" s="1"/>
  <c r="J252" s="1"/>
  <c r="U251"/>
  <c r="AB229" i="4"/>
  <c r="AE229"/>
  <c r="AM229" s="1"/>
  <c r="AG230"/>
  <c r="T230"/>
  <c r="W230"/>
  <c r="AK230" s="1"/>
  <c r="S230"/>
  <c r="AJ230" s="1"/>
  <c r="AF230"/>
  <c r="P230"/>
  <c r="Z230"/>
  <c r="D253" i="1"/>
  <c r="E253"/>
  <c r="L253"/>
  <c r="P252"/>
  <c r="O252"/>
  <c r="Q252" s="1"/>
  <c r="E253" i="4"/>
  <c r="L253"/>
  <c r="D253"/>
  <c r="T252" i="5" l="1"/>
  <c r="S252"/>
  <c r="F253"/>
  <c r="I253" s="1"/>
  <c r="J253" s="1"/>
  <c r="M253"/>
  <c r="K252" i="3"/>
  <c r="S251"/>
  <c r="AF251"/>
  <c r="V251"/>
  <c r="AJ251" s="1"/>
  <c r="N252"/>
  <c r="Q252" s="1"/>
  <c r="AE252" s="1"/>
  <c r="C252"/>
  <c r="Y251"/>
  <c r="P252"/>
  <c r="AC230" i="4"/>
  <c r="AD230" s="1"/>
  <c r="AE230" s="1"/>
  <c r="AM230" s="1"/>
  <c r="Q231"/>
  <c r="U231"/>
  <c r="AH230"/>
  <c r="X230"/>
  <c r="AA230"/>
  <c r="AL230" s="1"/>
  <c r="M253" i="1"/>
  <c r="F253"/>
  <c r="I253" s="1"/>
  <c r="J253" s="1"/>
  <c r="M253" i="4"/>
  <c r="F253"/>
  <c r="I253" s="1"/>
  <c r="J253" s="1"/>
  <c r="N253" i="5" l="1"/>
  <c r="C253"/>
  <c r="K253"/>
  <c r="O253"/>
  <c r="R252" i="3"/>
  <c r="AI252" s="1"/>
  <c r="AC251"/>
  <c r="Z251"/>
  <c r="AK251" s="1"/>
  <c r="AG251"/>
  <c r="W251"/>
  <c r="D253"/>
  <c r="L253"/>
  <c r="E253"/>
  <c r="U252"/>
  <c r="AF252" s="1"/>
  <c r="O252"/>
  <c r="P253" s="1"/>
  <c r="T252"/>
  <c r="AI230" i="4"/>
  <c r="AB230"/>
  <c r="Y231"/>
  <c r="N253" i="1"/>
  <c r="O253" s="1"/>
  <c r="Q253" s="1"/>
  <c r="C253"/>
  <c r="K253"/>
  <c r="N253" i="4"/>
  <c r="O253" s="1"/>
  <c r="C253"/>
  <c r="K253"/>
  <c r="P253" i="5" l="1"/>
  <c r="Q253"/>
  <c r="E254"/>
  <c r="L254"/>
  <c r="D254"/>
  <c r="R253"/>
  <c r="S252" i="3"/>
  <c r="T253" s="1"/>
  <c r="V252"/>
  <c r="AJ252" s="1"/>
  <c r="M253"/>
  <c r="F253"/>
  <c r="I253" s="1"/>
  <c r="J253" s="1"/>
  <c r="X252"/>
  <c r="Y252"/>
  <c r="AA251"/>
  <c r="AH251"/>
  <c r="AD251"/>
  <c r="AL251" s="1"/>
  <c r="R231" i="4"/>
  <c r="E254" i="1"/>
  <c r="L254"/>
  <c r="D254"/>
  <c r="P253"/>
  <c r="E254" i="4"/>
  <c r="L254"/>
  <c r="D254"/>
  <c r="F254" i="5" l="1"/>
  <c r="I254" s="1"/>
  <c r="J254" s="1"/>
  <c r="M254"/>
  <c r="T253"/>
  <c r="S253"/>
  <c r="AB252" i="3"/>
  <c r="AG252"/>
  <c r="AC252"/>
  <c r="AH252" s="1"/>
  <c r="W252"/>
  <c r="X253" s="1"/>
  <c r="Z252"/>
  <c r="AK252" s="1"/>
  <c r="K253"/>
  <c r="N253"/>
  <c r="C253"/>
  <c r="AF231" i="4"/>
  <c r="P231"/>
  <c r="S231"/>
  <c r="AJ231" s="1"/>
  <c r="V231"/>
  <c r="M254" i="1"/>
  <c r="F254"/>
  <c r="I254" s="1"/>
  <c r="J254" s="1"/>
  <c r="F254" i="4"/>
  <c r="I254" s="1"/>
  <c r="J254" s="1"/>
  <c r="M254"/>
  <c r="N254" i="5" l="1"/>
  <c r="C254"/>
  <c r="O254"/>
  <c r="K254"/>
  <c r="Q253" i="3"/>
  <c r="U253" s="1"/>
  <c r="Y253" s="1"/>
  <c r="AA252"/>
  <c r="AB253" s="1"/>
  <c r="E254"/>
  <c r="L254"/>
  <c r="D254"/>
  <c r="AD252"/>
  <c r="AL252" s="1"/>
  <c r="Z231" i="4"/>
  <c r="AC231" s="1"/>
  <c r="AG231"/>
  <c r="T231"/>
  <c r="W231"/>
  <c r="AK231" s="1"/>
  <c r="Q232"/>
  <c r="N254" i="1"/>
  <c r="O254" s="1"/>
  <c r="Q254" s="1"/>
  <c r="C254"/>
  <c r="K254"/>
  <c r="K254" i="4"/>
  <c r="N254"/>
  <c r="O254" s="1"/>
  <c r="C254"/>
  <c r="Q254" i="5" l="1"/>
  <c r="P254"/>
  <c r="E255"/>
  <c r="L255"/>
  <c r="D255"/>
  <c r="R254"/>
  <c r="AH231" i="4"/>
  <c r="AA231"/>
  <c r="AL231" s="1"/>
  <c r="AC253" i="3"/>
  <c r="AG253"/>
  <c r="Z253"/>
  <c r="AK253" s="1"/>
  <c r="W253"/>
  <c r="X254" s="1"/>
  <c r="AD253"/>
  <c r="AL253" s="1"/>
  <c r="F254"/>
  <c r="I254" s="1"/>
  <c r="J254" s="1"/>
  <c r="M254"/>
  <c r="AF253"/>
  <c r="S253"/>
  <c r="T254" s="1"/>
  <c r="V253"/>
  <c r="AJ253" s="1"/>
  <c r="O253"/>
  <c r="AE253"/>
  <c r="R253"/>
  <c r="AI253" s="1"/>
  <c r="AD231" i="4"/>
  <c r="AE231" s="1"/>
  <c r="AM231" s="1"/>
  <c r="X231"/>
  <c r="Y232" s="1"/>
  <c r="U232"/>
  <c r="L255" i="1"/>
  <c r="E255"/>
  <c r="D255"/>
  <c r="P254"/>
  <c r="E255" i="4"/>
  <c r="L255"/>
  <c r="D255"/>
  <c r="M255" i="1" l="1"/>
  <c r="T254" i="5"/>
  <c r="S254"/>
  <c r="F255"/>
  <c r="I255" s="1"/>
  <c r="J255" s="1"/>
  <c r="M255"/>
  <c r="AB231" i="4"/>
  <c r="K254" i="3"/>
  <c r="AI231" i="4"/>
  <c r="AA253" i="3"/>
  <c r="AB254" s="1"/>
  <c r="AH253"/>
  <c r="P254"/>
  <c r="N254"/>
  <c r="C254"/>
  <c r="R232" i="4"/>
  <c r="F255" i="1"/>
  <c r="I255" s="1"/>
  <c r="J255" s="1"/>
  <c r="F255" i="4"/>
  <c r="I255" s="1"/>
  <c r="J255" s="1"/>
  <c r="M255"/>
  <c r="O255" i="5" l="1"/>
  <c r="K255"/>
  <c r="N255"/>
  <c r="C255"/>
  <c r="D255" i="3"/>
  <c r="L255"/>
  <c r="E255"/>
  <c r="Q254"/>
  <c r="U254" s="1"/>
  <c r="AF232" i="4"/>
  <c r="P232"/>
  <c r="S232"/>
  <c r="AJ232" s="1"/>
  <c r="V232"/>
  <c r="N255" i="1"/>
  <c r="C255"/>
  <c r="K255"/>
  <c r="N255" i="4"/>
  <c r="O255" s="1"/>
  <c r="C255"/>
  <c r="K255"/>
  <c r="M255" i="3" l="1"/>
  <c r="R255" i="5"/>
  <c r="E256"/>
  <c r="L256"/>
  <c r="D256"/>
  <c r="Q255"/>
  <c r="P255"/>
  <c r="R254" i="3"/>
  <c r="AI254" s="1"/>
  <c r="AF254"/>
  <c r="V254"/>
  <c r="AJ254" s="1"/>
  <c r="S254"/>
  <c r="T255" s="1"/>
  <c r="Y254"/>
  <c r="AC254" s="1"/>
  <c r="AE254"/>
  <c r="O254"/>
  <c r="F255"/>
  <c r="I255" s="1"/>
  <c r="J255" s="1"/>
  <c r="AG232" i="4"/>
  <c r="T232"/>
  <c r="W232"/>
  <c r="AK232" s="1"/>
  <c r="Q233"/>
  <c r="Z232"/>
  <c r="AC232" s="1"/>
  <c r="E256" i="1"/>
  <c r="D256"/>
  <c r="L256"/>
  <c r="P255"/>
  <c r="O255"/>
  <c r="Q255" s="1"/>
  <c r="E256" i="4"/>
  <c r="L256"/>
  <c r="D256"/>
  <c r="F256" i="5" l="1"/>
  <c r="I256" s="1"/>
  <c r="J256" s="1"/>
  <c r="M256"/>
  <c r="T255"/>
  <c r="S255"/>
  <c r="N255" i="3"/>
  <c r="Q255" s="1"/>
  <c r="C255"/>
  <c r="AD254"/>
  <c r="AL254" s="1"/>
  <c r="AH254"/>
  <c r="AA254"/>
  <c r="AB255" s="1"/>
  <c r="P255"/>
  <c r="Z254"/>
  <c r="AK254" s="1"/>
  <c r="AG254"/>
  <c r="W254"/>
  <c r="X255" s="1"/>
  <c r="K255"/>
  <c r="AD232" i="4"/>
  <c r="AE232" s="1"/>
  <c r="AH232"/>
  <c r="X232"/>
  <c r="AA232"/>
  <c r="AL232" s="1"/>
  <c r="U233"/>
  <c r="F256" i="1"/>
  <c r="I256" s="1"/>
  <c r="J256" s="1"/>
  <c r="M256"/>
  <c r="F256" i="4"/>
  <c r="I256" s="1"/>
  <c r="J256" s="1"/>
  <c r="M256"/>
  <c r="O256" i="5" l="1"/>
  <c r="K256"/>
  <c r="N256"/>
  <c r="C256"/>
  <c r="O255" i="3"/>
  <c r="P256" s="1"/>
  <c r="AE255"/>
  <c r="AB232" i="4"/>
  <c r="R255" i="3"/>
  <c r="AI255" s="1"/>
  <c r="E256"/>
  <c r="L256"/>
  <c r="D256"/>
  <c r="U255"/>
  <c r="Y255" s="1"/>
  <c r="AC255" s="1"/>
  <c r="AH255" s="1"/>
  <c r="AI232" i="4"/>
  <c r="AM232"/>
  <c r="Y233"/>
  <c r="N256" i="1"/>
  <c r="C256"/>
  <c r="K256"/>
  <c r="K256" i="4"/>
  <c r="N256"/>
  <c r="O256" s="1"/>
  <c r="C256"/>
  <c r="E257" i="5" l="1"/>
  <c r="L257"/>
  <c r="D257"/>
  <c r="R256"/>
  <c r="Q256"/>
  <c r="P256"/>
  <c r="F256" i="3"/>
  <c r="I256" s="1"/>
  <c r="J256" s="1"/>
  <c r="M256"/>
  <c r="AD255"/>
  <c r="AL255" s="1"/>
  <c r="W255"/>
  <c r="X256" s="1"/>
  <c r="AG255"/>
  <c r="AA255"/>
  <c r="AB256" s="1"/>
  <c r="Z255"/>
  <c r="AK255" s="1"/>
  <c r="V255"/>
  <c r="AJ255" s="1"/>
  <c r="AF255"/>
  <c r="S255"/>
  <c r="T256" s="1"/>
  <c r="R233" i="4"/>
  <c r="V233" s="1"/>
  <c r="Z233" s="1"/>
  <c r="E257" i="1"/>
  <c r="D257"/>
  <c r="L257"/>
  <c r="P256"/>
  <c r="O256"/>
  <c r="Q256" s="1"/>
  <c r="E257" i="4"/>
  <c r="L257"/>
  <c r="D257"/>
  <c r="T256" i="5" l="1"/>
  <c r="S256"/>
  <c r="F257"/>
  <c r="I257" s="1"/>
  <c r="J257" s="1"/>
  <c r="M257"/>
  <c r="K256" i="3"/>
  <c r="N256"/>
  <c r="C256"/>
  <c r="AC233" i="4"/>
  <c r="AH233"/>
  <c r="X233"/>
  <c r="AG233"/>
  <c r="T233"/>
  <c r="W233"/>
  <c r="AK233" s="1"/>
  <c r="AA233"/>
  <c r="AL233" s="1"/>
  <c r="AF233"/>
  <c r="P233"/>
  <c r="S233"/>
  <c r="AJ233" s="1"/>
  <c r="F257" i="1"/>
  <c r="I257" s="1"/>
  <c r="J257" s="1"/>
  <c r="M257"/>
  <c r="M257" i="4"/>
  <c r="F257"/>
  <c r="I257" s="1"/>
  <c r="J257" s="1"/>
  <c r="O257" i="5" l="1"/>
  <c r="N257"/>
  <c r="C257"/>
  <c r="K257"/>
  <c r="D257" i="3"/>
  <c r="L257"/>
  <c r="E257"/>
  <c r="Q256"/>
  <c r="U256" s="1"/>
  <c r="Y256" s="1"/>
  <c r="AD233" i="4"/>
  <c r="AI233" s="1"/>
  <c r="U234"/>
  <c r="Q234"/>
  <c r="Y234"/>
  <c r="K257" i="1"/>
  <c r="N257"/>
  <c r="C257"/>
  <c r="K257" i="4"/>
  <c r="N257"/>
  <c r="O257" s="1"/>
  <c r="C257"/>
  <c r="M257" i="3" l="1"/>
  <c r="E258" i="5"/>
  <c r="L258"/>
  <c r="D258"/>
  <c r="R257"/>
  <c r="P257"/>
  <c r="Q257"/>
  <c r="AG256" i="3"/>
  <c r="Z256"/>
  <c r="AK256" s="1"/>
  <c r="W256"/>
  <c r="X257" s="1"/>
  <c r="AF256"/>
  <c r="V256"/>
  <c r="AJ256" s="1"/>
  <c r="S256"/>
  <c r="T257" s="1"/>
  <c r="AE256"/>
  <c r="R256"/>
  <c r="AI256" s="1"/>
  <c r="O256"/>
  <c r="AC256"/>
  <c r="F257"/>
  <c r="I257" s="1"/>
  <c r="J257" s="1"/>
  <c r="AB233" i="4"/>
  <c r="AE233"/>
  <c r="AM233" s="1"/>
  <c r="R234"/>
  <c r="P257" i="1"/>
  <c r="O257"/>
  <c r="Q257" s="1"/>
  <c r="L258"/>
  <c r="E258"/>
  <c r="D258"/>
  <c r="E258" i="4"/>
  <c r="L258"/>
  <c r="D258"/>
  <c r="M258" i="1" l="1"/>
  <c r="T257" i="5"/>
  <c r="S257"/>
  <c r="F258"/>
  <c r="I258" s="1"/>
  <c r="J258" s="1"/>
  <c r="M258"/>
  <c r="N257" i="3"/>
  <c r="Q257" s="1"/>
  <c r="C257"/>
  <c r="K257"/>
  <c r="AD256"/>
  <c r="AL256" s="1"/>
  <c r="AH256"/>
  <c r="AA256"/>
  <c r="AB257" s="1"/>
  <c r="P257"/>
  <c r="AF234" i="4"/>
  <c r="P234"/>
  <c r="V234"/>
  <c r="Z234" s="1"/>
  <c r="S234"/>
  <c r="AJ234" s="1"/>
  <c r="F258" i="1"/>
  <c r="I258" s="1"/>
  <c r="J258" s="1"/>
  <c r="M258" i="4"/>
  <c r="F258"/>
  <c r="I258" s="1"/>
  <c r="J258" s="1"/>
  <c r="O258" i="5" l="1"/>
  <c r="N258"/>
  <c r="C258"/>
  <c r="K258"/>
  <c r="L258" i="3"/>
  <c r="D258"/>
  <c r="E258"/>
  <c r="U257"/>
  <c r="Y257" s="1"/>
  <c r="O257"/>
  <c r="P258" s="1"/>
  <c r="AE257"/>
  <c r="R257"/>
  <c r="AI257" s="1"/>
  <c r="AC234" i="4"/>
  <c r="AD234" s="1"/>
  <c r="AH234"/>
  <c r="X234"/>
  <c r="AA234"/>
  <c r="AL234" s="1"/>
  <c r="AG234"/>
  <c r="T234"/>
  <c r="W234"/>
  <c r="AK234" s="1"/>
  <c r="Q235"/>
  <c r="N258" i="1"/>
  <c r="C258"/>
  <c r="K258"/>
  <c r="N258" i="4"/>
  <c r="O258" s="1"/>
  <c r="C258"/>
  <c r="K258"/>
  <c r="M258" i="3" l="1"/>
  <c r="E259" i="5"/>
  <c r="L259"/>
  <c r="D259"/>
  <c r="R258"/>
  <c r="Q258"/>
  <c r="P258"/>
  <c r="W257" i="3"/>
  <c r="X258" s="1"/>
  <c r="Z257"/>
  <c r="AK257" s="1"/>
  <c r="AG257"/>
  <c r="AF257"/>
  <c r="V257"/>
  <c r="AJ257" s="1"/>
  <c r="AC257"/>
  <c r="S257"/>
  <c r="T258" s="1"/>
  <c r="F258"/>
  <c r="I258" s="1"/>
  <c r="J258" s="1"/>
  <c r="AE234" i="4"/>
  <c r="AM234" s="1"/>
  <c r="AB234"/>
  <c r="U235"/>
  <c r="Y235"/>
  <c r="AI234"/>
  <c r="L259" i="1"/>
  <c r="E259"/>
  <c r="D259"/>
  <c r="P258"/>
  <c r="O258"/>
  <c r="Q258" s="1"/>
  <c r="E259" i="4"/>
  <c r="L259"/>
  <c r="D259"/>
  <c r="T258" i="5" l="1"/>
  <c r="S258"/>
  <c r="F259"/>
  <c r="I259" s="1"/>
  <c r="J259" s="1"/>
  <c r="M259"/>
  <c r="C258" i="3"/>
  <c r="N258"/>
  <c r="AA257"/>
  <c r="AB258" s="1"/>
  <c r="AD257"/>
  <c r="AL257" s="1"/>
  <c r="AH257"/>
  <c r="M259" i="1"/>
  <c r="K258" i="3"/>
  <c r="R235" i="4"/>
  <c r="V235" s="1"/>
  <c r="Z235" s="1"/>
  <c r="F259" i="1"/>
  <c r="I259" s="1"/>
  <c r="J259" s="1"/>
  <c r="M259" i="4"/>
  <c r="F259"/>
  <c r="I259" s="1"/>
  <c r="J259" s="1"/>
  <c r="K259" i="5" l="1"/>
  <c r="N259"/>
  <c r="C259"/>
  <c r="O259"/>
  <c r="Q258" i="3"/>
  <c r="D259"/>
  <c r="L259"/>
  <c r="E259"/>
  <c r="AC235" i="4"/>
  <c r="AH235"/>
  <c r="X235"/>
  <c r="AA235"/>
  <c r="AL235" s="1"/>
  <c r="AG235"/>
  <c r="T235"/>
  <c r="AF235"/>
  <c r="P235"/>
  <c r="S235"/>
  <c r="AJ235" s="1"/>
  <c r="W235"/>
  <c r="AK235" s="1"/>
  <c r="K259" i="1"/>
  <c r="N259"/>
  <c r="C259"/>
  <c r="K259" i="4"/>
  <c r="N259"/>
  <c r="O259" s="1"/>
  <c r="C259"/>
  <c r="Q259" i="5" l="1"/>
  <c r="P259"/>
  <c r="E260"/>
  <c r="L260"/>
  <c r="D260"/>
  <c r="R259"/>
  <c r="M259" i="3"/>
  <c r="F259"/>
  <c r="I259" s="1"/>
  <c r="J259" s="1"/>
  <c r="U258"/>
  <c r="O258"/>
  <c r="R258"/>
  <c r="AI258" s="1"/>
  <c r="AE258"/>
  <c r="AD235" i="4"/>
  <c r="AE235" s="1"/>
  <c r="AM235" s="1"/>
  <c r="U236"/>
  <c r="Y236"/>
  <c r="Q236"/>
  <c r="P259" i="1"/>
  <c r="O259"/>
  <c r="Q259" s="1"/>
  <c r="D260"/>
  <c r="E260"/>
  <c r="L260"/>
  <c r="E260" i="4"/>
  <c r="D260"/>
  <c r="L260"/>
  <c r="T259" i="5" l="1"/>
  <c r="S259"/>
  <c r="F260"/>
  <c r="I260" s="1"/>
  <c r="J260" s="1"/>
  <c r="M260"/>
  <c r="P259" i="3"/>
  <c r="AF258"/>
  <c r="S258"/>
  <c r="V258"/>
  <c r="AJ258" s="1"/>
  <c r="K259"/>
  <c r="AI235" i="4"/>
  <c r="N259" i="3"/>
  <c r="C259"/>
  <c r="AB235" i="4"/>
  <c r="Y258" i="3"/>
  <c r="R236" i="4"/>
  <c r="F260" i="1"/>
  <c r="I260" s="1"/>
  <c r="J260" s="1"/>
  <c r="M260"/>
  <c r="M260" i="4"/>
  <c r="F260"/>
  <c r="I260" s="1"/>
  <c r="J260" s="1"/>
  <c r="O260" i="5" l="1"/>
  <c r="K260"/>
  <c r="N260"/>
  <c r="C260"/>
  <c r="T259" i="3"/>
  <c r="AC258"/>
  <c r="W258"/>
  <c r="Z258"/>
  <c r="AK258" s="1"/>
  <c r="AG258"/>
  <c r="E260"/>
  <c r="L260"/>
  <c r="D260"/>
  <c r="Q259"/>
  <c r="V236" i="4"/>
  <c r="Z236" s="1"/>
  <c r="X236" s="1"/>
  <c r="S236"/>
  <c r="AJ236" s="1"/>
  <c r="AF236"/>
  <c r="P236"/>
  <c r="N260" i="1"/>
  <c r="O260" s="1"/>
  <c r="Q260" s="1"/>
  <c r="C260"/>
  <c r="K260"/>
  <c r="K260" i="4"/>
  <c r="N260"/>
  <c r="O260" s="1"/>
  <c r="C260"/>
  <c r="L261" i="5" l="1"/>
  <c r="E261"/>
  <c r="D261"/>
  <c r="R260"/>
  <c r="Q260"/>
  <c r="P260"/>
  <c r="M260" i="3"/>
  <c r="AH236" i="4"/>
  <c r="AE259" i="3"/>
  <c r="O259"/>
  <c r="W236" i="4"/>
  <c r="AK236" s="1"/>
  <c r="X259" i="3"/>
  <c r="AG236" i="4"/>
  <c r="U259" i="3"/>
  <c r="Y259" s="1"/>
  <c r="W259" s="1"/>
  <c r="AA258"/>
  <c r="AD258"/>
  <c r="AL258" s="1"/>
  <c r="AH258"/>
  <c r="AA236" i="4"/>
  <c r="AL236" s="1"/>
  <c r="R259" i="3"/>
  <c r="AI259" s="1"/>
  <c r="F260"/>
  <c r="I260" s="1"/>
  <c r="J260" s="1"/>
  <c r="T236" i="4"/>
  <c r="U237" s="1"/>
  <c r="AC236"/>
  <c r="Q237"/>
  <c r="Y237"/>
  <c r="L261" i="1"/>
  <c r="E261"/>
  <c r="D261"/>
  <c r="P260"/>
  <c r="L261" i="4"/>
  <c r="E261"/>
  <c r="D261"/>
  <c r="M261" i="5" l="1"/>
  <c r="O261" s="1"/>
  <c r="V259" i="3"/>
  <c r="AJ259" s="1"/>
  <c r="T260" i="5"/>
  <c r="S260"/>
  <c r="F261"/>
  <c r="I261" s="1"/>
  <c r="J261" s="1"/>
  <c r="X260" i="3"/>
  <c r="N260"/>
  <c r="C260"/>
  <c r="Z259"/>
  <c r="AK259" s="1"/>
  <c r="AG259"/>
  <c r="AC259"/>
  <c r="AH259" s="1"/>
  <c r="M261" i="1"/>
  <c r="AB259" i="3"/>
  <c r="P260"/>
  <c r="Q260"/>
  <c r="AF259"/>
  <c r="S259"/>
  <c r="K260"/>
  <c r="M261" i="4"/>
  <c r="AD236"/>
  <c r="AI236" s="1"/>
  <c r="R237"/>
  <c r="S237" s="1"/>
  <c r="AJ237" s="1"/>
  <c r="F261" i="1"/>
  <c r="I261" s="1"/>
  <c r="J261" s="1"/>
  <c r="F261" i="4"/>
  <c r="I261" s="1"/>
  <c r="J261" s="1"/>
  <c r="Q261" i="5" l="1"/>
  <c r="P261"/>
  <c r="N261"/>
  <c r="C261"/>
  <c r="K261"/>
  <c r="T260" i="3"/>
  <c r="U260"/>
  <c r="AE260"/>
  <c r="O260"/>
  <c r="P261" s="1"/>
  <c r="E261"/>
  <c r="L261"/>
  <c r="D261"/>
  <c r="R260"/>
  <c r="AI260" s="1"/>
  <c r="AA259"/>
  <c r="AD259"/>
  <c r="AL259" s="1"/>
  <c r="AB236" i="4"/>
  <c r="AE236"/>
  <c r="AM236" s="1"/>
  <c r="AF237"/>
  <c r="P237"/>
  <c r="V237"/>
  <c r="N261" i="1"/>
  <c r="C261"/>
  <c r="K261"/>
  <c r="N261" i="4"/>
  <c r="O261" s="1"/>
  <c r="C261"/>
  <c r="K261"/>
  <c r="L262" i="5" l="1"/>
  <c r="E262"/>
  <c r="D262"/>
  <c r="R261"/>
  <c r="F261" i="3"/>
  <c r="I261" s="1"/>
  <c r="J261" s="1"/>
  <c r="M261"/>
  <c r="AB260"/>
  <c r="Y260"/>
  <c r="AC260" s="1"/>
  <c r="AF260"/>
  <c r="S260"/>
  <c r="T261" s="1"/>
  <c r="V260"/>
  <c r="AJ260" s="1"/>
  <c r="AG237" i="4"/>
  <c r="T237"/>
  <c r="W237"/>
  <c r="AK237" s="1"/>
  <c r="Q238"/>
  <c r="Z237"/>
  <c r="AC237" s="1"/>
  <c r="P261" i="1"/>
  <c r="O261"/>
  <c r="Q261" s="1"/>
  <c r="L262"/>
  <c r="E262"/>
  <c r="D262"/>
  <c r="E262" i="4"/>
  <c r="L262"/>
  <c r="D262"/>
  <c r="M262" i="5" l="1"/>
  <c r="F262"/>
  <c r="I262" s="1"/>
  <c r="J262" s="1"/>
  <c r="T261"/>
  <c r="S261"/>
  <c r="O262"/>
  <c r="K261" i="3"/>
  <c r="AH260"/>
  <c r="AA260"/>
  <c r="AB261" s="1"/>
  <c r="AG260"/>
  <c r="W260"/>
  <c r="Z260"/>
  <c r="AK260" s="1"/>
  <c r="M262" i="1"/>
  <c r="AD260" i="3"/>
  <c r="AL260" s="1"/>
  <c r="C261"/>
  <c r="N261"/>
  <c r="AD237" i="4"/>
  <c r="AE237" s="1"/>
  <c r="AH237"/>
  <c r="X237"/>
  <c r="AA237"/>
  <c r="AL237" s="1"/>
  <c r="U238"/>
  <c r="F262" i="1"/>
  <c r="I262" s="1"/>
  <c r="J262" s="1"/>
  <c r="F262" i="4"/>
  <c r="I262" s="1"/>
  <c r="J262" s="1"/>
  <c r="M262"/>
  <c r="Q262" i="5" l="1"/>
  <c r="P262"/>
  <c r="N262"/>
  <c r="C262"/>
  <c r="K262"/>
  <c r="E262" i="3"/>
  <c r="D262"/>
  <c r="L262"/>
  <c r="X261"/>
  <c r="AB237" i="4"/>
  <c r="Q261" i="3"/>
  <c r="AI237" i="4"/>
  <c r="AM237"/>
  <c r="Y238"/>
  <c r="N262" i="1"/>
  <c r="C262"/>
  <c r="K262"/>
  <c r="K262" i="4"/>
  <c r="N262"/>
  <c r="O262" s="1"/>
  <c r="C262"/>
  <c r="E263" i="5" l="1"/>
  <c r="L263"/>
  <c r="D263"/>
  <c r="R262"/>
  <c r="AE261" i="3"/>
  <c r="R261"/>
  <c r="AI261" s="1"/>
  <c r="O261"/>
  <c r="F262"/>
  <c r="I262" s="1"/>
  <c r="J262" s="1"/>
  <c r="U261"/>
  <c r="M262"/>
  <c r="R238" i="4"/>
  <c r="E263" i="1"/>
  <c r="D263"/>
  <c r="L263"/>
  <c r="P262"/>
  <c r="O262"/>
  <c r="Q262" s="1"/>
  <c r="E263" i="4"/>
  <c r="L263"/>
  <c r="D263"/>
  <c r="F263" i="5" l="1"/>
  <c r="I263" s="1"/>
  <c r="J263" s="1"/>
  <c r="M263"/>
  <c r="S262"/>
  <c r="T262"/>
  <c r="K262" i="3"/>
  <c r="Y261"/>
  <c r="AC261" s="1"/>
  <c r="V261"/>
  <c r="AJ261" s="1"/>
  <c r="S261"/>
  <c r="T262" s="1"/>
  <c r="AF261"/>
  <c r="N262"/>
  <c r="C262"/>
  <c r="P262"/>
  <c r="AF238" i="4"/>
  <c r="P238"/>
  <c r="S238"/>
  <c r="AJ238" s="1"/>
  <c r="V238"/>
  <c r="F263" i="1"/>
  <c r="I263" s="1"/>
  <c r="J263" s="1"/>
  <c r="M263"/>
  <c r="F263" i="4"/>
  <c r="I263" s="1"/>
  <c r="J263" s="1"/>
  <c r="M263"/>
  <c r="O263" i="5" l="1"/>
  <c r="N263"/>
  <c r="C263"/>
  <c r="K263"/>
  <c r="AD261" i="3"/>
  <c r="AL261" s="1"/>
  <c r="AH261"/>
  <c r="AA261"/>
  <c r="AB262" s="1"/>
  <c r="E263"/>
  <c r="D263"/>
  <c r="L263"/>
  <c r="Q262"/>
  <c r="U262" s="1"/>
  <c r="Z261"/>
  <c r="AK261" s="1"/>
  <c r="AG261"/>
  <c r="W261"/>
  <c r="AG238" i="4"/>
  <c r="T238"/>
  <c r="W238"/>
  <c r="AK238" s="1"/>
  <c r="Z238"/>
  <c r="AC238" s="1"/>
  <c r="Q239"/>
  <c r="K263" i="1"/>
  <c r="N263"/>
  <c r="O263" s="1"/>
  <c r="Q263" s="1"/>
  <c r="C263"/>
  <c r="N263" i="4"/>
  <c r="O263" s="1"/>
  <c r="C263"/>
  <c r="K263"/>
  <c r="E264" i="5" l="1"/>
  <c r="L264"/>
  <c r="D264"/>
  <c r="R263"/>
  <c r="P263"/>
  <c r="Q263"/>
  <c r="Y262" i="3"/>
  <c r="AG262" s="1"/>
  <c r="AF262"/>
  <c r="S262"/>
  <c r="T263" s="1"/>
  <c r="V262"/>
  <c r="AJ262" s="1"/>
  <c r="F263"/>
  <c r="I263" s="1"/>
  <c r="J263" s="1"/>
  <c r="X262"/>
  <c r="M263"/>
  <c r="O262"/>
  <c r="AE262"/>
  <c r="R262"/>
  <c r="AI262" s="1"/>
  <c r="AD238" i="4"/>
  <c r="AE238" s="1"/>
  <c r="AM238" s="1"/>
  <c r="AH238"/>
  <c r="X238"/>
  <c r="AA238"/>
  <c r="AL238" s="1"/>
  <c r="U239"/>
  <c r="E264" i="1"/>
  <c r="L264"/>
  <c r="D264"/>
  <c r="P263"/>
  <c r="E264" i="4"/>
  <c r="L264"/>
  <c r="D264"/>
  <c r="W262" i="3" l="1"/>
  <c r="X263" s="1"/>
  <c r="Z262"/>
  <c r="AK262" s="1"/>
  <c r="AC262"/>
  <c r="AA262" s="1"/>
  <c r="AB263" s="1"/>
  <c r="S263" i="5"/>
  <c r="T263"/>
  <c r="F264"/>
  <c r="I264" s="1"/>
  <c r="J264" s="1"/>
  <c r="M264"/>
  <c r="K263" i="3"/>
  <c r="AB238" i="4"/>
  <c r="C263" i="3"/>
  <c r="N263"/>
  <c r="Q263" s="1"/>
  <c r="P263"/>
  <c r="AI238" i="4"/>
  <c r="Y239"/>
  <c r="M264" i="1"/>
  <c r="F264"/>
  <c r="I264" s="1"/>
  <c r="J264" s="1"/>
  <c r="F264" i="4"/>
  <c r="I264" s="1"/>
  <c r="J264" s="1"/>
  <c r="M264"/>
  <c r="AD262" i="3" l="1"/>
  <c r="AL262" s="1"/>
  <c r="AH262"/>
  <c r="K264" i="5"/>
  <c r="O264"/>
  <c r="N264"/>
  <c r="C264"/>
  <c r="R263" i="3"/>
  <c r="AI263" s="1"/>
  <c r="O263"/>
  <c r="P264" s="1"/>
  <c r="AE263"/>
  <c r="U263"/>
  <c r="D264"/>
  <c r="E264"/>
  <c r="L264"/>
  <c r="R239" i="4"/>
  <c r="V239" s="1"/>
  <c r="Z239" s="1"/>
  <c r="N264" i="1"/>
  <c r="O264" s="1"/>
  <c r="Q264" s="1"/>
  <c r="C264"/>
  <c r="K264"/>
  <c r="N264" i="4"/>
  <c r="O264" s="1"/>
  <c r="C264"/>
  <c r="K264"/>
  <c r="R264" i="5" l="1"/>
  <c r="E265"/>
  <c r="D265"/>
  <c r="L265"/>
  <c r="Q264"/>
  <c r="P264"/>
  <c r="M264" i="3"/>
  <c r="F264"/>
  <c r="I264" s="1"/>
  <c r="J264" s="1"/>
  <c r="Y263"/>
  <c r="AF263"/>
  <c r="V263"/>
  <c r="AJ263" s="1"/>
  <c r="S263"/>
  <c r="T264" s="1"/>
  <c r="AC239" i="4"/>
  <c r="AH239"/>
  <c r="X239"/>
  <c r="AA239"/>
  <c r="AL239" s="1"/>
  <c r="AF239"/>
  <c r="P239"/>
  <c r="S239"/>
  <c r="AJ239" s="1"/>
  <c r="AG239"/>
  <c r="T239"/>
  <c r="W239"/>
  <c r="AK239" s="1"/>
  <c r="D265" i="1"/>
  <c r="L265"/>
  <c r="E265"/>
  <c r="P264"/>
  <c r="L265" i="4"/>
  <c r="E265"/>
  <c r="D265"/>
  <c r="F265" i="5" l="1"/>
  <c r="I265" s="1"/>
  <c r="J265" s="1"/>
  <c r="M265"/>
  <c r="T264"/>
  <c r="S264"/>
  <c r="M265" i="1"/>
  <c r="W263" i="3"/>
  <c r="X264" s="1"/>
  <c r="AG263"/>
  <c r="Z263"/>
  <c r="AK263" s="1"/>
  <c r="N264"/>
  <c r="C264"/>
  <c r="K264"/>
  <c r="AC263"/>
  <c r="M265" i="4"/>
  <c r="AD239"/>
  <c r="AE239" s="1"/>
  <c r="AM239" s="1"/>
  <c r="Q240"/>
  <c r="Y240"/>
  <c r="U240"/>
  <c r="F265" i="1"/>
  <c r="I265" s="1"/>
  <c r="J265" s="1"/>
  <c r="F265" i="4"/>
  <c r="I265" s="1"/>
  <c r="J265" s="1"/>
  <c r="O265" i="5" l="1"/>
  <c r="K265"/>
  <c r="N265"/>
  <c r="C265"/>
  <c r="AI239" i="4"/>
  <c r="AD263" i="3"/>
  <c r="AL263" s="1"/>
  <c r="AA263"/>
  <c r="AB264" s="1"/>
  <c r="AH263"/>
  <c r="D265"/>
  <c r="L265"/>
  <c r="E265"/>
  <c r="Q264"/>
  <c r="AB239" i="4"/>
  <c r="K265"/>
  <c r="R240"/>
  <c r="N265" i="1"/>
  <c r="C265"/>
  <c r="K265"/>
  <c r="N265" i="4"/>
  <c r="O265" s="1"/>
  <c r="C265"/>
  <c r="R265" i="5" l="1"/>
  <c r="Q265"/>
  <c r="P265"/>
  <c r="L266"/>
  <c r="E266"/>
  <c r="D266"/>
  <c r="M265" i="3"/>
  <c r="O264"/>
  <c r="R264"/>
  <c r="AI264" s="1"/>
  <c r="AE264"/>
  <c r="F265"/>
  <c r="I265" s="1"/>
  <c r="J265" s="1"/>
  <c r="U264"/>
  <c r="S240" i="4"/>
  <c r="AJ240" s="1"/>
  <c r="AF240"/>
  <c r="P240"/>
  <c r="V240"/>
  <c r="Z240" s="1"/>
  <c r="E266" i="1"/>
  <c r="D266"/>
  <c r="L266"/>
  <c r="P265"/>
  <c r="O265"/>
  <c r="Q265" s="1"/>
  <c r="E266" i="4"/>
  <c r="D266"/>
  <c r="L266"/>
  <c r="M266" i="5" l="1"/>
  <c r="O266" s="1"/>
  <c r="F266"/>
  <c r="I266" s="1"/>
  <c r="J266" s="1"/>
  <c r="T265"/>
  <c r="S265"/>
  <c r="K265" i="3"/>
  <c r="AF264"/>
  <c r="S264"/>
  <c r="T265" s="1"/>
  <c r="V264"/>
  <c r="AJ264" s="1"/>
  <c r="Y264"/>
  <c r="AC264" s="1"/>
  <c r="N265"/>
  <c r="C265"/>
  <c r="P265"/>
  <c r="AC240" i="4"/>
  <c r="AH240"/>
  <c r="X240"/>
  <c r="AA240"/>
  <c r="AL240" s="1"/>
  <c r="Q241"/>
  <c r="AG240"/>
  <c r="T240"/>
  <c r="W240"/>
  <c r="AK240" s="1"/>
  <c r="F266" i="1"/>
  <c r="I266" s="1"/>
  <c r="J266" s="1"/>
  <c r="M266"/>
  <c r="F266" i="4"/>
  <c r="I266" s="1"/>
  <c r="J266" s="1"/>
  <c r="M266"/>
  <c r="Q266" i="5" l="1"/>
  <c r="P266"/>
  <c r="K266"/>
  <c r="N266"/>
  <c r="C266"/>
  <c r="E266" i="3"/>
  <c r="L266"/>
  <c r="D266"/>
  <c r="AH264"/>
  <c r="AD264"/>
  <c r="AL264" s="1"/>
  <c r="AA264"/>
  <c r="AB265" s="1"/>
  <c r="Z264"/>
  <c r="AK264" s="1"/>
  <c r="AG264"/>
  <c r="W264"/>
  <c r="X265" s="1"/>
  <c r="K266" i="1"/>
  <c r="Q265" i="3"/>
  <c r="AD240" i="4"/>
  <c r="AE240" s="1"/>
  <c r="AM240" s="1"/>
  <c r="Y241"/>
  <c r="U241"/>
  <c r="N266" i="1"/>
  <c r="C266"/>
  <c r="N266" i="4"/>
  <c r="O266" s="1"/>
  <c r="C266"/>
  <c r="K266"/>
  <c r="E267" i="5" l="1"/>
  <c r="L267"/>
  <c r="D267"/>
  <c r="R266"/>
  <c r="AB240" i="4"/>
  <c r="O265" i="3"/>
  <c r="AE265"/>
  <c r="U265"/>
  <c r="F266"/>
  <c r="I266" s="1"/>
  <c r="J266" s="1"/>
  <c r="AI240" i="4"/>
  <c r="M266" i="3"/>
  <c r="R265"/>
  <c r="AI265" s="1"/>
  <c r="R241" i="4"/>
  <c r="L267" i="1"/>
  <c r="E267"/>
  <c r="D267"/>
  <c r="P266"/>
  <c r="O266"/>
  <c r="Q266" s="1"/>
  <c r="E267" i="4"/>
  <c r="D267"/>
  <c r="L267"/>
  <c r="F267" i="5" l="1"/>
  <c r="I267" s="1"/>
  <c r="J267" s="1"/>
  <c r="M267"/>
  <c r="T266"/>
  <c r="S266"/>
  <c r="N266" i="3"/>
  <c r="Q266" s="1"/>
  <c r="AE266" s="1"/>
  <c r="C266"/>
  <c r="S265"/>
  <c r="V265"/>
  <c r="AJ265" s="1"/>
  <c r="AF265"/>
  <c r="Y265"/>
  <c r="P266"/>
  <c r="M267" i="1"/>
  <c r="K266" i="3"/>
  <c r="V241" i="4"/>
  <c r="Z241" s="1"/>
  <c r="AH241" s="1"/>
  <c r="AF241"/>
  <c r="P241"/>
  <c r="S241"/>
  <c r="AJ241" s="1"/>
  <c r="F267" i="1"/>
  <c r="I267" s="1"/>
  <c r="J267" s="1"/>
  <c r="M267" i="4"/>
  <c r="F267"/>
  <c r="I267" s="1"/>
  <c r="J267" s="1"/>
  <c r="O267" i="5" l="1"/>
  <c r="N267"/>
  <c r="C267"/>
  <c r="K267"/>
  <c r="T241" i="4"/>
  <c r="U242" s="1"/>
  <c r="R266" i="3"/>
  <c r="AI266" s="1"/>
  <c r="AC265"/>
  <c r="AG265"/>
  <c r="Z265"/>
  <c r="AK265" s="1"/>
  <c r="W265"/>
  <c r="AG241" i="4"/>
  <c r="W241"/>
  <c r="AK241" s="1"/>
  <c r="T266" i="3"/>
  <c r="L267"/>
  <c r="D267"/>
  <c r="E267"/>
  <c r="O266"/>
  <c r="P267" s="1"/>
  <c r="U266"/>
  <c r="Y266" s="1"/>
  <c r="AG266" s="1"/>
  <c r="AA241" i="4"/>
  <c r="AL241" s="1"/>
  <c r="X241"/>
  <c r="Y242" s="1"/>
  <c r="AC241"/>
  <c r="Q242"/>
  <c r="N267" i="1"/>
  <c r="C267"/>
  <c r="K267"/>
  <c r="N267" i="4"/>
  <c r="O267" s="1"/>
  <c r="C267"/>
  <c r="K267"/>
  <c r="E268" i="5" l="1"/>
  <c r="L268"/>
  <c r="D268"/>
  <c r="R267"/>
  <c r="P267"/>
  <c r="Q267"/>
  <c r="M267" i="3"/>
  <c r="V266"/>
  <c r="AJ266" s="1"/>
  <c r="AF266"/>
  <c r="X266"/>
  <c r="Z266" s="1"/>
  <c r="AK266" s="1"/>
  <c r="W266"/>
  <c r="X267" s="1"/>
  <c r="F267"/>
  <c r="I267" s="1"/>
  <c r="J267" s="1"/>
  <c r="AH265"/>
  <c r="AA265"/>
  <c r="AC266" s="1"/>
  <c r="AD265"/>
  <c r="AL265" s="1"/>
  <c r="S266"/>
  <c r="T267" s="1"/>
  <c r="AD241" i="4"/>
  <c r="AI241" s="1"/>
  <c r="R242"/>
  <c r="V242" s="1"/>
  <c r="W242" s="1"/>
  <c r="AK242" s="1"/>
  <c r="L268" i="1"/>
  <c r="D268"/>
  <c r="E268"/>
  <c r="P267"/>
  <c r="O267"/>
  <c r="Q267" s="1"/>
  <c r="E268" i="4"/>
  <c r="D268"/>
  <c r="L268"/>
  <c r="F268" i="5" l="1"/>
  <c r="I268" s="1"/>
  <c r="J268" s="1"/>
  <c r="S267"/>
  <c r="T267"/>
  <c r="M268"/>
  <c r="K267" i="3"/>
  <c r="N267"/>
  <c r="C267"/>
  <c r="AB241" i="4"/>
  <c r="AH266" i="3"/>
  <c r="M268" i="1"/>
  <c r="AB266" i="3"/>
  <c r="AD266" s="1"/>
  <c r="AL266" s="1"/>
  <c r="AA266"/>
  <c r="AB267" s="1"/>
  <c r="S242" i="4"/>
  <c r="AJ242" s="1"/>
  <c r="AE241"/>
  <c r="AM241" s="1"/>
  <c r="AG242"/>
  <c r="T242"/>
  <c r="Z242"/>
  <c r="AF242"/>
  <c r="P242"/>
  <c r="F268" i="1"/>
  <c r="I268" s="1"/>
  <c r="J268" s="1"/>
  <c r="F268" i="4"/>
  <c r="I268" s="1"/>
  <c r="J268" s="1"/>
  <c r="M268"/>
  <c r="AC242" l="1"/>
  <c r="AD242" s="1"/>
  <c r="AE242" s="1"/>
  <c r="AM242" s="1"/>
  <c r="O268" i="5"/>
  <c r="K268"/>
  <c r="N268"/>
  <c r="C268"/>
  <c r="D268" i="3"/>
  <c r="E268"/>
  <c r="L268"/>
  <c r="Q267"/>
  <c r="U267" s="1"/>
  <c r="U243" i="4"/>
  <c r="Q243"/>
  <c r="AH242"/>
  <c r="X242"/>
  <c r="AA242"/>
  <c r="AL242" s="1"/>
  <c r="K268" i="1"/>
  <c r="N268"/>
  <c r="C268"/>
  <c r="N268" i="4"/>
  <c r="O268" s="1"/>
  <c r="C268"/>
  <c r="K268"/>
  <c r="R268" i="5" l="1"/>
  <c r="E269"/>
  <c r="L269"/>
  <c r="D269"/>
  <c r="Q268"/>
  <c r="P268"/>
  <c r="AI242" i="4"/>
  <c r="V267" i="3"/>
  <c r="AJ267" s="1"/>
  <c r="AF267"/>
  <c r="S267"/>
  <c r="T268" s="1"/>
  <c r="O267"/>
  <c r="R267"/>
  <c r="AI267" s="1"/>
  <c r="AE267"/>
  <c r="Y267"/>
  <c r="M268"/>
  <c r="F268"/>
  <c r="I268" s="1"/>
  <c r="J268" s="1"/>
  <c r="AB242" i="4"/>
  <c r="Y243"/>
  <c r="E269" i="1"/>
  <c r="L269"/>
  <c r="D269"/>
  <c r="P268"/>
  <c r="O268"/>
  <c r="Q268" s="1"/>
  <c r="L269" i="4"/>
  <c r="E269"/>
  <c r="D269"/>
  <c r="F269" i="5" l="1"/>
  <c r="I269" s="1"/>
  <c r="J269" s="1"/>
  <c r="M269"/>
  <c r="T268"/>
  <c r="S268"/>
  <c r="AC267" i="3"/>
  <c r="W267"/>
  <c r="X268" s="1"/>
  <c r="AG267"/>
  <c r="Z267"/>
  <c r="AK267" s="1"/>
  <c r="P268"/>
  <c r="K268"/>
  <c r="N268"/>
  <c r="C268"/>
  <c r="M269" i="4"/>
  <c r="R243"/>
  <c r="V243" s="1"/>
  <c r="Z243" s="1"/>
  <c r="F269" i="1"/>
  <c r="I269" s="1"/>
  <c r="J269" s="1"/>
  <c r="M269"/>
  <c r="F269" i="4"/>
  <c r="I269" s="1"/>
  <c r="J269" s="1"/>
  <c r="O269" i="5" l="1"/>
  <c r="K269"/>
  <c r="N269"/>
  <c r="C269"/>
  <c r="Q268" i="3"/>
  <c r="U268" s="1"/>
  <c r="E269"/>
  <c r="L269"/>
  <c r="D269"/>
  <c r="AD267"/>
  <c r="AL267" s="1"/>
  <c r="AH267"/>
  <c r="AA267"/>
  <c r="AB268" s="1"/>
  <c r="AC243" i="4"/>
  <c r="AH243"/>
  <c r="X243"/>
  <c r="AA243"/>
  <c r="AL243" s="1"/>
  <c r="AF243"/>
  <c r="P243"/>
  <c r="S243"/>
  <c r="AJ243" s="1"/>
  <c r="AG243"/>
  <c r="T243"/>
  <c r="W243"/>
  <c r="AK243" s="1"/>
  <c r="N269" i="1"/>
  <c r="O269" s="1"/>
  <c r="Q269" s="1"/>
  <c r="C269"/>
  <c r="K269"/>
  <c r="N269" i="4"/>
  <c r="O269" s="1"/>
  <c r="C269"/>
  <c r="K269"/>
  <c r="R269" i="5" l="1"/>
  <c r="L270"/>
  <c r="E270"/>
  <c r="D270"/>
  <c r="Q269"/>
  <c r="P269"/>
  <c r="R268" i="3"/>
  <c r="AI268" s="1"/>
  <c r="AF268"/>
  <c r="V268"/>
  <c r="AJ268" s="1"/>
  <c r="S268"/>
  <c r="T269" s="1"/>
  <c r="Y268"/>
  <c r="AC268" s="1"/>
  <c r="F269"/>
  <c r="I269" s="1"/>
  <c r="J269" s="1"/>
  <c r="M269"/>
  <c r="AE268"/>
  <c r="O268"/>
  <c r="AD243" i="4"/>
  <c r="AE243" s="1"/>
  <c r="AM243" s="1"/>
  <c r="Q244"/>
  <c r="Y244"/>
  <c r="U244"/>
  <c r="D270" i="1"/>
  <c r="L270"/>
  <c r="E270"/>
  <c r="P269"/>
  <c r="E270" i="4"/>
  <c r="L270"/>
  <c r="D270"/>
  <c r="M270" i="5" l="1"/>
  <c r="O270" s="1"/>
  <c r="F270"/>
  <c r="I270" s="1"/>
  <c r="J270" s="1"/>
  <c r="T269"/>
  <c r="S269"/>
  <c r="K269" i="3"/>
  <c r="AI243" i="4"/>
  <c r="N269" i="3"/>
  <c r="Q269" s="1"/>
  <c r="C269"/>
  <c r="AH268"/>
  <c r="AD268"/>
  <c r="AL268" s="1"/>
  <c r="AA268"/>
  <c r="AB269" s="1"/>
  <c r="AG268"/>
  <c r="Z268"/>
  <c r="AK268" s="1"/>
  <c r="W268"/>
  <c r="X269" s="1"/>
  <c r="P269"/>
  <c r="AB243" i="4"/>
  <c r="R244"/>
  <c r="V244" s="1"/>
  <c r="M270" i="1"/>
  <c r="F270"/>
  <c r="I270" s="1"/>
  <c r="J270" s="1"/>
  <c r="M270" i="4"/>
  <c r="F270"/>
  <c r="I270" s="1"/>
  <c r="J270" s="1"/>
  <c r="P270" i="5" l="1"/>
  <c r="Q270"/>
  <c r="N270"/>
  <c r="C270"/>
  <c r="K270"/>
  <c r="U269" i="3"/>
  <c r="Y269" s="1"/>
  <c r="AE269"/>
  <c r="O269"/>
  <c r="P270" s="1"/>
  <c r="E270"/>
  <c r="L270"/>
  <c r="D270"/>
  <c r="R269"/>
  <c r="AI269" s="1"/>
  <c r="S244" i="4"/>
  <c r="AJ244" s="1"/>
  <c r="AG244"/>
  <c r="T244"/>
  <c r="Z244"/>
  <c r="AC244" s="1"/>
  <c r="W244"/>
  <c r="AK244" s="1"/>
  <c r="AF244"/>
  <c r="P244"/>
  <c r="N270" i="1"/>
  <c r="O270" s="1"/>
  <c r="Q270" s="1"/>
  <c r="C270"/>
  <c r="K270"/>
  <c r="K270" i="4"/>
  <c r="N270"/>
  <c r="O270" s="1"/>
  <c r="C270"/>
  <c r="E271" i="5" l="1"/>
  <c r="L271"/>
  <c r="D271"/>
  <c r="R270"/>
  <c r="Z269" i="3"/>
  <c r="AK269" s="1"/>
  <c r="W269"/>
  <c r="X270" s="1"/>
  <c r="AG269"/>
  <c r="F270"/>
  <c r="I270" s="1"/>
  <c r="J270" s="1"/>
  <c r="M270"/>
  <c r="AF269"/>
  <c r="S269"/>
  <c r="T270" s="1"/>
  <c r="V269"/>
  <c r="AJ269" s="1"/>
  <c r="AC269"/>
  <c r="AD244" i="4"/>
  <c r="AE244" s="1"/>
  <c r="AM244" s="1"/>
  <c r="Q245"/>
  <c r="AH244"/>
  <c r="X244"/>
  <c r="AA244"/>
  <c r="AL244" s="1"/>
  <c r="U245"/>
  <c r="D271" i="1"/>
  <c r="L271"/>
  <c r="E271"/>
  <c r="P270"/>
  <c r="E271" i="4"/>
  <c r="D271"/>
  <c r="L271"/>
  <c r="F271" i="5" l="1"/>
  <c r="I271" s="1"/>
  <c r="J271" s="1"/>
  <c r="T270"/>
  <c r="S270"/>
  <c r="M271"/>
  <c r="K270" i="3"/>
  <c r="M271" i="1"/>
  <c r="AI244" i="4"/>
  <c r="N270" i="3"/>
  <c r="C270"/>
  <c r="AD269"/>
  <c r="AL269" s="1"/>
  <c r="AA269"/>
  <c r="AB270" s="1"/>
  <c r="AH269"/>
  <c r="AB244" i="4"/>
  <c r="Y245"/>
  <c r="F271" i="1"/>
  <c r="I271" s="1"/>
  <c r="J271" s="1"/>
  <c r="F271" i="4"/>
  <c r="I271" s="1"/>
  <c r="J271" s="1"/>
  <c r="M271"/>
  <c r="O271" i="5" l="1"/>
  <c r="N271"/>
  <c r="C271"/>
  <c r="K271"/>
  <c r="D271" i="3"/>
  <c r="E271"/>
  <c r="L271"/>
  <c r="Q270"/>
  <c r="U270" s="1"/>
  <c r="Y270" s="1"/>
  <c r="R245" i="4"/>
  <c r="N271" i="1"/>
  <c r="C271"/>
  <c r="K271"/>
  <c r="K271" i="4"/>
  <c r="N271"/>
  <c r="O271" s="1"/>
  <c r="C271"/>
  <c r="E272" i="5" l="1"/>
  <c r="L272"/>
  <c r="D272"/>
  <c r="R271"/>
  <c r="P271"/>
  <c r="Q271"/>
  <c r="Z270" i="3"/>
  <c r="AK270" s="1"/>
  <c r="W270"/>
  <c r="X271" s="1"/>
  <c r="AG270"/>
  <c r="S270"/>
  <c r="T271" s="1"/>
  <c r="AF270"/>
  <c r="V270"/>
  <c r="AJ270" s="1"/>
  <c r="AE270"/>
  <c r="O270"/>
  <c r="R270"/>
  <c r="AI270" s="1"/>
  <c r="AC270"/>
  <c r="M271"/>
  <c r="F271"/>
  <c r="I271" s="1"/>
  <c r="J271" s="1"/>
  <c r="AF245" i="4"/>
  <c r="P245"/>
  <c r="V245"/>
  <c r="Z245" s="1"/>
  <c r="S245"/>
  <c r="AJ245" s="1"/>
  <c r="D272" i="1"/>
  <c r="E272"/>
  <c r="L272"/>
  <c r="P271"/>
  <c r="O271"/>
  <c r="Q271" s="1"/>
  <c r="E272" i="4"/>
  <c r="L272"/>
  <c r="D272"/>
  <c r="S271" i="5" l="1"/>
  <c r="T271"/>
  <c r="F272"/>
  <c r="I272" s="1"/>
  <c r="J272" s="1"/>
  <c r="M272"/>
  <c r="P271" i="3"/>
  <c r="K271"/>
  <c r="N271"/>
  <c r="C271"/>
  <c r="AD270"/>
  <c r="AL270" s="1"/>
  <c r="AA270"/>
  <c r="AB271" s="1"/>
  <c r="AH270"/>
  <c r="AC245" i="4"/>
  <c r="AD245" s="1"/>
  <c r="AE245" s="1"/>
  <c r="AH245"/>
  <c r="X245"/>
  <c r="AA245"/>
  <c r="AL245" s="1"/>
  <c r="AG245"/>
  <c r="T245"/>
  <c r="W245"/>
  <c r="AK245" s="1"/>
  <c r="Q246"/>
  <c r="M272" i="1"/>
  <c r="F272"/>
  <c r="I272" s="1"/>
  <c r="J272" s="1"/>
  <c r="F272" i="4"/>
  <c r="I272" s="1"/>
  <c r="J272" s="1"/>
  <c r="M272"/>
  <c r="N272" i="5" l="1"/>
  <c r="C272"/>
  <c r="K272"/>
  <c r="O272"/>
  <c r="D272" i="3"/>
  <c r="E272"/>
  <c r="L272"/>
  <c r="AB245" i="4"/>
  <c r="Q271" i="3"/>
  <c r="AI245" i="4"/>
  <c r="AM245"/>
  <c r="U246"/>
  <c r="Y246"/>
  <c r="N272" i="1"/>
  <c r="O272" s="1"/>
  <c r="Q272" s="1"/>
  <c r="C272"/>
  <c r="K272"/>
  <c r="N272" i="4"/>
  <c r="O272" s="1"/>
  <c r="C272"/>
  <c r="K272"/>
  <c r="Q272" i="5" l="1"/>
  <c r="P272"/>
  <c r="E273"/>
  <c r="L273"/>
  <c r="D273"/>
  <c r="R272"/>
  <c r="U271" i="3"/>
  <c r="Y271" s="1"/>
  <c r="O271"/>
  <c r="AE271"/>
  <c r="M272"/>
  <c r="R271"/>
  <c r="AI271" s="1"/>
  <c r="F272"/>
  <c r="I272" s="1"/>
  <c r="J272" s="1"/>
  <c r="R246" i="4"/>
  <c r="L273" i="1"/>
  <c r="D273"/>
  <c r="E273"/>
  <c r="P272"/>
  <c r="L273" i="4"/>
  <c r="E273"/>
  <c r="D273"/>
  <c r="M273" i="1" l="1"/>
  <c r="F273" i="5"/>
  <c r="I273" s="1"/>
  <c r="J273" s="1"/>
  <c r="M273"/>
  <c r="T272"/>
  <c r="S272"/>
  <c r="N272" i="3"/>
  <c r="Q272" s="1"/>
  <c r="C272"/>
  <c r="Z271"/>
  <c r="AK271" s="1"/>
  <c r="W271"/>
  <c r="X272" s="1"/>
  <c r="AG271"/>
  <c r="AC271"/>
  <c r="P272"/>
  <c r="M273" i="4"/>
  <c r="K272" i="3"/>
  <c r="AF271"/>
  <c r="S271"/>
  <c r="T272" s="1"/>
  <c r="V271"/>
  <c r="AJ271" s="1"/>
  <c r="AF246" i="4"/>
  <c r="P246"/>
  <c r="S246"/>
  <c r="AJ246" s="1"/>
  <c r="V246"/>
  <c r="F273" i="1"/>
  <c r="I273" s="1"/>
  <c r="J273" s="1"/>
  <c r="F273" i="4"/>
  <c r="I273" s="1"/>
  <c r="J273" s="1"/>
  <c r="O273" i="5" l="1"/>
  <c r="K273"/>
  <c r="N273"/>
  <c r="C273"/>
  <c r="K273" i="1"/>
  <c r="AE272" i="3"/>
  <c r="O272"/>
  <c r="P273" s="1"/>
  <c r="R272"/>
  <c r="AI272" s="1"/>
  <c r="AH271"/>
  <c r="AD271"/>
  <c r="AL271" s="1"/>
  <c r="AA271"/>
  <c r="AB272" s="1"/>
  <c r="L273"/>
  <c r="D273"/>
  <c r="E273"/>
  <c r="U272"/>
  <c r="Y272" s="1"/>
  <c r="AG246" i="4"/>
  <c r="T246"/>
  <c r="W246"/>
  <c r="AK246" s="1"/>
  <c r="Z246"/>
  <c r="AC246" s="1"/>
  <c r="Q247"/>
  <c r="N273" i="1"/>
  <c r="C273"/>
  <c r="N273" i="4"/>
  <c r="O273" s="1"/>
  <c r="C273"/>
  <c r="K273"/>
  <c r="R273" i="5" l="1"/>
  <c r="Q273"/>
  <c r="P273"/>
  <c r="L274"/>
  <c r="E274"/>
  <c r="D274"/>
  <c r="M273" i="3"/>
  <c r="AG272"/>
  <c r="Z272"/>
  <c r="AK272" s="1"/>
  <c r="W272"/>
  <c r="AC272"/>
  <c r="AD272" s="1"/>
  <c r="AL272" s="1"/>
  <c r="AF272"/>
  <c r="S272"/>
  <c r="T273" s="1"/>
  <c r="F273"/>
  <c r="I273" s="1"/>
  <c r="J273" s="1"/>
  <c r="V272"/>
  <c r="AJ272" s="1"/>
  <c r="AD246" i="4"/>
  <c r="AE246" s="1"/>
  <c r="AM246" s="1"/>
  <c r="AH246"/>
  <c r="X246"/>
  <c r="AA246"/>
  <c r="AL246" s="1"/>
  <c r="U247"/>
  <c r="L274" i="1"/>
  <c r="D274"/>
  <c r="E274"/>
  <c r="P273"/>
  <c r="O273"/>
  <c r="Q273" s="1"/>
  <c r="X273" i="3"/>
  <c r="AH272"/>
  <c r="E274" i="4"/>
  <c r="L274"/>
  <c r="D274"/>
  <c r="AA272" i="3" l="1"/>
  <c r="AB273" s="1"/>
  <c r="M274" i="5"/>
  <c r="O274" s="1"/>
  <c r="T273"/>
  <c r="S273"/>
  <c r="F274"/>
  <c r="I274" s="1"/>
  <c r="J274" s="1"/>
  <c r="K273" i="3"/>
  <c r="N273"/>
  <c r="C273"/>
  <c r="AI246" i="4"/>
  <c r="M274" i="1"/>
  <c r="AB246" i="4"/>
  <c r="Y247"/>
  <c r="F274" i="1"/>
  <c r="I274" s="1"/>
  <c r="J274" s="1"/>
  <c r="M274" i="4"/>
  <c r="F274"/>
  <c r="I274" s="1"/>
  <c r="J274" s="1"/>
  <c r="K274" i="5" l="1"/>
  <c r="N274"/>
  <c r="C274"/>
  <c r="P274"/>
  <c r="Q274"/>
  <c r="L274" i="3"/>
  <c r="D274"/>
  <c r="E274"/>
  <c r="Q273"/>
  <c r="R247" i="4"/>
  <c r="K274" i="1"/>
  <c r="N274"/>
  <c r="C274"/>
  <c r="K274" i="4"/>
  <c r="N274"/>
  <c r="O274" s="1"/>
  <c r="C274"/>
  <c r="M274" i="3" l="1"/>
  <c r="E275" i="5"/>
  <c r="L275"/>
  <c r="D275"/>
  <c r="R274"/>
  <c r="U273" i="3"/>
  <c r="AE273"/>
  <c r="O273"/>
  <c r="R273"/>
  <c r="AI273" s="1"/>
  <c r="F274"/>
  <c r="I274" s="1"/>
  <c r="J274" s="1"/>
  <c r="V247" i="4"/>
  <c r="AF247"/>
  <c r="P247"/>
  <c r="S247"/>
  <c r="AJ247" s="1"/>
  <c r="E275" i="1"/>
  <c r="D275"/>
  <c r="L275"/>
  <c r="P274"/>
  <c r="O274"/>
  <c r="Q274" s="1"/>
  <c r="E275" i="4"/>
  <c r="L275"/>
  <c r="D275"/>
  <c r="T274" i="5" l="1"/>
  <c r="S274"/>
  <c r="F275"/>
  <c r="I275" s="1"/>
  <c r="J275" s="1"/>
  <c r="M275"/>
  <c r="K274" i="3"/>
  <c r="N274"/>
  <c r="Q274" s="1"/>
  <c r="AE274" s="1"/>
  <c r="C274"/>
  <c r="P274"/>
  <c r="AF273"/>
  <c r="S273"/>
  <c r="V273"/>
  <c r="AJ273" s="1"/>
  <c r="Y273"/>
  <c r="Q248" i="4"/>
  <c r="AG247"/>
  <c r="T247"/>
  <c r="W247"/>
  <c r="AK247" s="1"/>
  <c r="Z247"/>
  <c r="AC247" s="1"/>
  <c r="F275" i="1"/>
  <c r="I275" s="1"/>
  <c r="J275" s="1"/>
  <c r="M275"/>
  <c r="M275" i="4"/>
  <c r="F275"/>
  <c r="I275" s="1"/>
  <c r="J275" s="1"/>
  <c r="O274" i="3" l="1"/>
  <c r="P275" s="1"/>
  <c r="O275" i="5"/>
  <c r="N275"/>
  <c r="C275"/>
  <c r="K275"/>
  <c r="R274" i="3"/>
  <c r="AI274" s="1"/>
  <c r="K275" i="1"/>
  <c r="T274" i="3"/>
  <c r="E275"/>
  <c r="L275"/>
  <c r="D275"/>
  <c r="AG273"/>
  <c r="Z273"/>
  <c r="AK273" s="1"/>
  <c r="W273"/>
  <c r="AC273"/>
  <c r="U274"/>
  <c r="AD247" i="4"/>
  <c r="AE247" s="1"/>
  <c r="AH247"/>
  <c r="X247"/>
  <c r="AA247"/>
  <c r="AL247" s="1"/>
  <c r="U248"/>
  <c r="N275" i="1"/>
  <c r="C275"/>
  <c r="K275" i="4"/>
  <c r="N275"/>
  <c r="O275" s="1"/>
  <c r="C275"/>
  <c r="E276" i="5" l="1"/>
  <c r="L276"/>
  <c r="D276"/>
  <c r="R275"/>
  <c r="Q275"/>
  <c r="P275"/>
  <c r="X274" i="3"/>
  <c r="F275"/>
  <c r="I275" s="1"/>
  <c r="J275" s="1"/>
  <c r="Y274"/>
  <c r="AG274" s="1"/>
  <c r="M275"/>
  <c r="AF274"/>
  <c r="S274"/>
  <c r="T275" s="1"/>
  <c r="AH273"/>
  <c r="AA273"/>
  <c r="AD273"/>
  <c r="AL273" s="1"/>
  <c r="V274"/>
  <c r="AJ274" s="1"/>
  <c r="AB247" i="4"/>
  <c r="AI247"/>
  <c r="AM247"/>
  <c r="Y248"/>
  <c r="D276" i="1"/>
  <c r="L276"/>
  <c r="E276"/>
  <c r="P275"/>
  <c r="O275"/>
  <c r="Q275" s="1"/>
  <c r="E276" i="4"/>
  <c r="L276"/>
  <c r="D276"/>
  <c r="S275" i="5" l="1"/>
  <c r="T275"/>
  <c r="F276"/>
  <c r="I276" s="1"/>
  <c r="J276" s="1"/>
  <c r="M276"/>
  <c r="M276" i="1"/>
  <c r="AC274" i="3"/>
  <c r="AA274" s="1"/>
  <c r="AB275" s="1"/>
  <c r="K275"/>
  <c r="AB274"/>
  <c r="N275"/>
  <c r="C275"/>
  <c r="W274"/>
  <c r="X275" s="1"/>
  <c r="Z274"/>
  <c r="AK274" s="1"/>
  <c r="R248" i="4"/>
  <c r="F276" i="1"/>
  <c r="I276" s="1"/>
  <c r="J276" s="1"/>
  <c r="M276" i="4"/>
  <c r="F276"/>
  <c r="I276" s="1"/>
  <c r="J276" s="1"/>
  <c r="O276" i="5" l="1"/>
  <c r="K276"/>
  <c r="N276"/>
  <c r="C276"/>
  <c r="E276" i="3"/>
  <c r="L276"/>
  <c r="D276"/>
  <c r="Q275"/>
  <c r="U275" s="1"/>
  <c r="Y275" s="1"/>
  <c r="AC275" s="1"/>
  <c r="AH275" s="1"/>
  <c r="AD274"/>
  <c r="AL274" s="1"/>
  <c r="AH274"/>
  <c r="AF248" i="4"/>
  <c r="P248"/>
  <c r="S248"/>
  <c r="AJ248" s="1"/>
  <c r="V248"/>
  <c r="N276" i="1"/>
  <c r="C276"/>
  <c r="K276"/>
  <c r="K276" i="4"/>
  <c r="N276"/>
  <c r="O276" s="1"/>
  <c r="C276"/>
  <c r="E277" i="5" l="1"/>
  <c r="L277"/>
  <c r="D277"/>
  <c r="R276"/>
  <c r="Q276"/>
  <c r="P276"/>
  <c r="AD275" i="3"/>
  <c r="AL275" s="1"/>
  <c r="AF275"/>
  <c r="S275"/>
  <c r="T276" s="1"/>
  <c r="V275"/>
  <c r="AJ275" s="1"/>
  <c r="AA275"/>
  <c r="AB276" s="1"/>
  <c r="AE275"/>
  <c r="O275"/>
  <c r="R275"/>
  <c r="AI275" s="1"/>
  <c r="AG275"/>
  <c r="F276"/>
  <c r="I276" s="1"/>
  <c r="J276" s="1"/>
  <c r="Z275"/>
  <c r="AK275" s="1"/>
  <c r="W275"/>
  <c r="X276" s="1"/>
  <c r="M276"/>
  <c r="AG248" i="4"/>
  <c r="T248"/>
  <c r="W248"/>
  <c r="AK248" s="1"/>
  <c r="Z248"/>
  <c r="AC248" s="1"/>
  <c r="Q249"/>
  <c r="D277" i="1"/>
  <c r="E277"/>
  <c r="L277"/>
  <c r="P276"/>
  <c r="O276"/>
  <c r="Q276" s="1"/>
  <c r="L277" i="4"/>
  <c r="E277"/>
  <c r="D277"/>
  <c r="T276" i="5" l="1"/>
  <c r="S276"/>
  <c r="F277"/>
  <c r="I277" s="1"/>
  <c r="J277" s="1"/>
  <c r="M277"/>
  <c r="K276" i="3"/>
  <c r="P276"/>
  <c r="N276"/>
  <c r="C276"/>
  <c r="AD248" i="4"/>
  <c r="AE248" s="1"/>
  <c r="AM248" s="1"/>
  <c r="AH248"/>
  <c r="X248"/>
  <c r="AA248"/>
  <c r="AL248" s="1"/>
  <c r="U249"/>
  <c r="M277" i="1"/>
  <c r="F277"/>
  <c r="I277" s="1"/>
  <c r="J277" s="1"/>
  <c r="F277" i="4"/>
  <c r="I277" s="1"/>
  <c r="J277" s="1"/>
  <c r="M277"/>
  <c r="O277" i="5" l="1"/>
  <c r="K277"/>
  <c r="N277"/>
  <c r="C277"/>
  <c r="AI248" i="4"/>
  <c r="E277" i="3"/>
  <c r="L277"/>
  <c r="D277"/>
  <c r="Q276"/>
  <c r="R276" s="1"/>
  <c r="AI276" s="1"/>
  <c r="AB248" i="4"/>
  <c r="Y249"/>
  <c r="R249" s="1"/>
  <c r="N277" i="1"/>
  <c r="O277" s="1"/>
  <c r="Q277" s="1"/>
  <c r="C277"/>
  <c r="K277"/>
  <c r="N277" i="4"/>
  <c r="O277" s="1"/>
  <c r="C277"/>
  <c r="K277"/>
  <c r="L278" i="5" l="1"/>
  <c r="E278"/>
  <c r="M278" s="1"/>
  <c r="D278"/>
  <c r="Q277"/>
  <c r="P277"/>
  <c r="R277"/>
  <c r="U276" i="3"/>
  <c r="Y276" s="1"/>
  <c r="AE276"/>
  <c r="O276"/>
  <c r="F277"/>
  <c r="I277" s="1"/>
  <c r="J277" s="1"/>
  <c r="M277"/>
  <c r="V249" i="4"/>
  <c r="Z249" s="1"/>
  <c r="AA249" s="1"/>
  <c r="AL249" s="1"/>
  <c r="AF249"/>
  <c r="P249"/>
  <c r="S249"/>
  <c r="AJ249" s="1"/>
  <c r="L278" i="1"/>
  <c r="E278"/>
  <c r="D278"/>
  <c r="P277"/>
  <c r="E278" i="4"/>
  <c r="L278"/>
  <c r="D278"/>
  <c r="S276" i="3" l="1"/>
  <c r="T277" s="1"/>
  <c r="F278" i="5"/>
  <c r="I278" s="1"/>
  <c r="J278" s="1"/>
  <c r="O278"/>
  <c r="T277"/>
  <c r="S277"/>
  <c r="V276" i="3"/>
  <c r="AJ276" s="1"/>
  <c r="AF276"/>
  <c r="AG276"/>
  <c r="AC276"/>
  <c r="AH276" s="1"/>
  <c r="Z276"/>
  <c r="AK276" s="1"/>
  <c r="W276"/>
  <c r="X277" s="1"/>
  <c r="P277"/>
  <c r="K277"/>
  <c r="N277"/>
  <c r="C277"/>
  <c r="AC249" i="4"/>
  <c r="AD249" s="1"/>
  <c r="AE249" s="1"/>
  <c r="AH249"/>
  <c r="X249"/>
  <c r="Q250"/>
  <c r="AG249"/>
  <c r="T249"/>
  <c r="W249"/>
  <c r="AK249" s="1"/>
  <c r="F278" i="1"/>
  <c r="I278" s="1"/>
  <c r="J278" s="1"/>
  <c r="M278"/>
  <c r="F278" i="4"/>
  <c r="I278" s="1"/>
  <c r="J278" s="1"/>
  <c r="M278"/>
  <c r="P278" i="5" l="1"/>
  <c r="Q278"/>
  <c r="N278"/>
  <c r="C278"/>
  <c r="K278"/>
  <c r="AD276" i="3"/>
  <c r="AL276" s="1"/>
  <c r="AA276"/>
  <c r="AB277" s="1"/>
  <c r="E278"/>
  <c r="D278"/>
  <c r="L278"/>
  <c r="Q277"/>
  <c r="R277" s="1"/>
  <c r="AI277" s="1"/>
  <c r="AB249" i="4"/>
  <c r="AI249"/>
  <c r="AM249"/>
  <c r="U250"/>
  <c r="Y250"/>
  <c r="N278" i="1"/>
  <c r="C278"/>
  <c r="K278"/>
  <c r="K278" i="4"/>
  <c r="N278"/>
  <c r="O278" s="1"/>
  <c r="C278"/>
  <c r="R278" i="5" l="1"/>
  <c r="E279"/>
  <c r="L279"/>
  <c r="D279"/>
  <c r="AE277" i="3"/>
  <c r="O277"/>
  <c r="U277"/>
  <c r="F278"/>
  <c r="I278" s="1"/>
  <c r="J278" s="1"/>
  <c r="M278"/>
  <c r="R250" i="4"/>
  <c r="V250" s="1"/>
  <c r="D279" i="1"/>
  <c r="L279"/>
  <c r="E279"/>
  <c r="P278"/>
  <c r="O278"/>
  <c r="Q278" s="1"/>
  <c r="L279" i="4"/>
  <c r="E279"/>
  <c r="D279"/>
  <c r="M279" i="5" l="1"/>
  <c r="F279"/>
  <c r="I279" s="1"/>
  <c r="J279" s="1"/>
  <c r="T278"/>
  <c r="S278"/>
  <c r="M279" i="1"/>
  <c r="K278" i="3"/>
  <c r="M279" i="4"/>
  <c r="N278" i="3"/>
  <c r="C278"/>
  <c r="Y277"/>
  <c r="AC277" s="1"/>
  <c r="S277"/>
  <c r="AF277"/>
  <c r="V277"/>
  <c r="AJ277" s="1"/>
  <c r="P278"/>
  <c r="AG250" i="4"/>
  <c r="T250"/>
  <c r="AF250"/>
  <c r="P250"/>
  <c r="S250"/>
  <c r="AJ250" s="1"/>
  <c r="Z250"/>
  <c r="AC250" s="1"/>
  <c r="W250"/>
  <c r="AK250" s="1"/>
  <c r="F279" i="1"/>
  <c r="I279" s="1"/>
  <c r="J279" s="1"/>
  <c r="F279" i="4"/>
  <c r="I279" s="1"/>
  <c r="J279" s="1"/>
  <c r="N279" i="5" l="1"/>
  <c r="C279"/>
  <c r="K279"/>
  <c r="O279"/>
  <c r="K279" i="1"/>
  <c r="AA277" i="3"/>
  <c r="AB278" s="1"/>
  <c r="AH277"/>
  <c r="AD277"/>
  <c r="AL277" s="1"/>
  <c r="T278"/>
  <c r="Z277"/>
  <c r="AK277" s="1"/>
  <c r="W277"/>
  <c r="AG277"/>
  <c r="E279"/>
  <c r="L279"/>
  <c r="D279"/>
  <c r="Q278"/>
  <c r="U278" s="1"/>
  <c r="AD250" i="4"/>
  <c r="AE250" s="1"/>
  <c r="K279"/>
  <c r="AH250"/>
  <c r="X250"/>
  <c r="AA250"/>
  <c r="AL250" s="1"/>
  <c r="Q251"/>
  <c r="U251"/>
  <c r="N279" i="1"/>
  <c r="C279"/>
  <c r="N279" i="4"/>
  <c r="O279" s="1"/>
  <c r="C279"/>
  <c r="Q279" i="5" l="1"/>
  <c r="P279"/>
  <c r="E280"/>
  <c r="L280"/>
  <c r="D280"/>
  <c r="R279"/>
  <c r="AF278" i="3"/>
  <c r="Y278"/>
  <c r="AG278" s="1"/>
  <c r="S278"/>
  <c r="T279" s="1"/>
  <c r="X278"/>
  <c r="AE278"/>
  <c r="O278"/>
  <c r="V278"/>
  <c r="AJ278" s="1"/>
  <c r="F279"/>
  <c r="I279" s="1"/>
  <c r="J279" s="1"/>
  <c r="M279"/>
  <c r="R278"/>
  <c r="AI278" s="1"/>
  <c r="AB250" i="4"/>
  <c r="AI250"/>
  <c r="AM250"/>
  <c r="Y251"/>
  <c r="E280" i="1"/>
  <c r="D280"/>
  <c r="L280"/>
  <c r="P279"/>
  <c r="O279"/>
  <c r="Q279" s="1"/>
  <c r="E280" i="4"/>
  <c r="L280"/>
  <c r="D280"/>
  <c r="S279" i="5" l="1"/>
  <c r="T279"/>
  <c r="M280"/>
  <c r="F280"/>
  <c r="I280" s="1"/>
  <c r="J280" s="1"/>
  <c r="W278" i="3"/>
  <c r="X279" s="1"/>
  <c r="AC278"/>
  <c r="AD278" s="1"/>
  <c r="AL278" s="1"/>
  <c r="Z278"/>
  <c r="AK278" s="1"/>
  <c r="P279"/>
  <c r="K279"/>
  <c r="C279"/>
  <c r="N279"/>
  <c r="R251" i="4"/>
  <c r="AF251" s="1"/>
  <c r="F280" i="1"/>
  <c r="I280" s="1"/>
  <c r="J280" s="1"/>
  <c r="M280"/>
  <c r="F280" i="4"/>
  <c r="I280" s="1"/>
  <c r="J280" s="1"/>
  <c r="M280"/>
  <c r="AH278" i="3" l="1"/>
  <c r="K280" i="5"/>
  <c r="N280"/>
  <c r="C280"/>
  <c r="O280"/>
  <c r="AA278" i="3"/>
  <c r="AB279" s="1"/>
  <c r="S251" i="4"/>
  <c r="AJ251" s="1"/>
  <c r="L280" i="3"/>
  <c r="D280"/>
  <c r="E280"/>
  <c r="Q279"/>
  <c r="R279" s="1"/>
  <c r="AI279" s="1"/>
  <c r="P251" i="4"/>
  <c r="Q252" s="1"/>
  <c r="V251"/>
  <c r="N280" i="1"/>
  <c r="C280"/>
  <c r="K280"/>
  <c r="K280" i="4"/>
  <c r="N280"/>
  <c r="O280" s="1"/>
  <c r="C280"/>
  <c r="M280" i="3" l="1"/>
  <c r="E281" i="5"/>
  <c r="L281"/>
  <c r="D281"/>
  <c r="R280"/>
  <c r="Q280"/>
  <c r="P280"/>
  <c r="U279" i="3"/>
  <c r="Y279" s="1"/>
  <c r="O279"/>
  <c r="AE279"/>
  <c r="F280"/>
  <c r="I280" s="1"/>
  <c r="J280" s="1"/>
  <c r="AG251" i="4"/>
  <c r="T251"/>
  <c r="U252" s="1"/>
  <c r="W251"/>
  <c r="AK251" s="1"/>
  <c r="Z251"/>
  <c r="AC251" s="1"/>
  <c r="L281" i="1"/>
  <c r="D281"/>
  <c r="E281"/>
  <c r="P280"/>
  <c r="O280"/>
  <c r="Q280" s="1"/>
  <c r="L281" i="4"/>
  <c r="E281"/>
  <c r="D281"/>
  <c r="M281" i="1" l="1"/>
  <c r="T280" i="5"/>
  <c r="S280"/>
  <c r="F281"/>
  <c r="I281" s="1"/>
  <c r="J281" s="1"/>
  <c r="M281"/>
  <c r="K280" i="3"/>
  <c r="M281" i="4"/>
  <c r="AC279" i="3"/>
  <c r="Z279"/>
  <c r="AK279" s="1"/>
  <c r="W279"/>
  <c r="X280" s="1"/>
  <c r="AG279"/>
  <c r="N280"/>
  <c r="Q280" s="1"/>
  <c r="C280"/>
  <c r="P280"/>
  <c r="S279"/>
  <c r="T280" s="1"/>
  <c r="AF279"/>
  <c r="V279"/>
  <c r="AJ279" s="1"/>
  <c r="AD251" i="4"/>
  <c r="AI251" s="1"/>
  <c r="AH251"/>
  <c r="X251"/>
  <c r="Y252" s="1"/>
  <c r="R252" s="1"/>
  <c r="AA251"/>
  <c r="AL251" s="1"/>
  <c r="F281" i="1"/>
  <c r="I281" s="1"/>
  <c r="J281" s="1"/>
  <c r="F281" i="4"/>
  <c r="I281" s="1"/>
  <c r="J281" s="1"/>
  <c r="K281" i="5" l="1"/>
  <c r="O281"/>
  <c r="N281"/>
  <c r="C281"/>
  <c r="R280" i="3"/>
  <c r="AI280" s="1"/>
  <c r="AB251" i="4"/>
  <c r="O280" i="3"/>
  <c r="P281" s="1"/>
  <c r="AE280"/>
  <c r="E281"/>
  <c r="L281"/>
  <c r="D281"/>
  <c r="U280"/>
  <c r="AH279"/>
  <c r="AA279"/>
  <c r="AB280" s="1"/>
  <c r="AD279"/>
  <c r="AL279" s="1"/>
  <c r="AE251" i="4"/>
  <c r="AM251" s="1"/>
  <c r="AF252"/>
  <c r="P252"/>
  <c r="V252"/>
  <c r="S252"/>
  <c r="AJ252" s="1"/>
  <c r="N281" i="1"/>
  <c r="C281"/>
  <c r="K281"/>
  <c r="K281" i="4"/>
  <c r="N281"/>
  <c r="O281" s="1"/>
  <c r="C281"/>
  <c r="L282" i="5" l="1"/>
  <c r="E282"/>
  <c r="D282"/>
  <c r="R281"/>
  <c r="Q281"/>
  <c r="P281"/>
  <c r="Y280" i="3"/>
  <c r="AC280" s="1"/>
  <c r="AH280" s="1"/>
  <c r="AF280"/>
  <c r="S280"/>
  <c r="T281" s="1"/>
  <c r="V280"/>
  <c r="AJ280" s="1"/>
  <c r="F281"/>
  <c r="I281" s="1"/>
  <c r="J281" s="1"/>
  <c r="M281"/>
  <c r="AG252" i="4"/>
  <c r="T252"/>
  <c r="W252"/>
  <c r="AK252" s="1"/>
  <c r="Z252"/>
  <c r="AC252" s="1"/>
  <c r="Q253"/>
  <c r="D282" i="1"/>
  <c r="L282"/>
  <c r="E282"/>
  <c r="P281"/>
  <c r="O281"/>
  <c r="Q281" s="1"/>
  <c r="L282" i="4"/>
  <c r="E282"/>
  <c r="D282"/>
  <c r="M282" i="5" l="1"/>
  <c r="M282" i="4"/>
  <c r="F282" i="5"/>
  <c r="I282" s="1"/>
  <c r="J282" s="1"/>
  <c r="O282"/>
  <c r="T281"/>
  <c r="S281"/>
  <c r="M282" i="1"/>
  <c r="K281" i="3"/>
  <c r="C281"/>
  <c r="N281"/>
  <c r="Z280"/>
  <c r="AK280" s="1"/>
  <c r="W280"/>
  <c r="X281" s="1"/>
  <c r="AG280"/>
  <c r="AA280"/>
  <c r="AB281" s="1"/>
  <c r="AD280"/>
  <c r="AL280" s="1"/>
  <c r="AD252" i="4"/>
  <c r="AE252" s="1"/>
  <c r="AM252" s="1"/>
  <c r="AH252"/>
  <c r="X252"/>
  <c r="AA252"/>
  <c r="AL252" s="1"/>
  <c r="U253"/>
  <c r="F282" i="1"/>
  <c r="I282" s="1"/>
  <c r="J282" s="1"/>
  <c r="F282" i="4"/>
  <c r="I282" s="1"/>
  <c r="J282" s="1"/>
  <c r="P282" i="5" l="1"/>
  <c r="Q282"/>
  <c r="N282"/>
  <c r="C282"/>
  <c r="K282"/>
  <c r="AI252" i="4"/>
  <c r="AB252"/>
  <c r="Q281" i="3"/>
  <c r="U281" s="1"/>
  <c r="Y281" s="1"/>
  <c r="D282"/>
  <c r="E282"/>
  <c r="L282"/>
  <c r="Y253" i="4"/>
  <c r="K282" i="1"/>
  <c r="N282"/>
  <c r="C282"/>
  <c r="N282" i="4"/>
  <c r="O282" s="1"/>
  <c r="C282"/>
  <c r="K282"/>
  <c r="R282" i="5" l="1"/>
  <c r="E283"/>
  <c r="L283"/>
  <c r="D283"/>
  <c r="M282" i="3"/>
  <c r="F282"/>
  <c r="I282" s="1"/>
  <c r="J282" s="1"/>
  <c r="Z281"/>
  <c r="AK281" s="1"/>
  <c r="W281"/>
  <c r="X282" s="1"/>
  <c r="AG281"/>
  <c r="AF281"/>
  <c r="S281"/>
  <c r="T282" s="1"/>
  <c r="V281"/>
  <c r="AJ281" s="1"/>
  <c r="AE281"/>
  <c r="O281"/>
  <c r="R281"/>
  <c r="AI281" s="1"/>
  <c r="AC281"/>
  <c r="R253" i="4"/>
  <c r="V253" s="1"/>
  <c r="P282" i="1"/>
  <c r="O282"/>
  <c r="Q282" s="1"/>
  <c r="L283"/>
  <c r="D283"/>
  <c r="E283"/>
  <c r="E283" i="4"/>
  <c r="D283"/>
  <c r="L283"/>
  <c r="M283" i="1" l="1"/>
  <c r="M283" i="5"/>
  <c r="O283" s="1"/>
  <c r="T282"/>
  <c r="S282"/>
  <c r="F283"/>
  <c r="I283" s="1"/>
  <c r="J283" s="1"/>
  <c r="AA281" i="3"/>
  <c r="AB282" s="1"/>
  <c r="AH281"/>
  <c r="AD281"/>
  <c r="AL281" s="1"/>
  <c r="P282"/>
  <c r="K282"/>
  <c r="N282"/>
  <c r="C282"/>
  <c r="AG253" i="4"/>
  <c r="T253"/>
  <c r="W253"/>
  <c r="AK253" s="1"/>
  <c r="Z253"/>
  <c r="AC253" s="1"/>
  <c r="AF253"/>
  <c r="P253"/>
  <c r="S253"/>
  <c r="AJ253" s="1"/>
  <c r="F283" i="1"/>
  <c r="I283" s="1"/>
  <c r="J283" s="1"/>
  <c r="M283" i="4"/>
  <c r="F283"/>
  <c r="I283" s="1"/>
  <c r="J283" s="1"/>
  <c r="K283" i="5" l="1"/>
  <c r="N283"/>
  <c r="C283"/>
  <c r="Q283"/>
  <c r="P283"/>
  <c r="E283" i="3"/>
  <c r="D283"/>
  <c r="L283"/>
  <c r="Q282"/>
  <c r="R282" s="1"/>
  <c r="AI282" s="1"/>
  <c r="AD253" i="4"/>
  <c r="AE253" s="1"/>
  <c r="AM253" s="1"/>
  <c r="AH253"/>
  <c r="X253"/>
  <c r="AA253"/>
  <c r="AL253" s="1"/>
  <c r="U254"/>
  <c r="Q254"/>
  <c r="K283" i="1"/>
  <c r="N283"/>
  <c r="C283"/>
  <c r="K283" i="4"/>
  <c r="N283"/>
  <c r="O283" s="1"/>
  <c r="C283"/>
  <c r="E284" i="5" l="1"/>
  <c r="L284"/>
  <c r="D284"/>
  <c r="R283"/>
  <c r="O282" i="3"/>
  <c r="AE282"/>
  <c r="U282"/>
  <c r="F283"/>
  <c r="I283" s="1"/>
  <c r="J283" s="1"/>
  <c r="M283"/>
  <c r="AI253" i="4"/>
  <c r="AB253"/>
  <c r="Y254"/>
  <c r="E284" i="1"/>
  <c r="D284"/>
  <c r="L284"/>
  <c r="P283"/>
  <c r="O283"/>
  <c r="Q283" s="1"/>
  <c r="E284" i="4"/>
  <c r="D284"/>
  <c r="L284"/>
  <c r="F284" i="5" l="1"/>
  <c r="I284" s="1"/>
  <c r="J284" s="1"/>
  <c r="S283"/>
  <c r="T283"/>
  <c r="M284"/>
  <c r="K283" i="3"/>
  <c r="C283"/>
  <c r="N283"/>
  <c r="Q283" s="1"/>
  <c r="AE283" s="1"/>
  <c r="AF282"/>
  <c r="S282"/>
  <c r="V282"/>
  <c r="AJ282" s="1"/>
  <c r="Y282"/>
  <c r="P283"/>
  <c r="R254" i="4"/>
  <c r="F284" i="1"/>
  <c r="I284" s="1"/>
  <c r="J284" s="1"/>
  <c r="M284"/>
  <c r="M284" i="4"/>
  <c r="F284"/>
  <c r="I284" s="1"/>
  <c r="J284" s="1"/>
  <c r="O284" i="5" l="1"/>
  <c r="K284"/>
  <c r="N284"/>
  <c r="C284"/>
  <c r="R283" i="3"/>
  <c r="AI283" s="1"/>
  <c r="Z282"/>
  <c r="AK282" s="1"/>
  <c r="AG282"/>
  <c r="W282"/>
  <c r="AC282"/>
  <c r="T283"/>
  <c r="O283"/>
  <c r="P284" s="1"/>
  <c r="U283"/>
  <c r="L284"/>
  <c r="D284"/>
  <c r="E284"/>
  <c r="AF254" i="4"/>
  <c r="P254"/>
  <c r="S254"/>
  <c r="AJ254" s="1"/>
  <c r="V254"/>
  <c r="N284" i="1"/>
  <c r="O284" s="1"/>
  <c r="Q284" s="1"/>
  <c r="C284"/>
  <c r="K284"/>
  <c r="K284" i="4"/>
  <c r="N284"/>
  <c r="O284" s="1"/>
  <c r="C284"/>
  <c r="R284" i="5" l="1"/>
  <c r="E285"/>
  <c r="L285"/>
  <c r="D285"/>
  <c r="Q284"/>
  <c r="P284"/>
  <c r="M284" i="3"/>
  <c r="AF283"/>
  <c r="S283"/>
  <c r="T284" s="1"/>
  <c r="V283"/>
  <c r="AJ283" s="1"/>
  <c r="AH282"/>
  <c r="AA282"/>
  <c r="AD282"/>
  <c r="AL282" s="1"/>
  <c r="F284"/>
  <c r="I284" s="1"/>
  <c r="J284" s="1"/>
  <c r="X283"/>
  <c r="Y283"/>
  <c r="AG283" s="1"/>
  <c r="AG254" i="4"/>
  <c r="T254"/>
  <c r="W254"/>
  <c r="AK254" s="1"/>
  <c r="Z254"/>
  <c r="AC254" s="1"/>
  <c r="Q255"/>
  <c r="D285" i="1"/>
  <c r="L285"/>
  <c r="E285"/>
  <c r="P284"/>
  <c r="L285" i="4"/>
  <c r="E285"/>
  <c r="D285"/>
  <c r="F285" i="5" l="1"/>
  <c r="I285" s="1"/>
  <c r="J285" s="1"/>
  <c r="M285"/>
  <c r="T284"/>
  <c r="S284"/>
  <c r="M285" i="1"/>
  <c r="N284" i="3"/>
  <c r="C284"/>
  <c r="AB283"/>
  <c r="W283"/>
  <c r="X284" s="1"/>
  <c r="Z283"/>
  <c r="AK283" s="1"/>
  <c r="AC283"/>
  <c r="AH283" s="1"/>
  <c r="M285" i="4"/>
  <c r="K284" i="3"/>
  <c r="AD254" i="4"/>
  <c r="AE254" s="1"/>
  <c r="AM254" s="1"/>
  <c r="AH254"/>
  <c r="X254"/>
  <c r="AA254"/>
  <c r="AL254" s="1"/>
  <c r="U255"/>
  <c r="F285" i="1"/>
  <c r="I285" s="1"/>
  <c r="J285" s="1"/>
  <c r="F285" i="4"/>
  <c r="I285" s="1"/>
  <c r="J285" s="1"/>
  <c r="O285" i="5" l="1"/>
  <c r="K285"/>
  <c r="N285"/>
  <c r="C285"/>
  <c r="AB254" i="4"/>
  <c r="AA283" i="3"/>
  <c r="AD283"/>
  <c r="AL283" s="1"/>
  <c r="D285"/>
  <c r="L285"/>
  <c r="E285"/>
  <c r="AI254" i="4"/>
  <c r="Q284" i="3"/>
  <c r="U284" s="1"/>
  <c r="Y255" i="4"/>
  <c r="K285" i="1"/>
  <c r="N285"/>
  <c r="C285"/>
  <c r="N285" i="4"/>
  <c r="O285" s="1"/>
  <c r="C285"/>
  <c r="K285"/>
  <c r="R285" i="5" l="1"/>
  <c r="L286"/>
  <c r="E286"/>
  <c r="D286"/>
  <c r="Q285"/>
  <c r="P285"/>
  <c r="M285" i="3"/>
  <c r="F285"/>
  <c r="I285" s="1"/>
  <c r="J285" s="1"/>
  <c r="AB284"/>
  <c r="Y284"/>
  <c r="S284"/>
  <c r="T285" s="1"/>
  <c r="AF284"/>
  <c r="V284"/>
  <c r="AJ284" s="1"/>
  <c r="AE284"/>
  <c r="O284"/>
  <c r="R284"/>
  <c r="AI284" s="1"/>
  <c r="R255" i="4"/>
  <c r="L286" i="1"/>
  <c r="E286"/>
  <c r="D286"/>
  <c r="P285"/>
  <c r="O285"/>
  <c r="Q285" s="1"/>
  <c r="E286" i="4"/>
  <c r="L286"/>
  <c r="D286"/>
  <c r="M286" i="5" l="1"/>
  <c r="O286" s="1"/>
  <c r="M286" i="1"/>
  <c r="F286" i="5"/>
  <c r="I286" s="1"/>
  <c r="J286" s="1"/>
  <c r="T285"/>
  <c r="S285"/>
  <c r="K285" i="3"/>
  <c r="AC284"/>
  <c r="AD284" s="1"/>
  <c r="AL284" s="1"/>
  <c r="AG284"/>
  <c r="W284"/>
  <c r="X285" s="1"/>
  <c r="Z284"/>
  <c r="AK284" s="1"/>
  <c r="P285"/>
  <c r="C285"/>
  <c r="N285"/>
  <c r="Q285" s="1"/>
  <c r="AF255" i="4"/>
  <c r="P255"/>
  <c r="S255"/>
  <c r="AJ255" s="1"/>
  <c r="V255"/>
  <c r="F286" i="1"/>
  <c r="I286" s="1"/>
  <c r="J286" s="1"/>
  <c r="M286" i="4"/>
  <c r="F286"/>
  <c r="I286" s="1"/>
  <c r="J286" s="1"/>
  <c r="N286" i="5" l="1"/>
  <c r="C286"/>
  <c r="K286"/>
  <c r="P286"/>
  <c r="Q286"/>
  <c r="L286" i="3"/>
  <c r="D286"/>
  <c r="E286"/>
  <c r="AE285"/>
  <c r="O285"/>
  <c r="P286" s="1"/>
  <c r="R285"/>
  <c r="AI285" s="1"/>
  <c r="U285"/>
  <c r="AH284"/>
  <c r="AA284"/>
  <c r="AB285" s="1"/>
  <c r="Z255" i="4"/>
  <c r="AC255" s="1"/>
  <c r="AG255"/>
  <c r="T255"/>
  <c r="W255"/>
  <c r="AK255" s="1"/>
  <c r="Q256"/>
  <c r="K286" i="1"/>
  <c r="N286"/>
  <c r="C286"/>
  <c r="K286" i="4"/>
  <c r="N286"/>
  <c r="O286" s="1"/>
  <c r="C286"/>
  <c r="M286" i="3" l="1"/>
  <c r="E287" i="5"/>
  <c r="L287"/>
  <c r="D287"/>
  <c r="R286"/>
  <c r="Y285" i="3"/>
  <c r="AC285" s="1"/>
  <c r="S285"/>
  <c r="T286" s="1"/>
  <c r="V285"/>
  <c r="AJ285" s="1"/>
  <c r="AF285"/>
  <c r="AA255" i="4"/>
  <c r="AL255" s="1"/>
  <c r="F286" i="3"/>
  <c r="I286" s="1"/>
  <c r="J286" s="1"/>
  <c r="X255" i="4"/>
  <c r="Y256" s="1"/>
  <c r="AD255"/>
  <c r="AE255" s="1"/>
  <c r="AM255" s="1"/>
  <c r="AH255"/>
  <c r="U256"/>
  <c r="L287" i="1"/>
  <c r="D287"/>
  <c r="E287"/>
  <c r="P286"/>
  <c r="O286"/>
  <c r="Q286" s="1"/>
  <c r="E287" i="4"/>
  <c r="L287"/>
  <c r="D287"/>
  <c r="AI255" l="1"/>
  <c r="T286" i="5"/>
  <c r="S286"/>
  <c r="F287"/>
  <c r="I287" s="1"/>
  <c r="J287" s="1"/>
  <c r="M287"/>
  <c r="K286" i="3"/>
  <c r="N286"/>
  <c r="C286"/>
  <c r="AA285"/>
  <c r="AB286" s="1"/>
  <c r="AH285"/>
  <c r="AD285"/>
  <c r="AL285" s="1"/>
  <c r="M287" i="1"/>
  <c r="AG285" i="3"/>
  <c r="Z285"/>
  <c r="AK285" s="1"/>
  <c r="W285"/>
  <c r="X286" s="1"/>
  <c r="AB255" i="4"/>
  <c r="R256"/>
  <c r="V256" s="1"/>
  <c r="Z256" s="1"/>
  <c r="F287" i="1"/>
  <c r="I287" s="1"/>
  <c r="J287" s="1"/>
  <c r="F287" i="4"/>
  <c r="I287" s="1"/>
  <c r="J287" s="1"/>
  <c r="M287"/>
  <c r="N287" i="5" l="1"/>
  <c r="C287"/>
  <c r="K287"/>
  <c r="O287"/>
  <c r="L287" i="3"/>
  <c r="D287"/>
  <c r="E287"/>
  <c r="Q286"/>
  <c r="U286" s="1"/>
  <c r="AC256" i="4"/>
  <c r="AD256" s="1"/>
  <c r="AE256" s="1"/>
  <c r="AM256" s="1"/>
  <c r="W256"/>
  <c r="AK256" s="1"/>
  <c r="AH256"/>
  <c r="X256"/>
  <c r="AA256"/>
  <c r="AL256" s="1"/>
  <c r="AG256"/>
  <c r="T256"/>
  <c r="AF256"/>
  <c r="P256"/>
  <c r="S256"/>
  <c r="AJ256" s="1"/>
  <c r="K287" i="1"/>
  <c r="N287"/>
  <c r="C287"/>
  <c r="K287" i="4"/>
  <c r="N287"/>
  <c r="O287" s="1"/>
  <c r="C287"/>
  <c r="M287" i="3" l="1"/>
  <c r="P287" i="5"/>
  <c r="Q287"/>
  <c r="E288"/>
  <c r="L288"/>
  <c r="D288"/>
  <c r="R287"/>
  <c r="V286" i="3"/>
  <c r="AJ286" s="1"/>
  <c r="AF286"/>
  <c r="S286"/>
  <c r="T287" s="1"/>
  <c r="R286"/>
  <c r="AI286" s="1"/>
  <c r="AE286"/>
  <c r="O286"/>
  <c r="Y286"/>
  <c r="F287"/>
  <c r="I287" s="1"/>
  <c r="J287" s="1"/>
  <c r="AB256" i="4"/>
  <c r="U257"/>
  <c r="AI256"/>
  <c r="Y257"/>
  <c r="Q257"/>
  <c r="P287" i="1"/>
  <c r="O287"/>
  <c r="Q287" s="1"/>
  <c r="D288"/>
  <c r="L288"/>
  <c r="E288"/>
  <c r="E288" i="4"/>
  <c r="L288"/>
  <c r="D288"/>
  <c r="F288" i="5" l="1"/>
  <c r="I288" s="1"/>
  <c r="J288" s="1"/>
  <c r="T287"/>
  <c r="S287"/>
  <c r="M288"/>
  <c r="M288" i="1"/>
  <c r="AG286" i="3"/>
  <c r="W286"/>
  <c r="X287" s="1"/>
  <c r="Z286"/>
  <c r="AK286" s="1"/>
  <c r="P287"/>
  <c r="AC286"/>
  <c r="K287"/>
  <c r="N287"/>
  <c r="C287"/>
  <c r="R257" i="4"/>
  <c r="V257" s="1"/>
  <c r="F288" i="1"/>
  <c r="I288" s="1"/>
  <c r="J288" s="1"/>
  <c r="F288" i="4"/>
  <c r="I288" s="1"/>
  <c r="J288" s="1"/>
  <c r="M288"/>
  <c r="O288" i="5" l="1"/>
  <c r="K288"/>
  <c r="N288"/>
  <c r="C288"/>
  <c r="AH286" i="3"/>
  <c r="AD286"/>
  <c r="AL286" s="1"/>
  <c r="AA286"/>
  <c r="AB287" s="1"/>
  <c r="Q287"/>
  <c r="R287" s="1"/>
  <c r="AI287" s="1"/>
  <c r="E288"/>
  <c r="D288"/>
  <c r="L288"/>
  <c r="AG257" i="4"/>
  <c r="T257"/>
  <c r="W257"/>
  <c r="AK257" s="1"/>
  <c r="AF257"/>
  <c r="P257"/>
  <c r="Z257"/>
  <c r="AC257" s="1"/>
  <c r="S257"/>
  <c r="AJ257" s="1"/>
  <c r="K288" i="1"/>
  <c r="N288"/>
  <c r="C288"/>
  <c r="K288" i="4"/>
  <c r="N288"/>
  <c r="O288" s="1"/>
  <c r="C288"/>
  <c r="R288" i="5" l="1"/>
  <c r="L289"/>
  <c r="E289"/>
  <c r="D289"/>
  <c r="Q288"/>
  <c r="P288"/>
  <c r="M288" i="3"/>
  <c r="AE287"/>
  <c r="O287"/>
  <c r="F288"/>
  <c r="I288" s="1"/>
  <c r="J288" s="1"/>
  <c r="U287"/>
  <c r="AD257" i="4"/>
  <c r="AE257" s="1"/>
  <c r="AM257" s="1"/>
  <c r="Q258"/>
  <c r="U258"/>
  <c r="AH257"/>
  <c r="X257"/>
  <c r="AA257"/>
  <c r="AL257" s="1"/>
  <c r="D289" i="1"/>
  <c r="E289"/>
  <c r="L289"/>
  <c r="P288"/>
  <c r="O288"/>
  <c r="Q288" s="1"/>
  <c r="L289" i="4"/>
  <c r="E289"/>
  <c r="D289"/>
  <c r="M289" i="5" l="1"/>
  <c r="F289"/>
  <c r="I289" s="1"/>
  <c r="J289" s="1"/>
  <c r="O289"/>
  <c r="T288"/>
  <c r="S288"/>
  <c r="AI257" i="4"/>
  <c r="Y287" i="3"/>
  <c r="AC287" s="1"/>
  <c r="AF287"/>
  <c r="S287"/>
  <c r="V287"/>
  <c r="AJ287" s="1"/>
  <c r="K288"/>
  <c r="N288"/>
  <c r="C288"/>
  <c r="P288"/>
  <c r="AB257" i="4"/>
  <c r="Y258"/>
  <c r="M289" i="1"/>
  <c r="F289"/>
  <c r="I289" s="1"/>
  <c r="J289" s="1"/>
  <c r="M289" i="4"/>
  <c r="F289"/>
  <c r="I289" s="1"/>
  <c r="J289" s="1"/>
  <c r="P289" i="5" l="1"/>
  <c r="Q289"/>
  <c r="N289"/>
  <c r="C289"/>
  <c r="K289"/>
  <c r="Q288" i="3"/>
  <c r="U288" s="1"/>
  <c r="AH287"/>
  <c r="AA287"/>
  <c r="AB288" s="1"/>
  <c r="AD287"/>
  <c r="AL287" s="1"/>
  <c r="T288"/>
  <c r="AG287"/>
  <c r="Z287"/>
  <c r="AK287" s="1"/>
  <c r="W287"/>
  <c r="E289"/>
  <c r="D289"/>
  <c r="L289"/>
  <c r="R258" i="4"/>
  <c r="V258" s="1"/>
  <c r="Z258" s="1"/>
  <c r="N289" i="1"/>
  <c r="O289" s="1"/>
  <c r="Q289" s="1"/>
  <c r="C289"/>
  <c r="K289"/>
  <c r="K289" i="4"/>
  <c r="N289"/>
  <c r="O289" s="1"/>
  <c r="C289"/>
  <c r="R288" i="3" l="1"/>
  <c r="AI288" s="1"/>
  <c r="E290" i="5"/>
  <c r="L290"/>
  <c r="D290"/>
  <c r="R289"/>
  <c r="AF288" i="3"/>
  <c r="Y288"/>
  <c r="S288"/>
  <c r="T289" s="1"/>
  <c r="V288"/>
  <c r="AJ288" s="1"/>
  <c r="M289"/>
  <c r="X288"/>
  <c r="F289"/>
  <c r="I289" s="1"/>
  <c r="J289" s="1"/>
  <c r="AE288"/>
  <c r="O288"/>
  <c r="AC258" i="4"/>
  <c r="AH258"/>
  <c r="X258"/>
  <c r="AG258"/>
  <c r="T258"/>
  <c r="W258"/>
  <c r="AK258" s="1"/>
  <c r="AA258"/>
  <c r="AL258" s="1"/>
  <c r="AF258"/>
  <c r="P258"/>
  <c r="S258"/>
  <c r="AJ258" s="1"/>
  <c r="L290" i="1"/>
  <c r="D290"/>
  <c r="E290"/>
  <c r="P289"/>
  <c r="E290" i="4"/>
  <c r="L290"/>
  <c r="D290"/>
  <c r="T289" i="5" l="1"/>
  <c r="S289"/>
  <c r="F290"/>
  <c r="I290" s="1"/>
  <c r="J290" s="1"/>
  <c r="M290"/>
  <c r="K289" i="3"/>
  <c r="M290" i="1"/>
  <c r="P289" i="3"/>
  <c r="Z288"/>
  <c r="AK288" s="1"/>
  <c r="AG288"/>
  <c r="AC288"/>
  <c r="N289"/>
  <c r="C289"/>
  <c r="W288"/>
  <c r="X289" s="1"/>
  <c r="AD258" i="4"/>
  <c r="AE258" s="1"/>
  <c r="AM258" s="1"/>
  <c r="U259"/>
  <c r="Y259"/>
  <c r="Q259"/>
  <c r="F290" i="1"/>
  <c r="I290" s="1"/>
  <c r="J290" s="1"/>
  <c r="M290" i="4"/>
  <c r="F290"/>
  <c r="I290" s="1"/>
  <c r="J290" s="1"/>
  <c r="O290" i="5" l="1"/>
  <c r="N290"/>
  <c r="C290"/>
  <c r="K290"/>
  <c r="AB258" i="4"/>
  <c r="L290" i="3"/>
  <c r="D290"/>
  <c r="E290"/>
  <c r="AH288"/>
  <c r="AD288"/>
  <c r="AL288" s="1"/>
  <c r="AA288"/>
  <c r="AB289" s="1"/>
  <c r="AI258" i="4"/>
  <c r="Q289" i="3"/>
  <c r="R289" s="1"/>
  <c r="AI289" s="1"/>
  <c r="R259" i="4"/>
  <c r="N290" i="1"/>
  <c r="C290"/>
  <c r="K290"/>
  <c r="N290" i="4"/>
  <c r="O290" s="1"/>
  <c r="C290"/>
  <c r="K290"/>
  <c r="M290" i="3" l="1"/>
  <c r="U289"/>
  <c r="Y289" s="1"/>
  <c r="W289" s="1"/>
  <c r="X290" s="1"/>
  <c r="E291" i="5"/>
  <c r="L291"/>
  <c r="D291"/>
  <c r="R290"/>
  <c r="Q290"/>
  <c r="P290"/>
  <c r="S289" i="3"/>
  <c r="T290" s="1"/>
  <c r="F290"/>
  <c r="I290" s="1"/>
  <c r="J290" s="1"/>
  <c r="AE289"/>
  <c r="O289"/>
  <c r="S259" i="4"/>
  <c r="AJ259" s="1"/>
  <c r="AF259"/>
  <c r="P259"/>
  <c r="V259"/>
  <c r="D291" i="1"/>
  <c r="E291"/>
  <c r="L291"/>
  <c r="P290"/>
  <c r="O290"/>
  <c r="Q290" s="1"/>
  <c r="E291" i="4"/>
  <c r="D291"/>
  <c r="L291"/>
  <c r="AG289" i="3" l="1"/>
  <c r="Z289"/>
  <c r="AK289" s="1"/>
  <c r="AC289"/>
  <c r="AH289" s="1"/>
  <c r="V289"/>
  <c r="AJ289" s="1"/>
  <c r="AF289"/>
  <c r="T290" i="5"/>
  <c r="S290"/>
  <c r="F291"/>
  <c r="I291" s="1"/>
  <c r="J291" s="1"/>
  <c r="M291"/>
  <c r="K290" i="3"/>
  <c r="P290"/>
  <c r="N290"/>
  <c r="C290"/>
  <c r="AG259" i="4"/>
  <c r="T259"/>
  <c r="W259"/>
  <c r="AK259" s="1"/>
  <c r="Q260"/>
  <c r="Z259"/>
  <c r="AC259" s="1"/>
  <c r="M291" i="1"/>
  <c r="F291"/>
  <c r="I291" s="1"/>
  <c r="J291" s="1"/>
  <c r="M291" i="4"/>
  <c r="F291"/>
  <c r="I291" s="1"/>
  <c r="J291" s="1"/>
  <c r="AD289" i="3" l="1"/>
  <c r="AL289" s="1"/>
  <c r="AA289"/>
  <c r="AB290" s="1"/>
  <c r="K291" i="5"/>
  <c r="O291"/>
  <c r="N291"/>
  <c r="C291"/>
  <c r="D291" i="3"/>
  <c r="E291"/>
  <c r="L291"/>
  <c r="Q290"/>
  <c r="U290" s="1"/>
  <c r="Y290" s="1"/>
  <c r="AD259" i="4"/>
  <c r="AE259" s="1"/>
  <c r="AM259" s="1"/>
  <c r="AH259"/>
  <c r="X259"/>
  <c r="AA259"/>
  <c r="AL259" s="1"/>
  <c r="U260"/>
  <c r="K291" i="1"/>
  <c r="N291"/>
  <c r="O291" s="1"/>
  <c r="Q291" s="1"/>
  <c r="C291"/>
  <c r="K291" i="4"/>
  <c r="N291"/>
  <c r="O291" s="1"/>
  <c r="C291"/>
  <c r="R290" i="3" l="1"/>
  <c r="AI290" s="1"/>
  <c r="E292" i="5"/>
  <c r="L292"/>
  <c r="D292"/>
  <c r="R291"/>
  <c r="Q291"/>
  <c r="P291"/>
  <c r="AG290" i="3"/>
  <c r="Z290"/>
  <c r="AK290" s="1"/>
  <c r="W290"/>
  <c r="X291" s="1"/>
  <c r="AF290"/>
  <c r="S290"/>
  <c r="T291" s="1"/>
  <c r="V290"/>
  <c r="AJ290" s="1"/>
  <c r="AE290"/>
  <c r="O290"/>
  <c r="AC290"/>
  <c r="AI259" i="4"/>
  <c r="M291" i="3"/>
  <c r="F291"/>
  <c r="I291" s="1"/>
  <c r="J291" s="1"/>
  <c r="AB259" i="4"/>
  <c r="Y260"/>
  <c r="D292" i="1"/>
  <c r="L292"/>
  <c r="E292"/>
  <c r="P291"/>
  <c r="E292" i="4"/>
  <c r="D292"/>
  <c r="L292"/>
  <c r="K291" i="3" l="1"/>
  <c r="T291" i="5"/>
  <c r="S291"/>
  <c r="F292"/>
  <c r="I292" s="1"/>
  <c r="J292" s="1"/>
  <c r="M292"/>
  <c r="M292" i="1"/>
  <c r="P291" i="3"/>
  <c r="C291"/>
  <c r="N291"/>
  <c r="AH290"/>
  <c r="AD290"/>
  <c r="AL290" s="1"/>
  <c r="AA290"/>
  <c r="AB291" s="1"/>
  <c r="R260" i="4"/>
  <c r="F292" i="1"/>
  <c r="I292" s="1"/>
  <c r="J292" s="1"/>
  <c r="M292" i="4"/>
  <c r="F292"/>
  <c r="I292" s="1"/>
  <c r="J292" s="1"/>
  <c r="O292" i="5" l="1"/>
  <c r="N292"/>
  <c r="C292"/>
  <c r="K292"/>
  <c r="L292" i="3"/>
  <c r="D292"/>
  <c r="E292"/>
  <c r="Q291"/>
  <c r="R291" s="1"/>
  <c r="AI291" s="1"/>
  <c r="AF260" i="4"/>
  <c r="P260"/>
  <c r="S260"/>
  <c r="AJ260" s="1"/>
  <c r="V260"/>
  <c r="N292" i="1"/>
  <c r="C292"/>
  <c r="K292"/>
  <c r="K292" i="4"/>
  <c r="N292"/>
  <c r="O292" s="1"/>
  <c r="C292"/>
  <c r="M292" i="3" l="1"/>
  <c r="E293" i="5"/>
  <c r="L293"/>
  <c r="D293"/>
  <c r="R292"/>
  <c r="P292"/>
  <c r="Q292"/>
  <c r="O291" i="3"/>
  <c r="AE291"/>
  <c r="F292"/>
  <c r="I292" s="1"/>
  <c r="J292" s="1"/>
  <c r="U291"/>
  <c r="AG260" i="4"/>
  <c r="T260"/>
  <c r="W260"/>
  <c r="AK260" s="1"/>
  <c r="Z260"/>
  <c r="AC260" s="1"/>
  <c r="Q261"/>
  <c r="D293" i="1"/>
  <c r="E293"/>
  <c r="L293"/>
  <c r="P292"/>
  <c r="O292"/>
  <c r="Q292" s="1"/>
  <c r="L293" i="4"/>
  <c r="E293"/>
  <c r="D293"/>
  <c r="T292" i="5" l="1"/>
  <c r="S292"/>
  <c r="F293"/>
  <c r="I293" s="1"/>
  <c r="J293" s="1"/>
  <c r="M293"/>
  <c r="K292" i="3"/>
  <c r="AF291"/>
  <c r="S291"/>
  <c r="V291"/>
  <c r="AJ291" s="1"/>
  <c r="C292"/>
  <c r="N292"/>
  <c r="Q292" s="1"/>
  <c r="AE292" s="1"/>
  <c r="Y291"/>
  <c r="P292"/>
  <c r="AD260" i="4"/>
  <c r="AE260" s="1"/>
  <c r="AM260" s="1"/>
  <c r="AH260"/>
  <c r="X260"/>
  <c r="AA260"/>
  <c r="AL260" s="1"/>
  <c r="U261"/>
  <c r="M293" i="1"/>
  <c r="F293"/>
  <c r="I293" s="1"/>
  <c r="J293" s="1"/>
  <c r="M293" i="4"/>
  <c r="F293"/>
  <c r="I293" s="1"/>
  <c r="J293" s="1"/>
  <c r="AI260" l="1"/>
  <c r="O293" i="5"/>
  <c r="N293"/>
  <c r="C293"/>
  <c r="K293"/>
  <c r="R292" i="3"/>
  <c r="AI292" s="1"/>
  <c r="AC291"/>
  <c r="AG291"/>
  <c r="W291"/>
  <c r="Z291"/>
  <c r="AK291" s="1"/>
  <c r="U292"/>
  <c r="AF292" s="1"/>
  <c r="E293"/>
  <c r="D293"/>
  <c r="L293"/>
  <c r="T292"/>
  <c r="O292"/>
  <c r="P293" s="1"/>
  <c r="AB260" i="4"/>
  <c r="Y261"/>
  <c r="K293" i="1"/>
  <c r="N293"/>
  <c r="O293" s="1"/>
  <c r="Q293" s="1"/>
  <c r="C293"/>
  <c r="N293" i="4"/>
  <c r="O293" s="1"/>
  <c r="C293"/>
  <c r="K293"/>
  <c r="M293" i="3" l="1"/>
  <c r="E294" i="5"/>
  <c r="L294"/>
  <c r="D294"/>
  <c r="R293"/>
  <c r="Q293"/>
  <c r="P293"/>
  <c r="Y292" i="3"/>
  <c r="AG292" s="1"/>
  <c r="S292"/>
  <c r="T293" s="1"/>
  <c r="V292"/>
  <c r="AJ292" s="1"/>
  <c r="X292"/>
  <c r="AH291"/>
  <c r="AD291"/>
  <c r="AL291" s="1"/>
  <c r="AA291"/>
  <c r="F293"/>
  <c r="I293" s="1"/>
  <c r="J293" s="1"/>
  <c r="R261" i="4"/>
  <c r="E294" i="1"/>
  <c r="D294"/>
  <c r="L294"/>
  <c r="P293"/>
  <c r="E294" i="4"/>
  <c r="L294"/>
  <c r="D294"/>
  <c r="AC292" i="3" l="1"/>
  <c r="Z292"/>
  <c r="AK292" s="1"/>
  <c r="W292"/>
  <c r="X293" s="1"/>
  <c r="T293" i="5"/>
  <c r="S293"/>
  <c r="F294"/>
  <c r="I294" s="1"/>
  <c r="J294" s="1"/>
  <c r="M294"/>
  <c r="K293" i="3"/>
  <c r="AH292"/>
  <c r="N293"/>
  <c r="C293"/>
  <c r="AB292"/>
  <c r="AD292" s="1"/>
  <c r="AL292" s="1"/>
  <c r="AA292"/>
  <c r="AB293" s="1"/>
  <c r="V261" i="4"/>
  <c r="Z261" s="1"/>
  <c r="AF261"/>
  <c r="P261"/>
  <c r="S261"/>
  <c r="AJ261" s="1"/>
  <c r="F294" i="1"/>
  <c r="I294" s="1"/>
  <c r="J294" s="1"/>
  <c r="M294"/>
  <c r="F294" i="4"/>
  <c r="I294" s="1"/>
  <c r="J294" s="1"/>
  <c r="M294"/>
  <c r="O294" i="5" l="1"/>
  <c r="K294"/>
  <c r="N294"/>
  <c r="C294"/>
  <c r="E294" i="3"/>
  <c r="L294"/>
  <c r="D294"/>
  <c r="Q293"/>
  <c r="AC261" i="4"/>
  <c r="AD261" s="1"/>
  <c r="AE261" s="1"/>
  <c r="AM261" s="1"/>
  <c r="AH261"/>
  <c r="X261"/>
  <c r="AA261"/>
  <c r="AL261" s="1"/>
  <c r="Q262"/>
  <c r="AG261"/>
  <c r="T261"/>
  <c r="W261"/>
  <c r="AK261" s="1"/>
  <c r="K294" i="1"/>
  <c r="N294"/>
  <c r="C294"/>
  <c r="K294" i="4"/>
  <c r="N294"/>
  <c r="O294" s="1"/>
  <c r="C294"/>
  <c r="E295" i="5" l="1"/>
  <c r="L295"/>
  <c r="D295"/>
  <c r="R294"/>
  <c r="Q294"/>
  <c r="P294"/>
  <c r="AE293" i="3"/>
  <c r="R293"/>
  <c r="AI293" s="1"/>
  <c r="O293"/>
  <c r="U293"/>
  <c r="F294"/>
  <c r="I294" s="1"/>
  <c r="J294" s="1"/>
  <c r="M294"/>
  <c r="AI261" i="4"/>
  <c r="AB261"/>
  <c r="Y262"/>
  <c r="U262"/>
  <c r="P294" i="1"/>
  <c r="D295"/>
  <c r="E295"/>
  <c r="L295"/>
  <c r="O294"/>
  <c r="Q294" s="1"/>
  <c r="E295" i="4"/>
  <c r="L295"/>
  <c r="D295"/>
  <c r="K294" i="3" l="1"/>
  <c r="T294" i="5"/>
  <c r="S294"/>
  <c r="F295"/>
  <c r="I295" s="1"/>
  <c r="J295" s="1"/>
  <c r="M295"/>
  <c r="M295" i="1"/>
  <c r="N294" i="3"/>
  <c r="C294"/>
  <c r="Y293"/>
  <c r="AC293" s="1"/>
  <c r="AF293"/>
  <c r="S293"/>
  <c r="T294" s="1"/>
  <c r="V293"/>
  <c r="AJ293" s="1"/>
  <c r="P294"/>
  <c r="Q294"/>
  <c r="R262" i="4"/>
  <c r="V262" s="1"/>
  <c r="Z262" s="1"/>
  <c r="F295" i="1"/>
  <c r="I295" s="1"/>
  <c r="J295" s="1"/>
  <c r="F295" i="4"/>
  <c r="I295" s="1"/>
  <c r="J295" s="1"/>
  <c r="M295"/>
  <c r="O295" i="5" l="1"/>
  <c r="K295"/>
  <c r="N295"/>
  <c r="C295"/>
  <c r="AD293" i="3"/>
  <c r="AL293" s="1"/>
  <c r="AH293"/>
  <c r="AA293"/>
  <c r="AB294" s="1"/>
  <c r="W293"/>
  <c r="X294" s="1"/>
  <c r="Z293"/>
  <c r="AK293" s="1"/>
  <c r="AG293"/>
  <c r="L295"/>
  <c r="D295"/>
  <c r="E295"/>
  <c r="R294"/>
  <c r="AI294" s="1"/>
  <c r="AE294"/>
  <c r="O294"/>
  <c r="U294"/>
  <c r="AC262" i="4"/>
  <c r="AH262"/>
  <c r="X262"/>
  <c r="AA262"/>
  <c r="AL262" s="1"/>
  <c r="AG262"/>
  <c r="T262"/>
  <c r="W262"/>
  <c r="AK262" s="1"/>
  <c r="S262"/>
  <c r="AJ262" s="1"/>
  <c r="AF262"/>
  <c r="P262"/>
  <c r="K295" i="1"/>
  <c r="N295"/>
  <c r="C295"/>
  <c r="K295" i="4"/>
  <c r="N295"/>
  <c r="O295" s="1"/>
  <c r="C295"/>
  <c r="E296" i="5" l="1"/>
  <c r="L296"/>
  <c r="D296"/>
  <c r="R295"/>
  <c r="Q295"/>
  <c r="P295"/>
  <c r="F295" i="3"/>
  <c r="I295" s="1"/>
  <c r="J295" s="1"/>
  <c r="V294"/>
  <c r="AJ294" s="1"/>
  <c r="AF294"/>
  <c r="S294"/>
  <c r="T295" s="1"/>
  <c r="Y294"/>
  <c r="P295"/>
  <c r="M295"/>
  <c r="AD262" i="4"/>
  <c r="AE262" s="1"/>
  <c r="AM262" s="1"/>
  <c r="U263"/>
  <c r="Q263"/>
  <c r="Y263"/>
  <c r="P295" i="1"/>
  <c r="O295"/>
  <c r="Q295" s="1"/>
  <c r="L296"/>
  <c r="E296"/>
  <c r="D296"/>
  <c r="E296" i="4"/>
  <c r="L296"/>
  <c r="D296"/>
  <c r="T295" i="5" l="1"/>
  <c r="S295"/>
  <c r="F296"/>
  <c r="I296" s="1"/>
  <c r="J296" s="1"/>
  <c r="M296"/>
  <c r="AI262" i="4"/>
  <c r="K295" i="3"/>
  <c r="M296" i="1"/>
  <c r="Z294" i="3"/>
  <c r="AK294" s="1"/>
  <c r="AG294"/>
  <c r="W294"/>
  <c r="X295" s="1"/>
  <c r="AC294"/>
  <c r="AB262" i="4"/>
  <c r="N295" i="3"/>
  <c r="C295"/>
  <c r="R263" i="4"/>
  <c r="F296" i="1"/>
  <c r="I296" s="1"/>
  <c r="J296" s="1"/>
  <c r="F296" i="4"/>
  <c r="I296" s="1"/>
  <c r="J296" s="1"/>
  <c r="M296"/>
  <c r="O296" i="5" l="1"/>
  <c r="N296"/>
  <c r="C296"/>
  <c r="K296"/>
  <c r="Q295" i="3"/>
  <c r="AD294"/>
  <c r="AL294" s="1"/>
  <c r="AH294"/>
  <c r="AA294"/>
  <c r="AB295" s="1"/>
  <c r="D296"/>
  <c r="E296"/>
  <c r="L296"/>
  <c r="AF263" i="4"/>
  <c r="P263"/>
  <c r="S263"/>
  <c r="AJ263" s="1"/>
  <c r="V263"/>
  <c r="Z263" s="1"/>
  <c r="N296" i="1"/>
  <c r="C296"/>
  <c r="K296"/>
  <c r="N296" i="4"/>
  <c r="O296" s="1"/>
  <c r="C296"/>
  <c r="K296"/>
  <c r="E297" i="5" l="1"/>
  <c r="L297"/>
  <c r="D297"/>
  <c r="R296"/>
  <c r="P296"/>
  <c r="Q296"/>
  <c r="AE295" i="3"/>
  <c r="O295"/>
  <c r="R295"/>
  <c r="AI295" s="1"/>
  <c r="M296"/>
  <c r="U295"/>
  <c r="F296"/>
  <c r="I296" s="1"/>
  <c r="J296" s="1"/>
  <c r="AC263" i="4"/>
  <c r="AH263"/>
  <c r="X263"/>
  <c r="AA263"/>
  <c r="AL263" s="1"/>
  <c r="Q264"/>
  <c r="AG263"/>
  <c r="T263"/>
  <c r="W263"/>
  <c r="AK263" s="1"/>
  <c r="L297" i="1"/>
  <c r="E297"/>
  <c r="D297"/>
  <c r="P296"/>
  <c r="O296"/>
  <c r="Q296" s="1"/>
  <c r="L297" i="4"/>
  <c r="E297"/>
  <c r="D297"/>
  <c r="T296" i="5" l="1"/>
  <c r="S296"/>
  <c r="F297"/>
  <c r="I297" s="1"/>
  <c r="J297" s="1"/>
  <c r="M297"/>
  <c r="K296" i="3"/>
  <c r="AF295"/>
  <c r="S295"/>
  <c r="T296" s="1"/>
  <c r="V295"/>
  <c r="AJ295" s="1"/>
  <c r="Y295"/>
  <c r="M297" i="1"/>
  <c r="P296" i="3"/>
  <c r="M297" i="4"/>
  <c r="N296" i="3"/>
  <c r="Q296" s="1"/>
  <c r="C296"/>
  <c r="AD263" i="4"/>
  <c r="AE263" s="1"/>
  <c r="AM263" s="1"/>
  <c r="Y264"/>
  <c r="U264"/>
  <c r="F297" i="1"/>
  <c r="I297" s="1"/>
  <c r="J297" s="1"/>
  <c r="F297" i="4"/>
  <c r="I297" s="1"/>
  <c r="J297" s="1"/>
  <c r="O297" i="5" l="1"/>
  <c r="N297"/>
  <c r="C297"/>
  <c r="K297"/>
  <c r="R296" i="3"/>
  <c r="AI296" s="1"/>
  <c r="AI263" i="4"/>
  <c r="AE296" i="3"/>
  <c r="O296"/>
  <c r="AG295"/>
  <c r="W295"/>
  <c r="Z295"/>
  <c r="AK295" s="1"/>
  <c r="AC295"/>
  <c r="L297"/>
  <c r="E297"/>
  <c r="D297"/>
  <c r="U296"/>
  <c r="AB263" i="4"/>
  <c r="R264"/>
  <c r="K297" i="1"/>
  <c r="N297"/>
  <c r="C297"/>
  <c r="N297" i="4"/>
  <c r="O297" s="1"/>
  <c r="C297"/>
  <c r="K297"/>
  <c r="E298" i="5" l="1"/>
  <c r="L298"/>
  <c r="D298"/>
  <c r="R297"/>
  <c r="Q297"/>
  <c r="P297"/>
  <c r="M297" i="3"/>
  <c r="AH295"/>
  <c r="AD295"/>
  <c r="AL295" s="1"/>
  <c r="AA295"/>
  <c r="X296"/>
  <c r="Y296"/>
  <c r="AG296" s="1"/>
  <c r="AF296"/>
  <c r="S296"/>
  <c r="T297" s="1"/>
  <c r="V296"/>
  <c r="AJ296" s="1"/>
  <c r="P297"/>
  <c r="F297"/>
  <c r="I297" s="1"/>
  <c r="J297" s="1"/>
  <c r="V264" i="4"/>
  <c r="Z264" s="1"/>
  <c r="AA264" s="1"/>
  <c r="AL264" s="1"/>
  <c r="AF264"/>
  <c r="P264"/>
  <c r="S264"/>
  <c r="AJ264" s="1"/>
  <c r="L298" i="1"/>
  <c r="D298"/>
  <c r="E298"/>
  <c r="P297"/>
  <c r="O297"/>
  <c r="Q297" s="1"/>
  <c r="E298" i="4"/>
  <c r="D298"/>
  <c r="L298"/>
  <c r="T297" i="5" l="1"/>
  <c r="S297"/>
  <c r="F298"/>
  <c r="I298" s="1"/>
  <c r="J298" s="1"/>
  <c r="M298"/>
  <c r="K297" i="3"/>
  <c r="X264" i="4"/>
  <c r="Y265" s="1"/>
  <c r="C297" i="3"/>
  <c r="N297"/>
  <c r="W296"/>
  <c r="X297" s="1"/>
  <c r="Z296"/>
  <c r="AK296" s="1"/>
  <c r="AB296"/>
  <c r="AC296"/>
  <c r="AA296" s="1"/>
  <c r="AB297" s="1"/>
  <c r="T264" i="4"/>
  <c r="U265" s="1"/>
  <c r="M298" i="1"/>
  <c r="AG264" i="4"/>
  <c r="W264"/>
  <c r="AK264" s="1"/>
  <c r="AH264"/>
  <c r="AC264"/>
  <c r="Q265"/>
  <c r="F298" i="1"/>
  <c r="I298" s="1"/>
  <c r="J298" s="1"/>
  <c r="F298" i="4"/>
  <c r="I298" s="1"/>
  <c r="J298" s="1"/>
  <c r="M298"/>
  <c r="K298" i="5" l="1"/>
  <c r="O298"/>
  <c r="N298"/>
  <c r="C298"/>
  <c r="Q297" i="3"/>
  <c r="D298"/>
  <c r="E298"/>
  <c r="L298"/>
  <c r="AD296"/>
  <c r="AL296" s="1"/>
  <c r="AH296"/>
  <c r="AD264" i="4"/>
  <c r="AI264" s="1"/>
  <c r="R265"/>
  <c r="V265" s="1"/>
  <c r="Z265" s="1"/>
  <c r="N298" i="1"/>
  <c r="C298"/>
  <c r="K298"/>
  <c r="N298" i="4"/>
  <c r="O298" s="1"/>
  <c r="C298"/>
  <c r="K298"/>
  <c r="E299" i="5" l="1"/>
  <c r="L299"/>
  <c r="D299"/>
  <c r="R298"/>
  <c r="Q298"/>
  <c r="P298"/>
  <c r="M298" i="3"/>
  <c r="F298"/>
  <c r="I298" s="1"/>
  <c r="J298" s="1"/>
  <c r="AE297"/>
  <c r="O297"/>
  <c r="R297"/>
  <c r="AI297" s="1"/>
  <c r="U297"/>
  <c r="AB264" i="4"/>
  <c r="AC265" s="1"/>
  <c r="S265"/>
  <c r="AJ265" s="1"/>
  <c r="AE264"/>
  <c r="AM264" s="1"/>
  <c r="AH265"/>
  <c r="X265"/>
  <c r="AA265"/>
  <c r="AL265" s="1"/>
  <c r="AG265"/>
  <c r="T265"/>
  <c r="AF265"/>
  <c r="P265"/>
  <c r="W265"/>
  <c r="AK265" s="1"/>
  <c r="E299" i="1"/>
  <c r="D299"/>
  <c r="L299"/>
  <c r="P298"/>
  <c r="O298"/>
  <c r="Q298" s="1"/>
  <c r="E299" i="4"/>
  <c r="D299"/>
  <c r="L299"/>
  <c r="T298" i="5" l="1"/>
  <c r="S298"/>
  <c r="F299"/>
  <c r="I299" s="1"/>
  <c r="J299" s="1"/>
  <c r="M299"/>
  <c r="K298" i="3"/>
  <c r="AF297"/>
  <c r="S297"/>
  <c r="T298" s="1"/>
  <c r="V297"/>
  <c r="AJ297" s="1"/>
  <c r="Y297"/>
  <c r="P298"/>
  <c r="N298"/>
  <c r="C298"/>
  <c r="AD265" i="4"/>
  <c r="AB265" s="1"/>
  <c r="U266"/>
  <c r="Y266"/>
  <c r="Q266"/>
  <c r="F299" i="1"/>
  <c r="I299" s="1"/>
  <c r="J299" s="1"/>
  <c r="M299"/>
  <c r="M299" i="4"/>
  <c r="F299"/>
  <c r="I299" s="1"/>
  <c r="J299" s="1"/>
  <c r="O299" i="5" l="1"/>
  <c r="K299"/>
  <c r="N299"/>
  <c r="C299"/>
  <c r="D299" i="3"/>
  <c r="L299"/>
  <c r="E299"/>
  <c r="Q298"/>
  <c r="R298" s="1"/>
  <c r="AI298" s="1"/>
  <c r="AC297"/>
  <c r="W297"/>
  <c r="X298" s="1"/>
  <c r="AG297"/>
  <c r="Z297"/>
  <c r="AK297" s="1"/>
  <c r="AI265" i="4"/>
  <c r="AE265"/>
  <c r="AM265" s="1"/>
  <c r="R266"/>
  <c r="N299" i="1"/>
  <c r="O299" s="1"/>
  <c r="Q299" s="1"/>
  <c r="C299"/>
  <c r="K299"/>
  <c r="K299" i="4"/>
  <c r="N299"/>
  <c r="O299" s="1"/>
  <c r="C299"/>
  <c r="M299" i="3" l="1"/>
  <c r="R299" i="5"/>
  <c r="E300"/>
  <c r="L300"/>
  <c r="D300"/>
  <c r="Q299"/>
  <c r="P299"/>
  <c r="AH297" i="3"/>
  <c r="AA297"/>
  <c r="AD297"/>
  <c r="AL297" s="1"/>
  <c r="O298"/>
  <c r="AE298"/>
  <c r="U298"/>
  <c r="Y298" s="1"/>
  <c r="F299"/>
  <c r="I299" s="1"/>
  <c r="J299" s="1"/>
  <c r="AF266" i="4"/>
  <c r="P266"/>
  <c r="V266"/>
  <c r="S266"/>
  <c r="AJ266" s="1"/>
  <c r="D300" i="1"/>
  <c r="E300"/>
  <c r="L300"/>
  <c r="P299"/>
  <c r="E300" i="4"/>
  <c r="D300"/>
  <c r="L300"/>
  <c r="M300" i="5" l="1"/>
  <c r="F300"/>
  <c r="I300" s="1"/>
  <c r="J300" s="1"/>
  <c r="T299"/>
  <c r="S299"/>
  <c r="K299" i="3"/>
  <c r="S298"/>
  <c r="AF298"/>
  <c r="V298"/>
  <c r="AJ298" s="1"/>
  <c r="AC298"/>
  <c r="AH298" s="1"/>
  <c r="AG298"/>
  <c r="Z298"/>
  <c r="AK298" s="1"/>
  <c r="W298"/>
  <c r="X299" s="1"/>
  <c r="P299"/>
  <c r="AB298"/>
  <c r="N299"/>
  <c r="Q299" s="1"/>
  <c r="AE299" s="1"/>
  <c r="C299"/>
  <c r="Z266" i="4"/>
  <c r="AC266" s="1"/>
  <c r="AG266"/>
  <c r="T266"/>
  <c r="W266"/>
  <c r="AK266" s="1"/>
  <c r="Q267"/>
  <c r="M300" i="1"/>
  <c r="F300"/>
  <c r="I300" s="1"/>
  <c r="J300" s="1"/>
  <c r="M300" i="4"/>
  <c r="F300"/>
  <c r="I300" s="1"/>
  <c r="J300" s="1"/>
  <c r="N300" i="5" l="1"/>
  <c r="C300"/>
  <c r="K300"/>
  <c r="O300"/>
  <c r="AD298" i="3"/>
  <c r="AL298" s="1"/>
  <c r="AA298"/>
  <c r="AB299" s="1"/>
  <c r="D300"/>
  <c r="E300"/>
  <c r="L300"/>
  <c r="X266" i="4"/>
  <c r="Y267" s="1"/>
  <c r="U299" i="3"/>
  <c r="Y299" s="1"/>
  <c r="AH266" i="4"/>
  <c r="O299" i="3"/>
  <c r="P300" s="1"/>
  <c r="R299"/>
  <c r="AI299" s="1"/>
  <c r="T299"/>
  <c r="AD266" i="4"/>
  <c r="AE266" s="1"/>
  <c r="AM266" s="1"/>
  <c r="AA266"/>
  <c r="AL266" s="1"/>
  <c r="U267"/>
  <c r="K300" i="1"/>
  <c r="N300"/>
  <c r="C300"/>
  <c r="K300" i="4"/>
  <c r="N300"/>
  <c r="O300" s="1"/>
  <c r="C300"/>
  <c r="P300" i="5" l="1"/>
  <c r="Q300"/>
  <c r="E301"/>
  <c r="L301"/>
  <c r="D301"/>
  <c r="R300"/>
  <c r="AB266" i="4"/>
  <c r="AG299" i="3"/>
  <c r="W299"/>
  <c r="X300" s="1"/>
  <c r="AF299"/>
  <c r="AC299"/>
  <c r="S299"/>
  <c r="T300" s="1"/>
  <c r="V299"/>
  <c r="AJ299" s="1"/>
  <c r="M300"/>
  <c r="AI266" i="4"/>
  <c r="F300" i="3"/>
  <c r="I300" s="1"/>
  <c r="J300" s="1"/>
  <c r="Z299"/>
  <c r="AK299" s="1"/>
  <c r="R267" i="4"/>
  <c r="V267" s="1"/>
  <c r="L301" i="1"/>
  <c r="E301"/>
  <c r="D301"/>
  <c r="P300"/>
  <c r="O300"/>
  <c r="Q300" s="1"/>
  <c r="L301" i="4"/>
  <c r="E301"/>
  <c r="D301"/>
  <c r="K300" i="3" l="1"/>
  <c r="F301" i="5"/>
  <c r="I301" s="1"/>
  <c r="J301" s="1"/>
  <c r="M301"/>
  <c r="T300"/>
  <c r="S300"/>
  <c r="M301" i="1"/>
  <c r="AD299" i="3"/>
  <c r="AL299" s="1"/>
  <c r="AH299"/>
  <c r="AA299"/>
  <c r="AB300" s="1"/>
  <c r="N300"/>
  <c r="C300"/>
  <c r="M301" i="4"/>
  <c r="AG267"/>
  <c r="T267"/>
  <c r="W267"/>
  <c r="AK267" s="1"/>
  <c r="Z267"/>
  <c r="AC267" s="1"/>
  <c r="AF267"/>
  <c r="P267"/>
  <c r="S267"/>
  <c r="AJ267" s="1"/>
  <c r="F301" i="1"/>
  <c r="I301" s="1"/>
  <c r="J301" s="1"/>
  <c r="F301" i="4"/>
  <c r="I301" s="1"/>
  <c r="J301" s="1"/>
  <c r="O301" i="5" l="1"/>
  <c r="N301"/>
  <c r="C301"/>
  <c r="K301"/>
  <c r="D301" i="3"/>
  <c r="L301"/>
  <c r="E301"/>
  <c r="Q300"/>
  <c r="U300" s="1"/>
  <c r="AD267" i="4"/>
  <c r="AE267" s="1"/>
  <c r="Q268"/>
  <c r="AH267"/>
  <c r="X267"/>
  <c r="AA267"/>
  <c r="AL267" s="1"/>
  <c r="U268"/>
  <c r="K301" i="1"/>
  <c r="N301"/>
  <c r="C301"/>
  <c r="N301" i="4"/>
  <c r="O301" s="1"/>
  <c r="C301"/>
  <c r="K301"/>
  <c r="M301" i="3" l="1"/>
  <c r="E302" i="5"/>
  <c r="L302"/>
  <c r="D302"/>
  <c r="R301"/>
  <c r="Q301"/>
  <c r="P301"/>
  <c r="AF300" i="3"/>
  <c r="V300"/>
  <c r="AJ300" s="1"/>
  <c r="S300"/>
  <c r="T301" s="1"/>
  <c r="R300"/>
  <c r="AI300" s="1"/>
  <c r="AE300"/>
  <c r="O300"/>
  <c r="Y300"/>
  <c r="F301"/>
  <c r="I301" s="1"/>
  <c r="J301" s="1"/>
  <c r="AB267" i="4"/>
  <c r="AI267"/>
  <c r="AM267"/>
  <c r="Y268"/>
  <c r="P301" i="1"/>
  <c r="O301"/>
  <c r="Q301" s="1"/>
  <c r="E302"/>
  <c r="D302"/>
  <c r="L302"/>
  <c r="E302" i="4"/>
  <c r="L302"/>
  <c r="D302"/>
  <c r="T301" i="5" l="1"/>
  <c r="S301"/>
  <c r="F302"/>
  <c r="I302" s="1"/>
  <c r="J302" s="1"/>
  <c r="M302"/>
  <c r="N301" i="3"/>
  <c r="C301"/>
  <c r="AC300"/>
  <c r="AG300"/>
  <c r="W300"/>
  <c r="X301" s="1"/>
  <c r="Z300"/>
  <c r="AK300" s="1"/>
  <c r="P301"/>
  <c r="Q301"/>
  <c r="AE301" s="1"/>
  <c r="K301"/>
  <c r="R268" i="4"/>
  <c r="F302" i="1"/>
  <c r="I302" s="1"/>
  <c r="J302" s="1"/>
  <c r="M302"/>
  <c r="M302" i="4"/>
  <c r="F302"/>
  <c r="I302" s="1"/>
  <c r="J302" s="1"/>
  <c r="K302" i="5" l="1"/>
  <c r="N302"/>
  <c r="C302"/>
  <c r="O302"/>
  <c r="R301" i="3"/>
  <c r="AI301" s="1"/>
  <c r="AH300"/>
  <c r="AD300"/>
  <c r="AL300" s="1"/>
  <c r="AA300"/>
  <c r="AB301" s="1"/>
  <c r="L302"/>
  <c r="E302"/>
  <c r="D302"/>
  <c r="O301"/>
  <c r="P302" s="1"/>
  <c r="U301"/>
  <c r="Y301" s="1"/>
  <c r="V268" i="4"/>
  <c r="Z268" s="1"/>
  <c r="AF268"/>
  <c r="P268"/>
  <c r="S268"/>
  <c r="AJ268" s="1"/>
  <c r="K302" i="1"/>
  <c r="N302"/>
  <c r="C302"/>
  <c r="K302" i="4"/>
  <c r="N302"/>
  <c r="O302" s="1"/>
  <c r="C302"/>
  <c r="M302" i="3" l="1"/>
  <c r="E303" i="5"/>
  <c r="L303"/>
  <c r="D303"/>
  <c r="Q302"/>
  <c r="P302"/>
  <c r="R302"/>
  <c r="W268" i="4"/>
  <c r="AK268" s="1"/>
  <c r="W301" i="3"/>
  <c r="X302" s="1"/>
  <c r="AG301"/>
  <c r="Z301"/>
  <c r="AK301" s="1"/>
  <c r="F302"/>
  <c r="I302" s="1"/>
  <c r="J302" s="1"/>
  <c r="T268" i="4"/>
  <c r="U269" s="1"/>
  <c r="AG268"/>
  <c r="AF301" i="3"/>
  <c r="V301"/>
  <c r="AJ301" s="1"/>
  <c r="S301"/>
  <c r="T302" s="1"/>
  <c r="AC301"/>
  <c r="AC268" i="4"/>
  <c r="AD268" s="1"/>
  <c r="Q269"/>
  <c r="AH268"/>
  <c r="X268"/>
  <c r="AA268"/>
  <c r="AL268" s="1"/>
  <c r="P302" i="1"/>
  <c r="E303"/>
  <c r="D303"/>
  <c r="L303"/>
  <c r="O302"/>
  <c r="Q302" s="1"/>
  <c r="L303" i="4"/>
  <c r="E303"/>
  <c r="D303"/>
  <c r="T302" i="5" l="1"/>
  <c r="S302"/>
  <c r="F303"/>
  <c r="I303" s="1"/>
  <c r="J303" s="1"/>
  <c r="M303"/>
  <c r="K302" i="3"/>
  <c r="AD301"/>
  <c r="AL301" s="1"/>
  <c r="AH301"/>
  <c r="AA301"/>
  <c r="AB302" s="1"/>
  <c r="N302"/>
  <c r="C302"/>
  <c r="AE268" i="4"/>
  <c r="AM268" s="1"/>
  <c r="AB268"/>
  <c r="AI268"/>
  <c r="M303"/>
  <c r="Y269"/>
  <c r="F303" i="1"/>
  <c r="I303" s="1"/>
  <c r="J303" s="1"/>
  <c r="M303"/>
  <c r="F303" i="4"/>
  <c r="I303" s="1"/>
  <c r="J303" s="1"/>
  <c r="O303" i="5" l="1"/>
  <c r="K303"/>
  <c r="N303"/>
  <c r="C303"/>
  <c r="L303" i="3"/>
  <c r="D303"/>
  <c r="E303"/>
  <c r="Q302"/>
  <c r="R269" i="4"/>
  <c r="N303" i="1"/>
  <c r="C303"/>
  <c r="K303"/>
  <c r="N303" i="4"/>
  <c r="O303" s="1"/>
  <c r="C303"/>
  <c r="K303"/>
  <c r="M303" i="3" l="1"/>
  <c r="R303" i="5"/>
  <c r="Q303"/>
  <c r="P303"/>
  <c r="E304"/>
  <c r="L304"/>
  <c r="D304"/>
  <c r="U302" i="3"/>
  <c r="Y302" s="1"/>
  <c r="AE302"/>
  <c r="O302"/>
  <c r="R302"/>
  <c r="AI302" s="1"/>
  <c r="F303"/>
  <c r="I303" s="1"/>
  <c r="J303" s="1"/>
  <c r="AF269" i="4"/>
  <c r="P269"/>
  <c r="S269"/>
  <c r="AJ269" s="1"/>
  <c r="V269"/>
  <c r="L304" i="1"/>
  <c r="E304"/>
  <c r="D304"/>
  <c r="P303"/>
  <c r="O303"/>
  <c r="Q303" s="1"/>
  <c r="E304" i="4"/>
  <c r="D304"/>
  <c r="L304"/>
  <c r="F304" i="5" l="1"/>
  <c r="I304" s="1"/>
  <c r="J304" s="1"/>
  <c r="M304"/>
  <c r="T303"/>
  <c r="S303"/>
  <c r="K303" i="3"/>
  <c r="M304" i="1"/>
  <c r="N303" i="3"/>
  <c r="Q303" s="1"/>
  <c r="AE303" s="1"/>
  <c r="C303"/>
  <c r="AC302"/>
  <c r="AG302"/>
  <c r="W302"/>
  <c r="X303" s="1"/>
  <c r="Z302"/>
  <c r="AK302" s="1"/>
  <c r="P303"/>
  <c r="S302"/>
  <c r="AF302"/>
  <c r="V302"/>
  <c r="AJ302" s="1"/>
  <c r="Q270" i="4"/>
  <c r="AG269"/>
  <c r="T269"/>
  <c r="W269"/>
  <c r="AK269" s="1"/>
  <c r="Z269"/>
  <c r="AC269" s="1"/>
  <c r="F304" i="1"/>
  <c r="I304" s="1"/>
  <c r="J304" s="1"/>
  <c r="F304" i="4"/>
  <c r="I304" s="1"/>
  <c r="J304" s="1"/>
  <c r="M304"/>
  <c r="O304" i="5" l="1"/>
  <c r="N304"/>
  <c r="C304"/>
  <c r="K304"/>
  <c r="R303" i="3"/>
  <c r="AI303" s="1"/>
  <c r="AH302"/>
  <c r="AA302"/>
  <c r="AD302"/>
  <c r="AL302" s="1"/>
  <c r="T303"/>
  <c r="D304"/>
  <c r="E304"/>
  <c r="L304"/>
  <c r="O303"/>
  <c r="P304" s="1"/>
  <c r="U303"/>
  <c r="S303" s="1"/>
  <c r="T304" s="1"/>
  <c r="AD269" i="4"/>
  <c r="AE269" s="1"/>
  <c r="U270"/>
  <c r="AH269"/>
  <c r="X269"/>
  <c r="AA269"/>
  <c r="AL269" s="1"/>
  <c r="N304" i="1"/>
  <c r="C304"/>
  <c r="K304"/>
  <c r="N304" i="4"/>
  <c r="O304" s="1"/>
  <c r="C304"/>
  <c r="K304"/>
  <c r="Y303" i="3" l="1"/>
  <c r="AG303" s="1"/>
  <c r="M304"/>
  <c r="E305" i="5"/>
  <c r="L305"/>
  <c r="D305"/>
  <c r="R304"/>
  <c r="P304"/>
  <c r="Q304"/>
  <c r="F304" i="3"/>
  <c r="I304" s="1"/>
  <c r="J304" s="1"/>
  <c r="V303"/>
  <c r="AJ303" s="1"/>
  <c r="AF303"/>
  <c r="AB303"/>
  <c r="AB269" i="4"/>
  <c r="Y270"/>
  <c r="R270" s="1"/>
  <c r="AI269"/>
  <c r="AM269"/>
  <c r="E305" i="1"/>
  <c r="L305"/>
  <c r="D305"/>
  <c r="P304"/>
  <c r="O304"/>
  <c r="Q304" s="1"/>
  <c r="L305" i="4"/>
  <c r="E305"/>
  <c r="D305"/>
  <c r="Z303" i="3" l="1"/>
  <c r="AK303" s="1"/>
  <c r="W303"/>
  <c r="X304" s="1"/>
  <c r="AC303"/>
  <c r="AH303" s="1"/>
  <c r="M305" i="5"/>
  <c r="T304"/>
  <c r="S304"/>
  <c r="F305"/>
  <c r="I305" s="1"/>
  <c r="J305" s="1"/>
  <c r="O305"/>
  <c r="K304" i="3"/>
  <c r="AD303"/>
  <c r="AL303" s="1"/>
  <c r="N304"/>
  <c r="C304"/>
  <c r="AF270" i="4"/>
  <c r="P270"/>
  <c r="S270"/>
  <c r="AJ270" s="1"/>
  <c r="V270"/>
  <c r="F305" i="1"/>
  <c r="I305" s="1"/>
  <c r="J305" s="1"/>
  <c r="M305"/>
  <c r="M305" i="4"/>
  <c r="F305"/>
  <c r="I305" s="1"/>
  <c r="J305" s="1"/>
  <c r="AA303" i="3" l="1"/>
  <c r="AB304" s="1"/>
  <c r="K305" i="5"/>
  <c r="N305"/>
  <c r="C305"/>
  <c r="Q305"/>
  <c r="P305"/>
  <c r="L305" i="3"/>
  <c r="D305"/>
  <c r="E305"/>
  <c r="Q304"/>
  <c r="AG270" i="4"/>
  <c r="T270"/>
  <c r="W270"/>
  <c r="AK270" s="1"/>
  <c r="Q271"/>
  <c r="Z270"/>
  <c r="AC270" s="1"/>
  <c r="K305" i="1"/>
  <c r="N305"/>
  <c r="O305" s="1"/>
  <c r="Q305" s="1"/>
  <c r="C305"/>
  <c r="K305" i="4"/>
  <c r="N305"/>
  <c r="O305" s="1"/>
  <c r="C305"/>
  <c r="M305" i="3" l="1"/>
  <c r="E306" i="5"/>
  <c r="L306"/>
  <c r="D306"/>
  <c r="R305"/>
  <c r="U304" i="3"/>
  <c r="AE304"/>
  <c r="O304"/>
  <c r="R304"/>
  <c r="AI304" s="1"/>
  <c r="F305"/>
  <c r="I305" s="1"/>
  <c r="J305" s="1"/>
  <c r="AD270" i="4"/>
  <c r="AE270" s="1"/>
  <c r="AM270" s="1"/>
  <c r="U271"/>
  <c r="AH270"/>
  <c r="X270"/>
  <c r="AA270"/>
  <c r="AL270" s="1"/>
  <c r="E306" i="1"/>
  <c r="L306"/>
  <c r="D306"/>
  <c r="P305"/>
  <c r="E306" i="4"/>
  <c r="D306"/>
  <c r="L306"/>
  <c r="T305" i="5" l="1"/>
  <c r="S305"/>
  <c r="F306"/>
  <c r="I306" s="1"/>
  <c r="J306" s="1"/>
  <c r="M306"/>
  <c r="K305" i="3"/>
  <c r="AI270" i="4"/>
  <c r="N305" i="3"/>
  <c r="Q305" s="1"/>
  <c r="AE305" s="1"/>
  <c r="C305"/>
  <c r="P305"/>
  <c r="AB270" i="4"/>
  <c r="S304" i="3"/>
  <c r="AF304"/>
  <c r="V304"/>
  <c r="AJ304" s="1"/>
  <c r="Y304"/>
  <c r="Y271" i="4"/>
  <c r="F306" i="1"/>
  <c r="I306" s="1"/>
  <c r="J306" s="1"/>
  <c r="M306"/>
  <c r="M306" i="4"/>
  <c r="F306"/>
  <c r="I306" s="1"/>
  <c r="J306" s="1"/>
  <c r="K306" i="5" l="1"/>
  <c r="O306"/>
  <c r="N306"/>
  <c r="C306"/>
  <c r="T305" i="3"/>
  <c r="K306" i="1"/>
  <c r="O305" i="3"/>
  <c r="P306" s="1"/>
  <c r="R305"/>
  <c r="AI305" s="1"/>
  <c r="Z304"/>
  <c r="AK304" s="1"/>
  <c r="AG304"/>
  <c r="W304"/>
  <c r="AC304"/>
  <c r="D306"/>
  <c r="E306"/>
  <c r="L306"/>
  <c r="U305"/>
  <c r="AF305" s="1"/>
  <c r="R271" i="4"/>
  <c r="V271" s="1"/>
  <c r="Z271" s="1"/>
  <c r="N306" i="1"/>
  <c r="C306"/>
  <c r="K306" i="4"/>
  <c r="N306"/>
  <c r="O306" s="1"/>
  <c r="C306"/>
  <c r="E307" i="5" l="1"/>
  <c r="L307"/>
  <c r="D307"/>
  <c r="R306"/>
  <c r="Q306"/>
  <c r="P306"/>
  <c r="M306" i="3"/>
  <c r="F306"/>
  <c r="I306" s="1"/>
  <c r="J306" s="1"/>
  <c r="AA304"/>
  <c r="AH304"/>
  <c r="AD304"/>
  <c r="AL304" s="1"/>
  <c r="S305"/>
  <c r="T306" s="1"/>
  <c r="Y305"/>
  <c r="W305" s="1"/>
  <c r="X306" s="1"/>
  <c r="X305"/>
  <c r="V305"/>
  <c r="AJ305" s="1"/>
  <c r="AC271" i="4"/>
  <c r="AH271"/>
  <c r="X271"/>
  <c r="AG271"/>
  <c r="T271"/>
  <c r="W271"/>
  <c r="AK271" s="1"/>
  <c r="AF271"/>
  <c r="P271"/>
  <c r="S271"/>
  <c r="AJ271" s="1"/>
  <c r="AA271"/>
  <c r="AL271" s="1"/>
  <c r="D307" i="1"/>
  <c r="L307"/>
  <c r="E307"/>
  <c r="P306"/>
  <c r="O306"/>
  <c r="Q306" s="1"/>
  <c r="L307" i="4"/>
  <c r="E307"/>
  <c r="D307"/>
  <c r="T306" i="5" l="1"/>
  <c r="S306"/>
  <c r="F307"/>
  <c r="I307" s="1"/>
  <c r="J307" s="1"/>
  <c r="M307"/>
  <c r="M307" i="4"/>
  <c r="M307" i="1"/>
  <c r="AB305" i="3"/>
  <c r="K306"/>
  <c r="C306"/>
  <c r="N306"/>
  <c r="Z305"/>
  <c r="AK305" s="1"/>
  <c r="AG305"/>
  <c r="AC305"/>
  <c r="AH305" s="1"/>
  <c r="AD271" i="4"/>
  <c r="AE271" s="1"/>
  <c r="AM271" s="1"/>
  <c r="Q272"/>
  <c r="U272"/>
  <c r="Y272"/>
  <c r="F307" i="1"/>
  <c r="I307" s="1"/>
  <c r="J307" s="1"/>
  <c r="F307" i="4"/>
  <c r="I307" s="1"/>
  <c r="J307" s="1"/>
  <c r="K307" i="5" l="1"/>
  <c r="N307"/>
  <c r="C307"/>
  <c r="O307"/>
  <c r="Q306" i="3"/>
  <c r="U306" s="1"/>
  <c r="L307"/>
  <c r="D307"/>
  <c r="E307"/>
  <c r="AI271" i="4"/>
  <c r="AA305" i="3"/>
  <c r="AB306" s="1"/>
  <c r="AD305"/>
  <c r="AL305" s="1"/>
  <c r="AB271" i="4"/>
  <c r="R272"/>
  <c r="V272" s="1"/>
  <c r="Z272" s="1"/>
  <c r="K307" i="1"/>
  <c r="N307"/>
  <c r="C307"/>
  <c r="N307" i="4"/>
  <c r="O307" s="1"/>
  <c r="C307"/>
  <c r="K307"/>
  <c r="M307" i="3" l="1"/>
  <c r="E308" i="5"/>
  <c r="D308"/>
  <c r="L308"/>
  <c r="Q307"/>
  <c r="P307"/>
  <c r="R307"/>
  <c r="F307" i="3"/>
  <c r="I307" s="1"/>
  <c r="J307" s="1"/>
  <c r="AF306"/>
  <c r="S306"/>
  <c r="T307" s="1"/>
  <c r="V306"/>
  <c r="AJ306" s="1"/>
  <c r="O306"/>
  <c r="AE306"/>
  <c r="R306"/>
  <c r="AI306" s="1"/>
  <c r="Y306"/>
  <c r="AC272" i="4"/>
  <c r="AD272" s="1"/>
  <c r="S272"/>
  <c r="AJ272" s="1"/>
  <c r="AH272"/>
  <c r="X272"/>
  <c r="AA272"/>
  <c r="AL272" s="1"/>
  <c r="AG272"/>
  <c r="T272"/>
  <c r="U273" s="1"/>
  <c r="W272"/>
  <c r="AK272" s="1"/>
  <c r="AF272"/>
  <c r="P272"/>
  <c r="D308" i="1"/>
  <c r="L308"/>
  <c r="E308"/>
  <c r="P307"/>
  <c r="O307"/>
  <c r="Q307" s="1"/>
  <c r="E308" i="4"/>
  <c r="L308"/>
  <c r="D308"/>
  <c r="F308" i="5" l="1"/>
  <c r="I308" s="1"/>
  <c r="J308" s="1"/>
  <c r="M308"/>
  <c r="T307"/>
  <c r="S307"/>
  <c r="K307" i="3"/>
  <c r="M308" i="1"/>
  <c r="P307" i="3"/>
  <c r="W306"/>
  <c r="X307" s="1"/>
  <c r="Z306"/>
  <c r="AK306" s="1"/>
  <c r="AG306"/>
  <c r="AC306"/>
  <c r="C307"/>
  <c r="N307"/>
  <c r="AE272" i="4"/>
  <c r="AM272" s="1"/>
  <c r="AB272"/>
  <c r="Q273"/>
  <c r="Y273"/>
  <c r="AI272"/>
  <c r="F308" i="1"/>
  <c r="I308" s="1"/>
  <c r="J308" s="1"/>
  <c r="M308" i="4"/>
  <c r="F308"/>
  <c r="I308" s="1"/>
  <c r="J308" s="1"/>
  <c r="O308" i="5" l="1"/>
  <c r="N308"/>
  <c r="C308"/>
  <c r="K308"/>
  <c r="D308" i="3"/>
  <c r="E308"/>
  <c r="L308"/>
  <c r="AA306"/>
  <c r="AB307" s="1"/>
  <c r="AD306"/>
  <c r="AL306" s="1"/>
  <c r="AH306"/>
  <c r="Q307"/>
  <c r="R307" s="1"/>
  <c r="AI307" s="1"/>
  <c r="R273" i="4"/>
  <c r="K308" i="1"/>
  <c r="N308"/>
  <c r="C308"/>
  <c r="K308" i="4"/>
  <c r="N308"/>
  <c r="O308" s="1"/>
  <c r="C308"/>
  <c r="E309" i="5" l="1"/>
  <c r="L309"/>
  <c r="D309"/>
  <c r="R308"/>
  <c r="P308"/>
  <c r="Q308"/>
  <c r="M308" i="3"/>
  <c r="U307"/>
  <c r="Y307" s="1"/>
  <c r="AE307"/>
  <c r="O307"/>
  <c r="F308"/>
  <c r="I308" s="1"/>
  <c r="J308" s="1"/>
  <c r="AF273" i="4"/>
  <c r="P273"/>
  <c r="S273"/>
  <c r="AJ273" s="1"/>
  <c r="V273"/>
  <c r="Z273" s="1"/>
  <c r="E309" i="1"/>
  <c r="L309"/>
  <c r="D309"/>
  <c r="P308"/>
  <c r="O308"/>
  <c r="Q308" s="1"/>
  <c r="D309" i="4"/>
  <c r="L309"/>
  <c r="E309"/>
  <c r="T308" i="5" l="1"/>
  <c r="S308"/>
  <c r="F309"/>
  <c r="I309" s="1"/>
  <c r="J309" s="1"/>
  <c r="M309"/>
  <c r="K308" i="3"/>
  <c r="M309" i="4"/>
  <c r="AG307" i="3"/>
  <c r="Z307"/>
  <c r="AK307" s="1"/>
  <c r="W307"/>
  <c r="N308"/>
  <c r="Q308" s="1"/>
  <c r="AE308" s="1"/>
  <c r="C308"/>
  <c r="P308"/>
  <c r="AF307"/>
  <c r="S307"/>
  <c r="V307"/>
  <c r="AJ307" s="1"/>
  <c r="AC307"/>
  <c r="AC273" i="4"/>
  <c r="AH273"/>
  <c r="X273"/>
  <c r="AA273"/>
  <c r="AL273" s="1"/>
  <c r="Q274"/>
  <c r="T273"/>
  <c r="AG273"/>
  <c r="W273"/>
  <c r="AK273" s="1"/>
  <c r="F309" i="1"/>
  <c r="I309" s="1"/>
  <c r="J309" s="1"/>
  <c r="M309"/>
  <c r="F309" i="4"/>
  <c r="I309" s="1"/>
  <c r="J309" s="1"/>
  <c r="O309" i="5" l="1"/>
  <c r="N309"/>
  <c r="C309"/>
  <c r="K309"/>
  <c r="R308" i="3"/>
  <c r="AI308" s="1"/>
  <c r="O308"/>
  <c r="P309" s="1"/>
  <c r="D309"/>
  <c r="E309"/>
  <c r="L309"/>
  <c r="AH307"/>
  <c r="AA307"/>
  <c r="AD307"/>
  <c r="AL307" s="1"/>
  <c r="U308"/>
  <c r="X308"/>
  <c r="T308"/>
  <c r="AD273" i="4"/>
  <c r="AE273" s="1"/>
  <c r="AM273" s="1"/>
  <c r="U274"/>
  <c r="Y274"/>
  <c r="K309" i="1"/>
  <c r="N309"/>
  <c r="C309"/>
  <c r="K309" i="4"/>
  <c r="N309"/>
  <c r="O309" s="1"/>
  <c r="C309"/>
  <c r="E310" i="5" l="1"/>
  <c r="L310"/>
  <c r="D310"/>
  <c r="R309"/>
  <c r="Q309"/>
  <c r="P309"/>
  <c r="Y308" i="3"/>
  <c r="AC308" s="1"/>
  <c r="AH308" s="1"/>
  <c r="AF308"/>
  <c r="AB308"/>
  <c r="S308"/>
  <c r="T309" s="1"/>
  <c r="V308"/>
  <c r="AJ308" s="1"/>
  <c r="M309"/>
  <c r="AI273" i="4"/>
  <c r="F309" i="3"/>
  <c r="I309" s="1"/>
  <c r="J309" s="1"/>
  <c r="AB273" i="4"/>
  <c r="R274"/>
  <c r="P309" i="1"/>
  <c r="L310"/>
  <c r="D310"/>
  <c r="E310"/>
  <c r="O309"/>
  <c r="Q309" s="1"/>
  <c r="E310" i="4"/>
  <c r="L310"/>
  <c r="D310"/>
  <c r="Z308" i="3" l="1"/>
  <c r="AK308" s="1"/>
  <c r="T309" i="5"/>
  <c r="S309"/>
  <c r="F310"/>
  <c r="I310" s="1"/>
  <c r="J310" s="1"/>
  <c r="M310"/>
  <c r="K309" i="3"/>
  <c r="M310" i="1"/>
  <c r="AA308" i="3"/>
  <c r="AB309" s="1"/>
  <c r="AD308"/>
  <c r="AL308" s="1"/>
  <c r="C309"/>
  <c r="N309"/>
  <c r="AG308"/>
  <c r="W308"/>
  <c r="X309" s="1"/>
  <c r="M310" i="4"/>
  <c r="AF274"/>
  <c r="P274"/>
  <c r="S274"/>
  <c r="AJ274" s="1"/>
  <c r="V274"/>
  <c r="F310" i="1"/>
  <c r="I310" s="1"/>
  <c r="J310" s="1"/>
  <c r="F310" i="4"/>
  <c r="I310" s="1"/>
  <c r="J310" s="1"/>
  <c r="K310" i="5" l="1"/>
  <c r="N310"/>
  <c r="C310"/>
  <c r="O310"/>
  <c r="Q309" i="3"/>
  <c r="D310"/>
  <c r="E310"/>
  <c r="L310"/>
  <c r="AG274" i="4"/>
  <c r="T274"/>
  <c r="W274"/>
  <c r="AK274" s="1"/>
  <c r="Z274"/>
  <c r="AC274" s="1"/>
  <c r="Q275"/>
  <c r="N310" i="1"/>
  <c r="C310"/>
  <c r="K310"/>
  <c r="N310" i="4"/>
  <c r="O310" s="1"/>
  <c r="C310"/>
  <c r="K310"/>
  <c r="E311" i="5" l="1"/>
  <c r="L311"/>
  <c r="D311"/>
  <c r="Q310"/>
  <c r="P310"/>
  <c r="R310"/>
  <c r="M310" i="3"/>
  <c r="F310"/>
  <c r="I310" s="1"/>
  <c r="J310" s="1"/>
  <c r="U309"/>
  <c r="O309"/>
  <c r="AE309"/>
  <c r="R309"/>
  <c r="AI309" s="1"/>
  <c r="AD274" i="4"/>
  <c r="AE274" s="1"/>
  <c r="AH274"/>
  <c r="X274"/>
  <c r="AA274"/>
  <c r="AL274" s="1"/>
  <c r="U275"/>
  <c r="E311" i="1"/>
  <c r="D311"/>
  <c r="L311"/>
  <c r="P310"/>
  <c r="O310"/>
  <c r="Q310" s="1"/>
  <c r="L311" i="4"/>
  <c r="E311"/>
  <c r="D311"/>
  <c r="F311" i="5" l="1"/>
  <c r="I311" s="1"/>
  <c r="J311" s="1"/>
  <c r="T310"/>
  <c r="S310"/>
  <c r="M311"/>
  <c r="M311" i="4"/>
  <c r="K310" i="3"/>
  <c r="AB274" i="4"/>
  <c r="P310" i="3"/>
  <c r="AF309"/>
  <c r="S309"/>
  <c r="V309"/>
  <c r="AJ309" s="1"/>
  <c r="Y309"/>
  <c r="C310"/>
  <c r="N310"/>
  <c r="Y275" i="4"/>
  <c r="AM274"/>
  <c r="AI274"/>
  <c r="F311" i="1"/>
  <c r="I311" s="1"/>
  <c r="J311" s="1"/>
  <c r="M311"/>
  <c r="F311" i="4"/>
  <c r="I311" s="1"/>
  <c r="J311" s="1"/>
  <c r="O311" i="5" l="1"/>
  <c r="K311"/>
  <c r="N311"/>
  <c r="C311"/>
  <c r="D311" i="3"/>
  <c r="E311"/>
  <c r="L311"/>
  <c r="AG309"/>
  <c r="Z309"/>
  <c r="AK309" s="1"/>
  <c r="W309"/>
  <c r="T310"/>
  <c r="AC309"/>
  <c r="Q310"/>
  <c r="R275" i="4"/>
  <c r="V275" s="1"/>
  <c r="N311" i="1"/>
  <c r="C311"/>
  <c r="K311"/>
  <c r="N311" i="4"/>
  <c r="O311" s="1"/>
  <c r="C311"/>
  <c r="K311"/>
  <c r="R311" i="5" l="1"/>
  <c r="Q311"/>
  <c r="P311"/>
  <c r="E312"/>
  <c r="L312"/>
  <c r="D312"/>
  <c r="X310" i="3"/>
  <c r="AE310"/>
  <c r="O310"/>
  <c r="U310"/>
  <c r="R310"/>
  <c r="AI310" s="1"/>
  <c r="M311"/>
  <c r="AD309"/>
  <c r="AL309" s="1"/>
  <c r="AH309"/>
  <c r="AA309"/>
  <c r="F311"/>
  <c r="I311" s="1"/>
  <c r="J311" s="1"/>
  <c r="W275" i="4"/>
  <c r="AK275" s="1"/>
  <c r="AG275"/>
  <c r="T275"/>
  <c r="AF275"/>
  <c r="P275"/>
  <c r="S275"/>
  <c r="AJ275" s="1"/>
  <c r="Z275"/>
  <c r="AC275" s="1"/>
  <c r="D312" i="1"/>
  <c r="L312"/>
  <c r="E312"/>
  <c r="P311"/>
  <c r="O311"/>
  <c r="Q311" s="1"/>
  <c r="E312" i="4"/>
  <c r="D312"/>
  <c r="L312"/>
  <c r="M312" i="5" l="1"/>
  <c r="F312"/>
  <c r="I312" s="1"/>
  <c r="J312" s="1"/>
  <c r="T311"/>
  <c r="S311"/>
  <c r="K311" i="3"/>
  <c r="M312" i="1"/>
  <c r="V310" i="3"/>
  <c r="AJ310" s="1"/>
  <c r="AF310"/>
  <c r="S310"/>
  <c r="T311" s="1"/>
  <c r="P311"/>
  <c r="N311"/>
  <c r="C311"/>
  <c r="AB310"/>
  <c r="Y310"/>
  <c r="AD275" i="4"/>
  <c r="AE275" s="1"/>
  <c r="AH275"/>
  <c r="X275"/>
  <c r="AA275"/>
  <c r="AL275" s="1"/>
  <c r="Q276"/>
  <c r="U276"/>
  <c r="F312" i="1"/>
  <c r="I312" s="1"/>
  <c r="J312" s="1"/>
  <c r="F312" i="4"/>
  <c r="I312" s="1"/>
  <c r="J312" s="1"/>
  <c r="M312"/>
  <c r="N312" i="5" l="1"/>
  <c r="C312"/>
  <c r="K312"/>
  <c r="O312"/>
  <c r="AB275" i="4"/>
  <c r="L312" i="3"/>
  <c r="E312"/>
  <c r="D312"/>
  <c r="Q311"/>
  <c r="R311" s="1"/>
  <c r="AI311" s="1"/>
  <c r="AC310"/>
  <c r="AG310"/>
  <c r="W310"/>
  <c r="X311" s="1"/>
  <c r="Z310"/>
  <c r="AK310" s="1"/>
  <c r="Y276" i="4"/>
  <c r="AI275"/>
  <c r="AM275"/>
  <c r="K312" i="1"/>
  <c r="N312"/>
  <c r="C312"/>
  <c r="N312" i="4"/>
  <c r="O312" s="1"/>
  <c r="C312"/>
  <c r="K312"/>
  <c r="P312" i="5" l="1"/>
  <c r="Q312"/>
  <c r="E313"/>
  <c r="L313"/>
  <c r="D313"/>
  <c r="R312"/>
  <c r="M312" i="3"/>
  <c r="AH310"/>
  <c r="AA310"/>
  <c r="AE311"/>
  <c r="O311"/>
  <c r="U311"/>
  <c r="AD310"/>
  <c r="AL310" s="1"/>
  <c r="F312"/>
  <c r="I312" s="1"/>
  <c r="J312" s="1"/>
  <c r="R276" i="4"/>
  <c r="V276" s="1"/>
  <c r="Z276" s="1"/>
  <c r="E313" i="1"/>
  <c r="D313"/>
  <c r="L313"/>
  <c r="P312"/>
  <c r="O312"/>
  <c r="Q312" s="1"/>
  <c r="E313" i="4"/>
  <c r="L313"/>
  <c r="D313"/>
  <c r="F313" i="5" l="1"/>
  <c r="I313" s="1"/>
  <c r="J313" s="1"/>
  <c r="M313"/>
  <c r="T312"/>
  <c r="S312"/>
  <c r="N312" i="3"/>
  <c r="C312"/>
  <c r="AF311"/>
  <c r="S311"/>
  <c r="T312" s="1"/>
  <c r="V311"/>
  <c r="AJ311" s="1"/>
  <c r="Y311"/>
  <c r="P312"/>
  <c r="Q312"/>
  <c r="AB311"/>
  <c r="K312"/>
  <c r="AC276" i="4"/>
  <c r="AH276"/>
  <c r="X276"/>
  <c r="AG276"/>
  <c r="T276"/>
  <c r="W276"/>
  <c r="AK276" s="1"/>
  <c r="AA276"/>
  <c r="AL276" s="1"/>
  <c r="AF276"/>
  <c r="P276"/>
  <c r="S276"/>
  <c r="AJ276" s="1"/>
  <c r="F313" i="1"/>
  <c r="I313" s="1"/>
  <c r="J313" s="1"/>
  <c r="M313"/>
  <c r="M313" i="4"/>
  <c r="F313"/>
  <c r="I313" s="1"/>
  <c r="J313" s="1"/>
  <c r="O313" i="5" l="1"/>
  <c r="N313"/>
  <c r="C313"/>
  <c r="K313"/>
  <c r="R312" i="3"/>
  <c r="AI312" s="1"/>
  <c r="AE312"/>
  <c r="O312"/>
  <c r="AC311"/>
  <c r="AD311" s="1"/>
  <c r="AL311" s="1"/>
  <c r="W311"/>
  <c r="X312" s="1"/>
  <c r="Z311"/>
  <c r="AK311" s="1"/>
  <c r="AG311"/>
  <c r="D313"/>
  <c r="L313"/>
  <c r="E313"/>
  <c r="U312"/>
  <c r="AD276" i="4"/>
  <c r="AE276" s="1"/>
  <c r="AM276" s="1"/>
  <c r="U277"/>
  <c r="Y277"/>
  <c r="Q277"/>
  <c r="K313" i="1"/>
  <c r="N313"/>
  <c r="C313"/>
  <c r="N313" i="4"/>
  <c r="O313" s="1"/>
  <c r="C313"/>
  <c r="K313"/>
  <c r="Y312" i="3" l="1"/>
  <c r="Z312" s="1"/>
  <c r="AK312" s="1"/>
  <c r="E314" i="5"/>
  <c r="L314"/>
  <c r="D314"/>
  <c r="R313"/>
  <c r="Q313"/>
  <c r="P313"/>
  <c r="M313" i="3"/>
  <c r="AG312"/>
  <c r="V312"/>
  <c r="AJ312" s="1"/>
  <c r="S312"/>
  <c r="T313" s="1"/>
  <c r="AF312"/>
  <c r="AH311"/>
  <c r="AA311"/>
  <c r="AC312" s="1"/>
  <c r="AH312" s="1"/>
  <c r="P313"/>
  <c r="AI276" i="4"/>
  <c r="F313" i="3"/>
  <c r="I313" s="1"/>
  <c r="J313" s="1"/>
  <c r="AB276" i="4"/>
  <c r="R277"/>
  <c r="P313" i="1"/>
  <c r="O313"/>
  <c r="Q313" s="1"/>
  <c r="D314"/>
  <c r="E314"/>
  <c r="L314"/>
  <c r="E314" i="4"/>
  <c r="D314"/>
  <c r="L314"/>
  <c r="W312" i="3" l="1"/>
  <c r="X313" s="1"/>
  <c r="T313" i="5"/>
  <c r="S313"/>
  <c r="F314"/>
  <c r="I314" s="1"/>
  <c r="J314" s="1"/>
  <c r="M314"/>
  <c r="K313" i="3"/>
  <c r="C313"/>
  <c r="N313"/>
  <c r="AB312"/>
  <c r="AD312" s="1"/>
  <c r="AL312" s="1"/>
  <c r="AA312"/>
  <c r="AB313" s="1"/>
  <c r="S277" i="4"/>
  <c r="AJ277" s="1"/>
  <c r="V277"/>
  <c r="W277" s="1"/>
  <c r="AK277" s="1"/>
  <c r="AF277"/>
  <c r="P277"/>
  <c r="M314" i="1"/>
  <c r="F314"/>
  <c r="I314" s="1"/>
  <c r="J314" s="1"/>
  <c r="M314" i="4"/>
  <c r="F314"/>
  <c r="I314" s="1"/>
  <c r="J314" s="1"/>
  <c r="O314" i="5" l="1"/>
  <c r="K314"/>
  <c r="N314"/>
  <c r="C314"/>
  <c r="Z277" i="4"/>
  <c r="AH277" s="1"/>
  <c r="Q313" i="3"/>
  <c r="E314"/>
  <c r="L314"/>
  <c r="D314"/>
  <c r="T277" i="4"/>
  <c r="U278" s="1"/>
  <c r="AG277"/>
  <c r="Q278"/>
  <c r="N314" i="1"/>
  <c r="O314" s="1"/>
  <c r="Q314" s="1"/>
  <c r="C314"/>
  <c r="K314"/>
  <c r="K314" i="4"/>
  <c r="N314"/>
  <c r="O314" s="1"/>
  <c r="C314"/>
  <c r="AC277" l="1"/>
  <c r="AD277" s="1"/>
  <c r="AI277" s="1"/>
  <c r="AA277"/>
  <c r="AL277" s="1"/>
  <c r="R314" i="5"/>
  <c r="Q314"/>
  <c r="P314"/>
  <c r="E315"/>
  <c r="D315"/>
  <c r="L315"/>
  <c r="X277" i="4"/>
  <c r="F314" i="3"/>
  <c r="I314" s="1"/>
  <c r="J314" s="1"/>
  <c r="M314"/>
  <c r="AE313"/>
  <c r="O313"/>
  <c r="R313"/>
  <c r="AI313" s="1"/>
  <c r="U313"/>
  <c r="Y278" i="4"/>
  <c r="E315" i="1"/>
  <c r="D315"/>
  <c r="L315"/>
  <c r="P314"/>
  <c r="L315" i="4"/>
  <c r="E315"/>
  <c r="D315"/>
  <c r="M315" i="5" l="1"/>
  <c r="F315"/>
  <c r="I315" s="1"/>
  <c r="J315" s="1"/>
  <c r="T314"/>
  <c r="S314"/>
  <c r="M315" i="4"/>
  <c r="K314" i="3"/>
  <c r="AF313"/>
  <c r="V313"/>
  <c r="AJ313" s="1"/>
  <c r="S313"/>
  <c r="T314" s="1"/>
  <c r="Y313"/>
  <c r="AC313" s="1"/>
  <c r="P314"/>
  <c r="AB277" i="4"/>
  <c r="N314" i="3"/>
  <c r="Q314" s="1"/>
  <c r="C314"/>
  <c r="AE277" i="4"/>
  <c r="AM277" s="1"/>
  <c r="R278"/>
  <c r="F315" i="1"/>
  <c r="I315" s="1"/>
  <c r="J315" s="1"/>
  <c r="M315"/>
  <c r="F315" i="4"/>
  <c r="I315" s="1"/>
  <c r="J315" s="1"/>
  <c r="K315" i="5" l="1"/>
  <c r="N315"/>
  <c r="C315"/>
  <c r="O315"/>
  <c r="AD313" i="3"/>
  <c r="AL313" s="1"/>
  <c r="AH313"/>
  <c r="AA313"/>
  <c r="AB314" s="1"/>
  <c r="AE314"/>
  <c r="O314"/>
  <c r="P315" s="1"/>
  <c r="R314"/>
  <c r="AI314" s="1"/>
  <c r="Z313"/>
  <c r="AK313" s="1"/>
  <c r="AG313"/>
  <c r="W313"/>
  <c r="X314" s="1"/>
  <c r="L315"/>
  <c r="D315"/>
  <c r="E315"/>
  <c r="U314"/>
  <c r="AF278" i="4"/>
  <c r="P278"/>
  <c r="S278"/>
  <c r="AJ278" s="1"/>
  <c r="V278"/>
  <c r="N315" i="1"/>
  <c r="O315" s="1"/>
  <c r="Q315" s="1"/>
  <c r="C315"/>
  <c r="K315"/>
  <c r="K315" i="4"/>
  <c r="N315"/>
  <c r="O315" s="1"/>
  <c r="C315"/>
  <c r="M315" i="3" l="1"/>
  <c r="P315" i="5"/>
  <c r="Q315"/>
  <c r="E316"/>
  <c r="L316"/>
  <c r="D316"/>
  <c r="R315"/>
  <c r="AF314" i="3"/>
  <c r="S314"/>
  <c r="T315" s="1"/>
  <c r="V314"/>
  <c r="AJ314" s="1"/>
  <c r="F315"/>
  <c r="I315" s="1"/>
  <c r="J315" s="1"/>
  <c r="Y314"/>
  <c r="AG278" i="4"/>
  <c r="T278"/>
  <c r="W278"/>
  <c r="AK278" s="1"/>
  <c r="Z278"/>
  <c r="AC278" s="1"/>
  <c r="Q279"/>
  <c r="E316" i="1"/>
  <c r="L316"/>
  <c r="D316"/>
  <c r="P315"/>
  <c r="E316" i="4"/>
  <c r="L316"/>
  <c r="D316"/>
  <c r="F316" i="5" l="1"/>
  <c r="I316" s="1"/>
  <c r="J316" s="1"/>
  <c r="M316"/>
  <c r="T315"/>
  <c r="S315"/>
  <c r="K315" i="3"/>
  <c r="AC314"/>
  <c r="AG314"/>
  <c r="W314"/>
  <c r="X315" s="1"/>
  <c r="Z314"/>
  <c r="AK314" s="1"/>
  <c r="N315"/>
  <c r="C315"/>
  <c r="M316" i="4"/>
  <c r="AD278"/>
  <c r="AE278" s="1"/>
  <c r="AM278" s="1"/>
  <c r="AH278"/>
  <c r="X278"/>
  <c r="AA278"/>
  <c r="AL278" s="1"/>
  <c r="U279"/>
  <c r="F316" i="1"/>
  <c r="I316" s="1"/>
  <c r="J316" s="1"/>
  <c r="M316"/>
  <c r="F316" i="4"/>
  <c r="I316" s="1"/>
  <c r="J316" s="1"/>
  <c r="O316" i="5" l="1"/>
  <c r="N316"/>
  <c r="C316"/>
  <c r="K316"/>
  <c r="AI278" i="4"/>
  <c r="D316" i="3"/>
  <c r="E316"/>
  <c r="L316"/>
  <c r="Q315"/>
  <c r="U315" s="1"/>
  <c r="Y315" s="1"/>
  <c r="AH314"/>
  <c r="AD314"/>
  <c r="AL314" s="1"/>
  <c r="AA314"/>
  <c r="AB278" i="4"/>
  <c r="Y279"/>
  <c r="N316" i="1"/>
  <c r="C316"/>
  <c r="K316"/>
  <c r="N316" i="4"/>
  <c r="O316" s="1"/>
  <c r="C316"/>
  <c r="K316"/>
  <c r="E317" i="5" l="1"/>
  <c r="L317"/>
  <c r="D317"/>
  <c r="R316"/>
  <c r="P316"/>
  <c r="Q316"/>
  <c r="AG315" i="3"/>
  <c r="W315"/>
  <c r="X316" s="1"/>
  <c r="Z315"/>
  <c r="AK315" s="1"/>
  <c r="AF315"/>
  <c r="S315"/>
  <c r="T316" s="1"/>
  <c r="V315"/>
  <c r="AJ315" s="1"/>
  <c r="AE315"/>
  <c r="R315"/>
  <c r="AI315" s="1"/>
  <c r="O315"/>
  <c r="AC315"/>
  <c r="AH315" s="1"/>
  <c r="M316"/>
  <c r="AB315"/>
  <c r="F316"/>
  <c r="I316" s="1"/>
  <c r="J316" s="1"/>
  <c r="R279" i="4"/>
  <c r="L317" i="1"/>
  <c r="D317"/>
  <c r="E317"/>
  <c r="P316"/>
  <c r="O316"/>
  <c r="Q316" s="1"/>
  <c r="E317" i="4"/>
  <c r="D317"/>
  <c r="L317"/>
  <c r="AA315" i="3" l="1"/>
  <c r="AB316" s="1"/>
  <c r="T316" i="5"/>
  <c r="S316"/>
  <c r="F317"/>
  <c r="I317" s="1"/>
  <c r="J317" s="1"/>
  <c r="M317"/>
  <c r="AD315" i="3"/>
  <c r="AL315" s="1"/>
  <c r="M317" i="1"/>
  <c r="K316" i="3"/>
  <c r="C316"/>
  <c r="N316"/>
  <c r="Q316" s="1"/>
  <c r="P316"/>
  <c r="AF279" i="4"/>
  <c r="P279"/>
  <c r="S279"/>
  <c r="AJ279" s="1"/>
  <c r="V279"/>
  <c r="F317" i="1"/>
  <c r="I317" s="1"/>
  <c r="J317" s="1"/>
  <c r="F317" i="4"/>
  <c r="I317" s="1"/>
  <c r="J317" s="1"/>
  <c r="M317"/>
  <c r="N317" i="5" l="1"/>
  <c r="C317"/>
  <c r="O317"/>
  <c r="K317"/>
  <c r="U316" i="3"/>
  <c r="O316"/>
  <c r="AE316"/>
  <c r="R316"/>
  <c r="AI316" s="1"/>
  <c r="E317"/>
  <c r="L317"/>
  <c r="D317"/>
  <c r="AG279" i="4"/>
  <c r="T279"/>
  <c r="W279"/>
  <c r="AK279" s="1"/>
  <c r="Q280"/>
  <c r="Z279"/>
  <c r="AC279" s="1"/>
  <c r="N317" i="1"/>
  <c r="C317"/>
  <c r="K317"/>
  <c r="K317" i="4"/>
  <c r="N317"/>
  <c r="O317" s="1"/>
  <c r="C317"/>
  <c r="Q317" i="5" l="1"/>
  <c r="P317"/>
  <c r="E318"/>
  <c r="L318"/>
  <c r="D318"/>
  <c r="R317"/>
  <c r="F317" i="3"/>
  <c r="I317" s="1"/>
  <c r="J317" s="1"/>
  <c r="M317"/>
  <c r="P317"/>
  <c r="Y316"/>
  <c r="AF316"/>
  <c r="S316"/>
  <c r="T317" s="1"/>
  <c r="V316"/>
  <c r="AJ316" s="1"/>
  <c r="AD279" i="4"/>
  <c r="AE279" s="1"/>
  <c r="AH279"/>
  <c r="X279"/>
  <c r="AA279"/>
  <c r="AL279" s="1"/>
  <c r="U280"/>
  <c r="L318" i="1"/>
  <c r="E318"/>
  <c r="D318"/>
  <c r="P317"/>
  <c r="O317"/>
  <c r="Q317" s="1"/>
  <c r="E318" i="4"/>
  <c r="L318"/>
  <c r="D318"/>
  <c r="F318" i="5" l="1"/>
  <c r="I318" s="1"/>
  <c r="J318" s="1"/>
  <c r="T317"/>
  <c r="S317"/>
  <c r="M318"/>
  <c r="K317" i="3"/>
  <c r="M318" i="1"/>
  <c r="AG316" i="3"/>
  <c r="W316"/>
  <c r="X317" s="1"/>
  <c r="Z316"/>
  <c r="AK316" s="1"/>
  <c r="AC316"/>
  <c r="C317"/>
  <c r="N317"/>
  <c r="AB279" i="4"/>
  <c r="AI279"/>
  <c r="AM279"/>
  <c r="Y280"/>
  <c r="F318" i="1"/>
  <c r="I318" s="1"/>
  <c r="J318" s="1"/>
  <c r="F318" i="4"/>
  <c r="I318" s="1"/>
  <c r="J318" s="1"/>
  <c r="M318"/>
  <c r="O318" i="5" l="1"/>
  <c r="K318"/>
  <c r="N318"/>
  <c r="C318"/>
  <c r="Q317" i="3"/>
  <c r="L318"/>
  <c r="D318"/>
  <c r="E318"/>
  <c r="AD316"/>
  <c r="AL316" s="1"/>
  <c r="AH316"/>
  <c r="AA316"/>
  <c r="AB317" s="1"/>
  <c r="R280" i="4"/>
  <c r="K318" i="1"/>
  <c r="N318"/>
  <c r="C318"/>
  <c r="K318" i="4"/>
  <c r="N318"/>
  <c r="O318" s="1"/>
  <c r="C318"/>
  <c r="M318" i="3" l="1"/>
  <c r="E319" i="5"/>
  <c r="L319"/>
  <c r="D319"/>
  <c r="R318"/>
  <c r="Q318"/>
  <c r="P318"/>
  <c r="F318" i="3"/>
  <c r="I318" s="1"/>
  <c r="J318" s="1"/>
  <c r="AE317"/>
  <c r="O317"/>
  <c r="R317"/>
  <c r="AI317" s="1"/>
  <c r="U317"/>
  <c r="V280" i="4"/>
  <c r="AF280"/>
  <c r="P280"/>
  <c r="S280"/>
  <c r="AJ280" s="1"/>
  <c r="P318" i="1"/>
  <c r="O318"/>
  <c r="Q318" s="1"/>
  <c r="L319"/>
  <c r="E319"/>
  <c r="D319"/>
  <c r="L319" i="4"/>
  <c r="E319"/>
  <c r="D319"/>
  <c r="T318" i="5" l="1"/>
  <c r="S318"/>
  <c r="F319"/>
  <c r="I319" s="1"/>
  <c r="J319" s="1"/>
  <c r="M319"/>
  <c r="V317" i="3"/>
  <c r="AJ317" s="1"/>
  <c r="S317"/>
  <c r="T318" s="1"/>
  <c r="AF317"/>
  <c r="Y317"/>
  <c r="AC317" s="1"/>
  <c r="P318"/>
  <c r="K318"/>
  <c r="M319" i="1"/>
  <c r="N318" i="3"/>
  <c r="Q318" s="1"/>
  <c r="C318"/>
  <c r="Q281" i="4"/>
  <c r="AG280"/>
  <c r="T280"/>
  <c r="W280"/>
  <c r="AK280" s="1"/>
  <c r="Z280"/>
  <c r="AC280" s="1"/>
  <c r="F319" i="1"/>
  <c r="I319" s="1"/>
  <c r="J319" s="1"/>
  <c r="F319" i="4"/>
  <c r="I319" s="1"/>
  <c r="J319" s="1"/>
  <c r="M319"/>
  <c r="N319" i="5" l="1"/>
  <c r="C319"/>
  <c r="K319"/>
  <c r="O319"/>
  <c r="AH317" i="3"/>
  <c r="AD317"/>
  <c r="AL317" s="1"/>
  <c r="AA317"/>
  <c r="AB318" s="1"/>
  <c r="AE318"/>
  <c r="O318"/>
  <c r="R318"/>
  <c r="AI318" s="1"/>
  <c r="W317"/>
  <c r="X318" s="1"/>
  <c r="Z317"/>
  <c r="AK317" s="1"/>
  <c r="AG317"/>
  <c r="D319"/>
  <c r="E319"/>
  <c r="L319"/>
  <c r="U318"/>
  <c r="AD280" i="4"/>
  <c r="AE280" s="1"/>
  <c r="U281"/>
  <c r="AH280"/>
  <c r="X280"/>
  <c r="AA280"/>
  <c r="AL280" s="1"/>
  <c r="N319" i="1"/>
  <c r="C319"/>
  <c r="K319"/>
  <c r="K319" i="4"/>
  <c r="N319"/>
  <c r="O319" s="1"/>
  <c r="C319"/>
  <c r="P319" i="5" l="1"/>
  <c r="Q319"/>
  <c r="E320"/>
  <c r="L320"/>
  <c r="D320"/>
  <c r="R319"/>
  <c r="V318" i="3"/>
  <c r="AJ318" s="1"/>
  <c r="AF318"/>
  <c r="S318"/>
  <c r="T319" s="1"/>
  <c r="Y318"/>
  <c r="P319"/>
  <c r="M319"/>
  <c r="F319"/>
  <c r="I319" s="1"/>
  <c r="J319" s="1"/>
  <c r="AB280" i="4"/>
  <c r="AI280"/>
  <c r="AM280"/>
  <c r="Y281"/>
  <c r="D320" i="1"/>
  <c r="E320"/>
  <c r="L320"/>
  <c r="P319"/>
  <c r="O319"/>
  <c r="Q319" s="1"/>
  <c r="E320" i="4"/>
  <c r="D320"/>
  <c r="L320"/>
  <c r="M320" i="5" l="1"/>
  <c r="F320"/>
  <c r="I320" s="1"/>
  <c r="J320" s="1"/>
  <c r="T319"/>
  <c r="S319"/>
  <c r="W318" i="3"/>
  <c r="X319" s="1"/>
  <c r="Z318"/>
  <c r="AK318" s="1"/>
  <c r="AG318"/>
  <c r="AC318"/>
  <c r="K319"/>
  <c r="C319"/>
  <c r="N319"/>
  <c r="R281" i="4"/>
  <c r="V281" s="1"/>
  <c r="Z281" s="1"/>
  <c r="M320" i="1"/>
  <c r="F320"/>
  <c r="I320" s="1"/>
  <c r="J320" s="1"/>
  <c r="F320" i="4"/>
  <c r="I320" s="1"/>
  <c r="J320" s="1"/>
  <c r="M320"/>
  <c r="N320" i="5" l="1"/>
  <c r="C320"/>
  <c r="K320"/>
  <c r="O320"/>
  <c r="Q319" i="3"/>
  <c r="D320"/>
  <c r="E320"/>
  <c r="L320"/>
  <c r="AH318"/>
  <c r="AA318"/>
  <c r="AB319" s="1"/>
  <c r="AD318"/>
  <c r="AL318" s="1"/>
  <c r="AC281" i="4"/>
  <c r="AH281"/>
  <c r="X281"/>
  <c r="AA281"/>
  <c r="AL281" s="1"/>
  <c r="AG281"/>
  <c r="T281"/>
  <c r="W281"/>
  <c r="AK281" s="1"/>
  <c r="AF281"/>
  <c r="P281"/>
  <c r="S281"/>
  <c r="AJ281" s="1"/>
  <c r="K320" i="1"/>
  <c r="N320"/>
  <c r="O320" s="1"/>
  <c r="Q320" s="1"/>
  <c r="C320"/>
  <c r="K320" i="4"/>
  <c r="N320"/>
  <c r="O320" s="1"/>
  <c r="C320"/>
  <c r="Q320" i="5" l="1"/>
  <c r="P320"/>
  <c r="E321"/>
  <c r="L321"/>
  <c r="D321"/>
  <c r="R320"/>
  <c r="M320" i="3"/>
  <c r="F320"/>
  <c r="I320" s="1"/>
  <c r="J320" s="1"/>
  <c r="AE319"/>
  <c r="O319"/>
  <c r="R319"/>
  <c r="AI319" s="1"/>
  <c r="U319"/>
  <c r="AD281" i="4"/>
  <c r="AE281" s="1"/>
  <c r="AM281" s="1"/>
  <c r="U282"/>
  <c r="Q282"/>
  <c r="Y282"/>
  <c r="L321" i="1"/>
  <c r="E321"/>
  <c r="D321"/>
  <c r="P320"/>
  <c r="E321" i="4"/>
  <c r="L321"/>
  <c r="D321"/>
  <c r="T320" i="5" l="1"/>
  <c r="S320"/>
  <c r="M321"/>
  <c r="F321"/>
  <c r="I321" s="1"/>
  <c r="J321" s="1"/>
  <c r="K320" i="3"/>
  <c r="M321" i="1"/>
  <c r="P320" i="3"/>
  <c r="AB281" i="4"/>
  <c r="N320" i="3"/>
  <c r="C320"/>
  <c r="AF319"/>
  <c r="S319"/>
  <c r="T320" s="1"/>
  <c r="V319"/>
  <c r="AJ319" s="1"/>
  <c r="Y319"/>
  <c r="AC319" s="1"/>
  <c r="AI281" i="4"/>
  <c r="R282"/>
  <c r="S282" s="1"/>
  <c r="AJ282" s="1"/>
  <c r="F321" i="1"/>
  <c r="I321" s="1"/>
  <c r="J321" s="1"/>
  <c r="F321" i="4"/>
  <c r="I321" s="1"/>
  <c r="J321" s="1"/>
  <c r="M321"/>
  <c r="K321" i="5" l="1"/>
  <c r="N321"/>
  <c r="C321"/>
  <c r="O321"/>
  <c r="E321" i="3"/>
  <c r="L321"/>
  <c r="D321"/>
  <c r="AH319"/>
  <c r="AD319"/>
  <c r="AL319" s="1"/>
  <c r="AA319"/>
  <c r="AB320" s="1"/>
  <c r="AG319"/>
  <c r="Z319"/>
  <c r="AK319" s="1"/>
  <c r="W319"/>
  <c r="X320" s="1"/>
  <c r="Q320"/>
  <c r="U320" s="1"/>
  <c r="V282" i="4"/>
  <c r="AF282"/>
  <c r="P282"/>
  <c r="K321" i="1"/>
  <c r="N321"/>
  <c r="C321"/>
  <c r="N321" i="4"/>
  <c r="O321" s="1"/>
  <c r="C321"/>
  <c r="K321"/>
  <c r="R320" i="3" l="1"/>
  <c r="AI320" s="1"/>
  <c r="Q321" i="5"/>
  <c r="P321"/>
  <c r="E322"/>
  <c r="L322"/>
  <c r="D322"/>
  <c r="R321"/>
  <c r="AF320" i="3"/>
  <c r="V320"/>
  <c r="AJ320" s="1"/>
  <c r="S320"/>
  <c r="T321" s="1"/>
  <c r="AE320"/>
  <c r="O320"/>
  <c r="Y320"/>
  <c r="AG320" s="1"/>
  <c r="F321"/>
  <c r="I321" s="1"/>
  <c r="J321" s="1"/>
  <c r="M321"/>
  <c r="Q283" i="4"/>
  <c r="AG282"/>
  <c r="T282"/>
  <c r="W282"/>
  <c r="AK282" s="1"/>
  <c r="Z282"/>
  <c r="AC282" s="1"/>
  <c r="D322" i="1"/>
  <c r="L322"/>
  <c r="E322"/>
  <c r="P321"/>
  <c r="O321"/>
  <c r="Q321" s="1"/>
  <c r="E322" i="4"/>
  <c r="D322"/>
  <c r="L322"/>
  <c r="M322" i="1" l="1"/>
  <c r="T321" i="5"/>
  <c r="S321"/>
  <c r="F322"/>
  <c r="I322" s="1"/>
  <c r="J322" s="1"/>
  <c r="M322"/>
  <c r="N321" i="3"/>
  <c r="C321"/>
  <c r="P321"/>
  <c r="W320"/>
  <c r="X321" s="1"/>
  <c r="Z320"/>
  <c r="AK320" s="1"/>
  <c r="AC320"/>
  <c r="K321"/>
  <c r="AD282" i="4"/>
  <c r="AE282" s="1"/>
  <c r="U283"/>
  <c r="AH282"/>
  <c r="X282"/>
  <c r="AA282"/>
  <c r="AL282" s="1"/>
  <c r="F322" i="1"/>
  <c r="I322" s="1"/>
  <c r="J322" s="1"/>
  <c r="F322" i="4"/>
  <c r="I322" s="1"/>
  <c r="J322" s="1"/>
  <c r="M322"/>
  <c r="O322" i="5" l="1"/>
  <c r="K322"/>
  <c r="N322"/>
  <c r="C322"/>
  <c r="AH320" i="3"/>
  <c r="AA320"/>
  <c r="AB321" s="1"/>
  <c r="AD320"/>
  <c r="AL320" s="1"/>
  <c r="D322"/>
  <c r="E322"/>
  <c r="L322"/>
  <c r="Q321"/>
  <c r="U321" s="1"/>
  <c r="Y321" s="1"/>
  <c r="W321" s="1"/>
  <c r="X322" s="1"/>
  <c r="AB282" i="4"/>
  <c r="AM282"/>
  <c r="AI282"/>
  <c r="Y283"/>
  <c r="N322" i="1"/>
  <c r="C322"/>
  <c r="K322"/>
  <c r="N322" i="4"/>
  <c r="O322" s="1"/>
  <c r="C322"/>
  <c r="K322"/>
  <c r="E323" i="5" l="1"/>
  <c r="L323"/>
  <c r="D323"/>
  <c r="R322"/>
  <c r="Q322"/>
  <c r="P322"/>
  <c r="R321" i="3"/>
  <c r="AI321" s="1"/>
  <c r="M322"/>
  <c r="F322"/>
  <c r="I322" s="1"/>
  <c r="J322" s="1"/>
  <c r="AG321"/>
  <c r="Z321"/>
  <c r="AK321" s="1"/>
  <c r="AF321"/>
  <c r="V321"/>
  <c r="AJ321" s="1"/>
  <c r="S321"/>
  <c r="T322" s="1"/>
  <c r="AE321"/>
  <c r="O321"/>
  <c r="AC321"/>
  <c r="R283" i="4"/>
  <c r="V283" s="1"/>
  <c r="Z283" s="1"/>
  <c r="E323" i="1"/>
  <c r="L323"/>
  <c r="D323"/>
  <c r="P322"/>
  <c r="O322"/>
  <c r="Q322" s="1"/>
  <c r="L323" i="4"/>
  <c r="E323"/>
  <c r="D323"/>
  <c r="F323" i="5" l="1"/>
  <c r="I323" s="1"/>
  <c r="J323" s="1"/>
  <c r="T322"/>
  <c r="S322"/>
  <c r="M323"/>
  <c r="K322" i="3"/>
  <c r="AH321"/>
  <c r="AD321"/>
  <c r="AL321" s="1"/>
  <c r="AA321"/>
  <c r="AB322" s="1"/>
  <c r="P322"/>
  <c r="C322"/>
  <c r="N322"/>
  <c r="AC283" i="4"/>
  <c r="AH283"/>
  <c r="X283"/>
  <c r="AA283"/>
  <c r="AL283" s="1"/>
  <c r="W283"/>
  <c r="AK283" s="1"/>
  <c r="AG283"/>
  <c r="T283"/>
  <c r="U284" s="1"/>
  <c r="AF283"/>
  <c r="P283"/>
  <c r="S283"/>
  <c r="AJ283" s="1"/>
  <c r="F323" i="1"/>
  <c r="I323" s="1"/>
  <c r="J323" s="1"/>
  <c r="M323"/>
  <c r="M323" i="4"/>
  <c r="F323"/>
  <c r="I323" s="1"/>
  <c r="J323" s="1"/>
  <c r="O323" i="5" l="1"/>
  <c r="N323"/>
  <c r="C323"/>
  <c r="K323"/>
  <c r="L323" i="3"/>
  <c r="D323"/>
  <c r="E323"/>
  <c r="Q322"/>
  <c r="R322" s="1"/>
  <c r="AI322" s="1"/>
  <c r="AD283" i="4"/>
  <c r="AE283" s="1"/>
  <c r="AM283" s="1"/>
  <c r="Q284"/>
  <c r="Y284"/>
  <c r="K323" i="1"/>
  <c r="N323"/>
  <c r="C323"/>
  <c r="K323" i="4"/>
  <c r="N323"/>
  <c r="O323" s="1"/>
  <c r="C323"/>
  <c r="M323" i="3" l="1"/>
  <c r="E324" i="5"/>
  <c r="L324"/>
  <c r="D324"/>
  <c r="R323"/>
  <c r="P323"/>
  <c r="Q323"/>
  <c r="U322" i="3"/>
  <c r="Y322" s="1"/>
  <c r="AC322" s="1"/>
  <c r="AE322"/>
  <c r="O322"/>
  <c r="F323"/>
  <c r="I323" s="1"/>
  <c r="J323" s="1"/>
  <c r="AB283" i="4"/>
  <c r="AI283"/>
  <c r="R284"/>
  <c r="S284" s="1"/>
  <c r="AJ284" s="1"/>
  <c r="P323" i="1"/>
  <c r="O323"/>
  <c r="Q323" s="1"/>
  <c r="L324"/>
  <c r="E324"/>
  <c r="D324"/>
  <c r="E324" i="4"/>
  <c r="L324"/>
  <c r="D324"/>
  <c r="M324" i="1" l="1"/>
  <c r="T323" i="5"/>
  <c r="S323"/>
  <c r="F324"/>
  <c r="I324" s="1"/>
  <c r="J324" s="1"/>
  <c r="M324"/>
  <c r="K323" i="3"/>
  <c r="N323"/>
  <c r="Q323" s="1"/>
  <c r="C323"/>
  <c r="AH322"/>
  <c r="AA322"/>
  <c r="AB323" s="1"/>
  <c r="AD322"/>
  <c r="AL322" s="1"/>
  <c r="P323"/>
  <c r="AG322"/>
  <c r="Z322"/>
  <c r="AK322" s="1"/>
  <c r="W322"/>
  <c r="X323" s="1"/>
  <c r="V322"/>
  <c r="AJ322" s="1"/>
  <c r="AF322"/>
  <c r="S322"/>
  <c r="T323" s="1"/>
  <c r="V284" i="4"/>
  <c r="AG284" s="1"/>
  <c r="AF284"/>
  <c r="P284"/>
  <c r="F324" i="1"/>
  <c r="I324" s="1"/>
  <c r="J324" s="1"/>
  <c r="M324" i="4"/>
  <c r="F324"/>
  <c r="I324" s="1"/>
  <c r="J324" s="1"/>
  <c r="O324" i="5" l="1"/>
  <c r="N324"/>
  <c r="C324"/>
  <c r="K324"/>
  <c r="K324" i="1"/>
  <c r="Z284" i="4"/>
  <c r="X284" s="1"/>
  <c r="AE323" i="3"/>
  <c r="O323"/>
  <c r="P324" s="1"/>
  <c r="R323"/>
  <c r="AI323" s="1"/>
  <c r="W284" i="4"/>
  <c r="AK284" s="1"/>
  <c r="E324" i="3"/>
  <c r="L324"/>
  <c r="D324"/>
  <c r="U323"/>
  <c r="S323" s="1"/>
  <c r="T324" s="1"/>
  <c r="T284" i="4"/>
  <c r="U285" s="1"/>
  <c r="Q285"/>
  <c r="N324" i="1"/>
  <c r="C324"/>
  <c r="N324" i="4"/>
  <c r="O324" s="1"/>
  <c r="C324"/>
  <c r="K324"/>
  <c r="AC284" l="1"/>
  <c r="AD284" s="1"/>
  <c r="AE284" s="1"/>
  <c r="AM284" s="1"/>
  <c r="AA284"/>
  <c r="AL284" s="1"/>
  <c r="AH284"/>
  <c r="E325" i="5"/>
  <c r="L325"/>
  <c r="D325"/>
  <c r="R324"/>
  <c r="Q324"/>
  <c r="P324"/>
  <c r="M324" i="3"/>
  <c r="AF323"/>
  <c r="Y323"/>
  <c r="F324"/>
  <c r="I324" s="1"/>
  <c r="J324" s="1"/>
  <c r="V323"/>
  <c r="AJ323" s="1"/>
  <c r="Y285" i="4"/>
  <c r="D325" i="1"/>
  <c r="E325"/>
  <c r="L325"/>
  <c r="P324"/>
  <c r="O324"/>
  <c r="Q324" s="1"/>
  <c r="L325" i="4"/>
  <c r="E325"/>
  <c r="D325"/>
  <c r="AB284" l="1"/>
  <c r="AI284"/>
  <c r="T324" i="5"/>
  <c r="S324"/>
  <c r="F325"/>
  <c r="I325" s="1"/>
  <c r="J325" s="1"/>
  <c r="M325"/>
  <c r="K324" i="3"/>
  <c r="N324"/>
  <c r="C324"/>
  <c r="W323"/>
  <c r="X324" s="1"/>
  <c r="Z323"/>
  <c r="AK323" s="1"/>
  <c r="AG323"/>
  <c r="AC323"/>
  <c r="M325" i="4"/>
  <c r="R285"/>
  <c r="V285" s="1"/>
  <c r="Z285" s="1"/>
  <c r="M325" i="1"/>
  <c r="F325"/>
  <c r="I325" s="1"/>
  <c r="J325" s="1"/>
  <c r="F325" i="4"/>
  <c r="I325" s="1"/>
  <c r="J325" s="1"/>
  <c r="K325" i="5" l="1"/>
  <c r="N325"/>
  <c r="C325"/>
  <c r="O325"/>
  <c r="AH323" i="3"/>
  <c r="AD323"/>
  <c r="AL323" s="1"/>
  <c r="AA323"/>
  <c r="D325"/>
  <c r="E325"/>
  <c r="L325"/>
  <c r="Q324"/>
  <c r="AC285" i="4"/>
  <c r="AH285"/>
  <c r="X285"/>
  <c r="AA285"/>
  <c r="AL285" s="1"/>
  <c r="AG285"/>
  <c r="T285"/>
  <c r="W285"/>
  <c r="AK285" s="1"/>
  <c r="AF285"/>
  <c r="P285"/>
  <c r="S285"/>
  <c r="AJ285" s="1"/>
  <c r="N325" i="1"/>
  <c r="O325" s="1"/>
  <c r="Q325" s="1"/>
  <c r="C325"/>
  <c r="K325"/>
  <c r="K325" i="4"/>
  <c r="N325"/>
  <c r="O325" s="1"/>
  <c r="C325"/>
  <c r="Q325" i="5" l="1"/>
  <c r="P325"/>
  <c r="E326"/>
  <c r="L326"/>
  <c r="D326"/>
  <c r="R325"/>
  <c r="U324" i="3"/>
  <c r="AE324"/>
  <c r="O324"/>
  <c r="R324"/>
  <c r="AI324" s="1"/>
  <c r="M325"/>
  <c r="F325"/>
  <c r="I325" s="1"/>
  <c r="J325" s="1"/>
  <c r="AB324"/>
  <c r="AD285" i="4"/>
  <c r="AE285" s="1"/>
  <c r="AM285" s="1"/>
  <c r="U286"/>
  <c r="Y286"/>
  <c r="Q286"/>
  <c r="L326" i="1"/>
  <c r="E326"/>
  <c r="D326"/>
  <c r="P325"/>
  <c r="E326" i="4"/>
  <c r="L326"/>
  <c r="D326"/>
  <c r="M326" i="1" l="1"/>
  <c r="F326" i="5"/>
  <c r="I326" s="1"/>
  <c r="J326" s="1"/>
  <c r="T325"/>
  <c r="S325"/>
  <c r="M326"/>
  <c r="K325" i="3"/>
  <c r="C325"/>
  <c r="N325"/>
  <c r="Q325" s="1"/>
  <c r="AE325" s="1"/>
  <c r="P325"/>
  <c r="S324"/>
  <c r="V324"/>
  <c r="AJ324" s="1"/>
  <c r="AF324"/>
  <c r="Y324"/>
  <c r="AI285" i="4"/>
  <c r="AB285"/>
  <c r="R286"/>
  <c r="F326" i="1"/>
  <c r="I326" s="1"/>
  <c r="J326" s="1"/>
  <c r="F326" i="4"/>
  <c r="I326" s="1"/>
  <c r="J326" s="1"/>
  <c r="M326"/>
  <c r="O326" i="5" l="1"/>
  <c r="K326"/>
  <c r="N326"/>
  <c r="C326"/>
  <c r="R325" i="3"/>
  <c r="AI325" s="1"/>
  <c r="O325"/>
  <c r="P326" s="1"/>
  <c r="T325"/>
  <c r="AC324"/>
  <c r="AG324"/>
  <c r="W324"/>
  <c r="Z324"/>
  <c r="AK324" s="1"/>
  <c r="U325"/>
  <c r="E326"/>
  <c r="L326"/>
  <c r="D326"/>
  <c r="AF286" i="4"/>
  <c r="P286"/>
  <c r="V286"/>
  <c r="Z286" s="1"/>
  <c r="S286"/>
  <c r="AJ286" s="1"/>
  <c r="K326" i="1"/>
  <c r="N326"/>
  <c r="C326"/>
  <c r="K326" i="4"/>
  <c r="N326"/>
  <c r="O326" s="1"/>
  <c r="C326"/>
  <c r="Y325" i="3" l="1"/>
  <c r="AG325" s="1"/>
  <c r="R326" i="5"/>
  <c r="Q326"/>
  <c r="P326"/>
  <c r="E327"/>
  <c r="L327"/>
  <c r="D327"/>
  <c r="AF325" i="3"/>
  <c r="X325"/>
  <c r="Z325" s="1"/>
  <c r="AK325" s="1"/>
  <c r="F326"/>
  <c r="I326" s="1"/>
  <c r="J326" s="1"/>
  <c r="AH324"/>
  <c r="AA324"/>
  <c r="AD324"/>
  <c r="AL324" s="1"/>
  <c r="S325"/>
  <c r="T326" s="1"/>
  <c r="M326"/>
  <c r="V325"/>
  <c r="AJ325" s="1"/>
  <c r="AC286" i="4"/>
  <c r="AD286" s="1"/>
  <c r="AE286" s="1"/>
  <c r="AG286"/>
  <c r="T286"/>
  <c r="W286"/>
  <c r="AK286" s="1"/>
  <c r="AH286"/>
  <c r="X286"/>
  <c r="AA286"/>
  <c r="AL286" s="1"/>
  <c r="Q287"/>
  <c r="L327" i="1"/>
  <c r="E327"/>
  <c r="D327"/>
  <c r="P326"/>
  <c r="O326"/>
  <c r="Q326" s="1"/>
  <c r="E327" i="4"/>
  <c r="L327"/>
  <c r="D327"/>
  <c r="W325" i="3" l="1"/>
  <c r="X326" s="1"/>
  <c r="M327" i="5"/>
  <c r="T326"/>
  <c r="S326"/>
  <c r="F327"/>
  <c r="I327" s="1"/>
  <c r="J327" s="1"/>
  <c r="K326" i="3"/>
  <c r="M327" i="1"/>
  <c r="AB325" i="3"/>
  <c r="C326"/>
  <c r="N326"/>
  <c r="AC325"/>
  <c r="AH325" s="1"/>
  <c r="AB286" i="4"/>
  <c r="Y287"/>
  <c r="U287"/>
  <c r="AI286"/>
  <c r="AM286"/>
  <c r="F327" i="1"/>
  <c r="I327" s="1"/>
  <c r="J327" s="1"/>
  <c r="M327" i="4"/>
  <c r="F327"/>
  <c r="I327" s="1"/>
  <c r="J327" s="1"/>
  <c r="K327" i="5" l="1"/>
  <c r="N327"/>
  <c r="C327"/>
  <c r="O327"/>
  <c r="Q326" i="3"/>
  <c r="U326" s="1"/>
  <c r="L327"/>
  <c r="D327"/>
  <c r="E327"/>
  <c r="AA325"/>
  <c r="AB326" s="1"/>
  <c r="AD325"/>
  <c r="AL325" s="1"/>
  <c r="R287" i="4"/>
  <c r="N327" i="1"/>
  <c r="C327"/>
  <c r="K327"/>
  <c r="N327" i="4"/>
  <c r="O327" s="1"/>
  <c r="C327"/>
  <c r="K327"/>
  <c r="M327" i="3" l="1"/>
  <c r="P327" i="5"/>
  <c r="Q327"/>
  <c r="E328"/>
  <c r="L328"/>
  <c r="D328"/>
  <c r="R327"/>
  <c r="S326" i="3"/>
  <c r="T327" s="1"/>
  <c r="AF326"/>
  <c r="V326"/>
  <c r="AJ326" s="1"/>
  <c r="AC326"/>
  <c r="AD326" s="1"/>
  <c r="AL326" s="1"/>
  <c r="F327"/>
  <c r="I327" s="1"/>
  <c r="J327" s="1"/>
  <c r="AE326"/>
  <c r="O326"/>
  <c r="R326"/>
  <c r="AI326" s="1"/>
  <c r="Y326"/>
  <c r="AF287" i="4"/>
  <c r="P287"/>
  <c r="S287"/>
  <c r="AJ287" s="1"/>
  <c r="V287"/>
  <c r="L328" i="1"/>
  <c r="E328"/>
  <c r="D328"/>
  <c r="P327"/>
  <c r="O327"/>
  <c r="Q327" s="1"/>
  <c r="E328" i="4"/>
  <c r="L328"/>
  <c r="D328"/>
  <c r="K327" i="3" l="1"/>
  <c r="AA326"/>
  <c r="AB327" s="1"/>
  <c r="AH326"/>
  <c r="F328" i="5"/>
  <c r="I328" s="1"/>
  <c r="J328" s="1"/>
  <c r="M328"/>
  <c r="T327"/>
  <c r="S327"/>
  <c r="P327" i="3"/>
  <c r="N327"/>
  <c r="C327"/>
  <c r="W326"/>
  <c r="X327" s="1"/>
  <c r="AG326"/>
  <c r="Z326"/>
  <c r="AK326" s="1"/>
  <c r="M328" i="1"/>
  <c r="Q288" i="4"/>
  <c r="AG287"/>
  <c r="T287"/>
  <c r="W287"/>
  <c r="AK287" s="1"/>
  <c r="Z287"/>
  <c r="AC287" s="1"/>
  <c r="F328" i="1"/>
  <c r="I328" s="1"/>
  <c r="J328" s="1"/>
  <c r="M328" i="4"/>
  <c r="F328"/>
  <c r="I328" s="1"/>
  <c r="J328" s="1"/>
  <c r="O328" i="5" l="1"/>
  <c r="N328"/>
  <c r="C328"/>
  <c r="K328"/>
  <c r="L328" i="3"/>
  <c r="E328"/>
  <c r="D328"/>
  <c r="Q327"/>
  <c r="U327" s="1"/>
  <c r="AD287" i="4"/>
  <c r="AE287" s="1"/>
  <c r="U288"/>
  <c r="AH287"/>
  <c r="X287"/>
  <c r="AA287"/>
  <c r="AL287" s="1"/>
  <c r="N328" i="1"/>
  <c r="C328"/>
  <c r="K328"/>
  <c r="N328" i="4"/>
  <c r="O328" s="1"/>
  <c r="C328"/>
  <c r="K328"/>
  <c r="E329" i="5" l="1"/>
  <c r="L329"/>
  <c r="D329"/>
  <c r="R328"/>
  <c r="Q328"/>
  <c r="P328"/>
  <c r="R327" i="3"/>
  <c r="AI327" s="1"/>
  <c r="Y327"/>
  <c r="AC327" s="1"/>
  <c r="AB287" i="4"/>
  <c r="M328" i="3"/>
  <c r="AF327"/>
  <c r="V327"/>
  <c r="AJ327" s="1"/>
  <c r="S327"/>
  <c r="T328" s="1"/>
  <c r="F328"/>
  <c r="I328" s="1"/>
  <c r="J328" s="1"/>
  <c r="AE327"/>
  <c r="O327"/>
  <c r="AI287" i="4"/>
  <c r="AM287"/>
  <c r="Y288"/>
  <c r="E329" i="1"/>
  <c r="D329"/>
  <c r="L329"/>
  <c r="P328"/>
  <c r="O328"/>
  <c r="Q328" s="1"/>
  <c r="E329" i="4"/>
  <c r="D329"/>
  <c r="L329"/>
  <c r="T328" i="5" l="1"/>
  <c r="S328"/>
  <c r="F329"/>
  <c r="I329" s="1"/>
  <c r="J329" s="1"/>
  <c r="M329"/>
  <c r="Z327" i="3"/>
  <c r="AK327" s="1"/>
  <c r="AG327"/>
  <c r="W327"/>
  <c r="X328" s="1"/>
  <c r="P328"/>
  <c r="AH327"/>
  <c r="AD327"/>
  <c r="AL327" s="1"/>
  <c r="AA327"/>
  <c r="AB328" s="1"/>
  <c r="K328"/>
  <c r="N328"/>
  <c r="C328"/>
  <c r="R288" i="4"/>
  <c r="V288" s="1"/>
  <c r="Z288" s="1"/>
  <c r="F329" i="1"/>
  <c r="I329" s="1"/>
  <c r="J329" s="1"/>
  <c r="M329"/>
  <c r="M329" i="4"/>
  <c r="F329"/>
  <c r="I329" s="1"/>
  <c r="J329" s="1"/>
  <c r="O329" i="5" l="1"/>
  <c r="K329"/>
  <c r="N329"/>
  <c r="C329"/>
  <c r="E329" i="3"/>
  <c r="L329"/>
  <c r="D329"/>
  <c r="Q328"/>
  <c r="R328" s="1"/>
  <c r="AI328" s="1"/>
  <c r="AC288" i="4"/>
  <c r="AH288"/>
  <c r="X288"/>
  <c r="AA288"/>
  <c r="AL288" s="1"/>
  <c r="AG288"/>
  <c r="T288"/>
  <c r="W288"/>
  <c r="AK288" s="1"/>
  <c r="AF288"/>
  <c r="P288"/>
  <c r="S288"/>
  <c r="AJ288" s="1"/>
  <c r="K329" i="1"/>
  <c r="N329"/>
  <c r="O329" s="1"/>
  <c r="Q329" s="1"/>
  <c r="C329"/>
  <c r="N329" i="4"/>
  <c r="O329" s="1"/>
  <c r="C329"/>
  <c r="K329"/>
  <c r="E330" i="5" l="1"/>
  <c r="L330"/>
  <c r="D330"/>
  <c r="R329"/>
  <c r="Q329"/>
  <c r="P329"/>
  <c r="AE328" i="3"/>
  <c r="O328"/>
  <c r="U328"/>
  <c r="F329"/>
  <c r="I329" s="1"/>
  <c r="J329" s="1"/>
  <c r="M329"/>
  <c r="AD288" i="4"/>
  <c r="AE288" s="1"/>
  <c r="AM288" s="1"/>
  <c r="U289"/>
  <c r="Q289"/>
  <c r="Y289"/>
  <c r="D330" i="1"/>
  <c r="E330"/>
  <c r="L330"/>
  <c r="P329"/>
  <c r="L330" i="4"/>
  <c r="E330"/>
  <c r="D330"/>
  <c r="T329" i="5" l="1"/>
  <c r="S329"/>
  <c r="F330"/>
  <c r="I330" s="1"/>
  <c r="J330" s="1"/>
  <c r="M330"/>
  <c r="K329" i="3"/>
  <c r="AI288" i="4"/>
  <c r="N329" i="3"/>
  <c r="Q329" s="1"/>
  <c r="C329"/>
  <c r="Y328"/>
  <c r="AC328" s="1"/>
  <c r="AF328"/>
  <c r="S328"/>
  <c r="V328"/>
  <c r="AJ328" s="1"/>
  <c r="P329"/>
  <c r="AB288" i="4"/>
  <c r="R289"/>
  <c r="M330" i="1"/>
  <c r="F330"/>
  <c r="I330" s="1"/>
  <c r="J330" s="1"/>
  <c r="M330" i="4"/>
  <c r="F330"/>
  <c r="I330" s="1"/>
  <c r="J330" s="1"/>
  <c r="K330" i="5" l="1"/>
  <c r="O330"/>
  <c r="N330"/>
  <c r="C330"/>
  <c r="AG328" i="3"/>
  <c r="W328"/>
  <c r="Z328"/>
  <c r="AK328" s="1"/>
  <c r="D330"/>
  <c r="E330"/>
  <c r="L330"/>
  <c r="AD328"/>
  <c r="AL328" s="1"/>
  <c r="AA328"/>
  <c r="AH328"/>
  <c r="T329"/>
  <c r="U329"/>
  <c r="AF329" s="1"/>
  <c r="O329"/>
  <c r="P330" s="1"/>
  <c r="AE329"/>
  <c r="R329"/>
  <c r="AI329" s="1"/>
  <c r="V289" i="4"/>
  <c r="AF289"/>
  <c r="P289"/>
  <c r="S289"/>
  <c r="AJ289" s="1"/>
  <c r="K330" i="1"/>
  <c r="N330"/>
  <c r="O330" s="1"/>
  <c r="Q330" s="1"/>
  <c r="C330"/>
  <c r="N330" i="4"/>
  <c r="O330" s="1"/>
  <c r="C330"/>
  <c r="K330"/>
  <c r="Y329" i="3" l="1"/>
  <c r="AC329" s="1"/>
  <c r="AH329" s="1"/>
  <c r="E331" i="5"/>
  <c r="L331"/>
  <c r="D331"/>
  <c r="R330"/>
  <c r="Q330"/>
  <c r="P330"/>
  <c r="AG329" i="3"/>
  <c r="M330"/>
  <c r="F330"/>
  <c r="I330" s="1"/>
  <c r="J330" s="1"/>
  <c r="S329"/>
  <c r="T330" s="1"/>
  <c r="V329"/>
  <c r="AJ329" s="1"/>
  <c r="X329"/>
  <c r="Z329" s="1"/>
  <c r="AK329" s="1"/>
  <c r="W329"/>
  <c r="X330" s="1"/>
  <c r="AB329"/>
  <c r="Q290" i="4"/>
  <c r="AG289"/>
  <c r="T289"/>
  <c r="W289"/>
  <c r="AK289" s="1"/>
  <c r="Z289"/>
  <c r="AC289" s="1"/>
  <c r="L331" i="1"/>
  <c r="E331"/>
  <c r="D331"/>
  <c r="P330"/>
  <c r="E331" i="4"/>
  <c r="L331"/>
  <c r="D331"/>
  <c r="AD329" i="3" l="1"/>
  <c r="AL329" s="1"/>
  <c r="T330" i="5"/>
  <c r="S330"/>
  <c r="F331"/>
  <c r="I331" s="1"/>
  <c r="J331" s="1"/>
  <c r="M331"/>
  <c r="AA329" i="3"/>
  <c r="AB330" s="1"/>
  <c r="M331" i="1"/>
  <c r="K330" i="3"/>
  <c r="C330"/>
  <c r="N330"/>
  <c r="AD289" i="4"/>
  <c r="AE289" s="1"/>
  <c r="U290"/>
  <c r="AH289"/>
  <c r="X289"/>
  <c r="AA289"/>
  <c r="AL289" s="1"/>
  <c r="F331" i="1"/>
  <c r="I331" s="1"/>
  <c r="J331" s="1"/>
  <c r="M331" i="4"/>
  <c r="F331"/>
  <c r="I331" s="1"/>
  <c r="J331" s="1"/>
  <c r="O331" i="5" l="1"/>
  <c r="N331"/>
  <c r="C331"/>
  <c r="K331"/>
  <c r="AB289" i="4"/>
  <c r="Q330" i="3"/>
  <c r="U330" s="1"/>
  <c r="D331"/>
  <c r="E331"/>
  <c r="L331"/>
  <c r="Y290" i="4"/>
  <c r="AM289"/>
  <c r="AI289"/>
  <c r="N331" i="1"/>
  <c r="C331"/>
  <c r="K331"/>
  <c r="K331" i="4"/>
  <c r="N331"/>
  <c r="O331" s="1"/>
  <c r="C331"/>
  <c r="E332" i="5" l="1"/>
  <c r="L332"/>
  <c r="D332"/>
  <c r="R331"/>
  <c r="P331"/>
  <c r="Q331"/>
  <c r="M331" i="3"/>
  <c r="V330"/>
  <c r="AJ330" s="1"/>
  <c r="AF330"/>
  <c r="S330"/>
  <c r="T331" s="1"/>
  <c r="Y330"/>
  <c r="F331"/>
  <c r="I331" s="1"/>
  <c r="J331" s="1"/>
  <c r="AE330"/>
  <c r="R330"/>
  <c r="AI330" s="1"/>
  <c r="O330"/>
  <c r="R290" i="4"/>
  <c r="L332" i="1"/>
  <c r="E332"/>
  <c r="D332"/>
  <c r="P331"/>
  <c r="O331"/>
  <c r="Q331" s="1"/>
  <c r="E332" i="4"/>
  <c r="D332"/>
  <c r="L332"/>
  <c r="M332" i="1" l="1"/>
  <c r="T331" i="5"/>
  <c r="S331"/>
  <c r="F332"/>
  <c r="I332" s="1"/>
  <c r="J332" s="1"/>
  <c r="M332"/>
  <c r="K331" i="3"/>
  <c r="N331"/>
  <c r="Q331" s="1"/>
  <c r="C331"/>
  <c r="AC330"/>
  <c r="Z330"/>
  <c r="AK330" s="1"/>
  <c r="W330"/>
  <c r="X331" s="1"/>
  <c r="AG330"/>
  <c r="P331"/>
  <c r="V290" i="4"/>
  <c r="AF290"/>
  <c r="P290"/>
  <c r="S290"/>
  <c r="AJ290" s="1"/>
  <c r="F332" i="1"/>
  <c r="I332" s="1"/>
  <c r="J332" s="1"/>
  <c r="F332" i="4"/>
  <c r="I332" s="1"/>
  <c r="J332" s="1"/>
  <c r="M332"/>
  <c r="O332" i="5" l="1"/>
  <c r="N332"/>
  <c r="C332"/>
  <c r="K332"/>
  <c r="AE331" i="3"/>
  <c r="O331"/>
  <c r="P332" s="1"/>
  <c r="R331"/>
  <c r="AI331" s="1"/>
  <c r="AH330"/>
  <c r="AA330"/>
  <c r="AB331" s="1"/>
  <c r="AD330"/>
  <c r="AL330" s="1"/>
  <c r="D332"/>
  <c r="E332"/>
  <c r="L332"/>
  <c r="U331"/>
  <c r="Q291" i="4"/>
  <c r="AG290"/>
  <c r="T290"/>
  <c r="W290"/>
  <c r="AK290" s="1"/>
  <c r="Z290"/>
  <c r="AC290" s="1"/>
  <c r="K332" i="1"/>
  <c r="N332"/>
  <c r="C332"/>
  <c r="K332" i="4"/>
  <c r="N332"/>
  <c r="O332" s="1"/>
  <c r="C332"/>
  <c r="E333" i="5" l="1"/>
  <c r="L333"/>
  <c r="D333"/>
  <c r="R332"/>
  <c r="Q332"/>
  <c r="P332"/>
  <c r="Y331" i="3"/>
  <c r="AC331" s="1"/>
  <c r="AH331" s="1"/>
  <c r="V331"/>
  <c r="AJ331" s="1"/>
  <c r="S331"/>
  <c r="T332" s="1"/>
  <c r="AF331"/>
  <c r="M332"/>
  <c r="F332"/>
  <c r="I332" s="1"/>
  <c r="J332" s="1"/>
  <c r="AD290" i="4"/>
  <c r="AE290" s="1"/>
  <c r="U291"/>
  <c r="AH290"/>
  <c r="X290"/>
  <c r="AA290"/>
  <c r="AL290" s="1"/>
  <c r="P332" i="1"/>
  <c r="O332"/>
  <c r="Q332" s="1"/>
  <c r="D333"/>
  <c r="L333"/>
  <c r="E333"/>
  <c r="E333" i="4"/>
  <c r="L333"/>
  <c r="D333"/>
  <c r="T332" i="5" l="1"/>
  <c r="S332"/>
  <c r="F333"/>
  <c r="I333" s="1"/>
  <c r="J333" s="1"/>
  <c r="M333"/>
  <c r="N332" i="3"/>
  <c r="C332"/>
  <c r="AB290" i="4"/>
  <c r="AA331" i="3"/>
  <c r="AB332" s="1"/>
  <c r="AG331"/>
  <c r="Z331"/>
  <c r="AK331" s="1"/>
  <c r="W331"/>
  <c r="X332" s="1"/>
  <c r="K332"/>
  <c r="AD331"/>
  <c r="AL331" s="1"/>
  <c r="AM290" i="4"/>
  <c r="AI290"/>
  <c r="Y291"/>
  <c r="F333" i="1"/>
  <c r="I333" s="1"/>
  <c r="J333" s="1"/>
  <c r="M333"/>
  <c r="F333" i="4"/>
  <c r="I333" s="1"/>
  <c r="J333" s="1"/>
  <c r="M333"/>
  <c r="O333" i="5" l="1"/>
  <c r="K333"/>
  <c r="N333"/>
  <c r="C333"/>
  <c r="E333" i="3"/>
  <c r="D333"/>
  <c r="L333"/>
  <c r="Q332"/>
  <c r="R291" i="4"/>
  <c r="V291" s="1"/>
  <c r="Z291" s="1"/>
  <c r="N333" i="1"/>
  <c r="C333"/>
  <c r="K333"/>
  <c r="N333" i="4"/>
  <c r="O333" s="1"/>
  <c r="C333"/>
  <c r="K333"/>
  <c r="R333" i="5" l="1"/>
  <c r="E334"/>
  <c r="L334"/>
  <c r="D334"/>
  <c r="Q333"/>
  <c r="P333"/>
  <c r="U332" i="3"/>
  <c r="O332"/>
  <c r="AE332"/>
  <c r="R332"/>
  <c r="AI332" s="1"/>
  <c r="F333"/>
  <c r="I333" s="1"/>
  <c r="J333" s="1"/>
  <c r="M333"/>
  <c r="AC291" i="4"/>
  <c r="AH291"/>
  <c r="X291"/>
  <c r="AA291"/>
  <c r="AL291" s="1"/>
  <c r="AG291"/>
  <c r="T291"/>
  <c r="W291"/>
  <c r="AK291" s="1"/>
  <c r="AF291"/>
  <c r="P291"/>
  <c r="S291"/>
  <c r="AJ291" s="1"/>
  <c r="E334" i="1"/>
  <c r="L334"/>
  <c r="D334"/>
  <c r="P333"/>
  <c r="O333"/>
  <c r="Q333" s="1"/>
  <c r="L334" i="4"/>
  <c r="E334"/>
  <c r="D334"/>
  <c r="F334" i="5" l="1"/>
  <c r="I334" s="1"/>
  <c r="J334" s="1"/>
  <c r="M334"/>
  <c r="T333"/>
  <c r="S333"/>
  <c r="K333" i="3"/>
  <c r="C333"/>
  <c r="N333"/>
  <c r="P333"/>
  <c r="AF332"/>
  <c r="S332"/>
  <c r="V332"/>
  <c r="AJ332" s="1"/>
  <c r="Y332"/>
  <c r="AD291" i="4"/>
  <c r="AE291" s="1"/>
  <c r="AM291" s="1"/>
  <c r="U292"/>
  <c r="Q292"/>
  <c r="Y292"/>
  <c r="F334" i="1"/>
  <c r="I334" s="1"/>
  <c r="J334" s="1"/>
  <c r="M334"/>
  <c r="M334" i="4"/>
  <c r="F334"/>
  <c r="I334" s="1"/>
  <c r="J334" s="1"/>
  <c r="K334" i="5" l="1"/>
  <c r="O334"/>
  <c r="N334"/>
  <c r="C334"/>
  <c r="AI291" i="4"/>
  <c r="T333" i="3"/>
  <c r="Z332"/>
  <c r="AK332" s="1"/>
  <c r="AG332"/>
  <c r="W332"/>
  <c r="AC332"/>
  <c r="AB291" i="4"/>
  <c r="Q333" i="3"/>
  <c r="U333" s="1"/>
  <c r="D334"/>
  <c r="L334"/>
  <c r="E334"/>
  <c r="R292" i="4"/>
  <c r="S292" s="1"/>
  <c r="AJ292" s="1"/>
  <c r="N334" i="1"/>
  <c r="C334"/>
  <c r="K334"/>
  <c r="K334" i="4"/>
  <c r="N334"/>
  <c r="O334" s="1"/>
  <c r="C334"/>
  <c r="M334" i="3" l="1"/>
  <c r="R333"/>
  <c r="AI333" s="1"/>
  <c r="E335" i="5"/>
  <c r="L335"/>
  <c r="D335"/>
  <c r="R334"/>
  <c r="Q334"/>
  <c r="P334"/>
  <c r="Y333" i="3"/>
  <c r="AG333" s="1"/>
  <c r="AF333"/>
  <c r="S333"/>
  <c r="T334" s="1"/>
  <c r="AH332"/>
  <c r="AA332"/>
  <c r="AD332"/>
  <c r="AL332" s="1"/>
  <c r="X333"/>
  <c r="F334"/>
  <c r="I334" s="1"/>
  <c r="J334" s="1"/>
  <c r="AE333"/>
  <c r="O333"/>
  <c r="V333"/>
  <c r="AJ333" s="1"/>
  <c r="V292" i="4"/>
  <c r="Z292" s="1"/>
  <c r="AF292"/>
  <c r="P292"/>
  <c r="P334" i="1"/>
  <c r="L335"/>
  <c r="E335"/>
  <c r="D335"/>
  <c r="O334"/>
  <c r="Q334" s="1"/>
  <c r="E335" i="4"/>
  <c r="L335"/>
  <c r="D335"/>
  <c r="M335" i="1" l="1"/>
  <c r="Z333" i="3"/>
  <c r="AK333" s="1"/>
  <c r="W333"/>
  <c r="X334" s="1"/>
  <c r="T334" i="5"/>
  <c r="S334"/>
  <c r="F335"/>
  <c r="I335" s="1"/>
  <c r="J335" s="1"/>
  <c r="M335"/>
  <c r="K334" i="3"/>
  <c r="AB333"/>
  <c r="P334"/>
  <c r="AC333"/>
  <c r="N334"/>
  <c r="C334"/>
  <c r="AC292" i="4"/>
  <c r="AD292" s="1"/>
  <c r="AE292" s="1"/>
  <c r="AH292"/>
  <c r="X292"/>
  <c r="AA292"/>
  <c r="AL292" s="1"/>
  <c r="Q293"/>
  <c r="AG292"/>
  <c r="T292"/>
  <c r="W292"/>
  <c r="AK292" s="1"/>
  <c r="F335" i="1"/>
  <c r="I335" s="1"/>
  <c r="J335" s="1"/>
  <c r="M335" i="4"/>
  <c r="F335"/>
  <c r="I335" s="1"/>
  <c r="J335" s="1"/>
  <c r="O335" i="5" l="1"/>
  <c r="N335"/>
  <c r="C335"/>
  <c r="K335"/>
  <c r="E335" i="3"/>
  <c r="D335"/>
  <c r="L335"/>
  <c r="AD333"/>
  <c r="AL333" s="1"/>
  <c r="AH333"/>
  <c r="Q334"/>
  <c r="R334" s="1"/>
  <c r="AI334" s="1"/>
  <c r="AA333"/>
  <c r="AB334" s="1"/>
  <c r="AB292" i="4"/>
  <c r="U293"/>
  <c r="AI292"/>
  <c r="AM292"/>
  <c r="Y293"/>
  <c r="K335" i="1"/>
  <c r="N335"/>
  <c r="C335"/>
  <c r="N335" i="4"/>
  <c r="O335" s="1"/>
  <c r="C335"/>
  <c r="K335"/>
  <c r="R293" l="1"/>
  <c r="S293" s="1"/>
  <c r="AJ293" s="1"/>
  <c r="E336" i="5"/>
  <c r="L336"/>
  <c r="D336"/>
  <c r="R335"/>
  <c r="P335"/>
  <c r="Q335"/>
  <c r="O334" i="3"/>
  <c r="AE334"/>
  <c r="F335"/>
  <c r="I335" s="1"/>
  <c r="J335" s="1"/>
  <c r="U334"/>
  <c r="M335"/>
  <c r="V293" i="4"/>
  <c r="AG293" s="1"/>
  <c r="D336" i="1"/>
  <c r="E336"/>
  <c r="L336"/>
  <c r="P335"/>
  <c r="O335"/>
  <c r="Q335" s="1"/>
  <c r="E336" i="4"/>
  <c r="D336"/>
  <c r="L336"/>
  <c r="AF293" l="1"/>
  <c r="P293"/>
  <c r="T335" i="5"/>
  <c r="S335"/>
  <c r="F336"/>
  <c r="I336" s="1"/>
  <c r="J336" s="1"/>
  <c r="M336"/>
  <c r="K335" i="3"/>
  <c r="W293" i="4"/>
  <c r="AK293" s="1"/>
  <c r="Y334" i="3"/>
  <c r="S334"/>
  <c r="T335" s="1"/>
  <c r="V334"/>
  <c r="AJ334" s="1"/>
  <c r="AF334"/>
  <c r="Z293" i="4"/>
  <c r="AC293" s="1"/>
  <c r="N335" i="3"/>
  <c r="Q335" s="1"/>
  <c r="C335"/>
  <c r="T293" i="4"/>
  <c r="U294" s="1"/>
  <c r="P335" i="3"/>
  <c r="Q294" i="4"/>
  <c r="M336" i="1"/>
  <c r="F336"/>
  <c r="I336" s="1"/>
  <c r="J336" s="1"/>
  <c r="M336" i="4"/>
  <c r="F336"/>
  <c r="I336" s="1"/>
  <c r="J336" s="1"/>
  <c r="O336" i="5" l="1"/>
  <c r="N336"/>
  <c r="C336"/>
  <c r="K336"/>
  <c r="L336" i="3"/>
  <c r="E336"/>
  <c r="D336"/>
  <c r="X293" i="4"/>
  <c r="Y294" s="1"/>
  <c r="U335" i="3"/>
  <c r="AD293" i="4"/>
  <c r="AE293" s="1"/>
  <c r="AM293" s="1"/>
  <c r="AH293"/>
  <c r="R335" i="3"/>
  <c r="AI335" s="1"/>
  <c r="AE335"/>
  <c r="O335"/>
  <c r="P336" s="1"/>
  <c r="AA293" i="4"/>
  <c r="AL293" s="1"/>
  <c r="AG334" i="3"/>
  <c r="W334"/>
  <c r="X335" s="1"/>
  <c r="Z334"/>
  <c r="AK334" s="1"/>
  <c r="AC334"/>
  <c r="K336" i="1"/>
  <c r="N336"/>
  <c r="O336" s="1"/>
  <c r="Q336" s="1"/>
  <c r="C336"/>
  <c r="K336" i="4"/>
  <c r="N336"/>
  <c r="O336" s="1"/>
  <c r="C336"/>
  <c r="M336" i="3" l="1"/>
  <c r="E337" i="5"/>
  <c r="L337"/>
  <c r="D337"/>
  <c r="R336"/>
  <c r="Q336"/>
  <c r="P336"/>
  <c r="F336" i="3"/>
  <c r="I336" s="1"/>
  <c r="J336" s="1"/>
  <c r="AI293" i="4"/>
  <c r="V335" i="3"/>
  <c r="AJ335" s="1"/>
  <c r="S335"/>
  <c r="T336" s="1"/>
  <c r="AF335"/>
  <c r="Y335"/>
  <c r="AH334"/>
  <c r="AA334"/>
  <c r="AD334"/>
  <c r="AL334" s="1"/>
  <c r="AB293" i="4"/>
  <c r="R294"/>
  <c r="D337" i="1"/>
  <c r="E337"/>
  <c r="L337"/>
  <c r="P336"/>
  <c r="E337" i="4"/>
  <c r="L337"/>
  <c r="D337"/>
  <c r="T336" i="5" l="1"/>
  <c r="S336"/>
  <c r="F337"/>
  <c r="I337" s="1"/>
  <c r="J337" s="1"/>
  <c r="M337"/>
  <c r="K336" i="3"/>
  <c r="AC335"/>
  <c r="AA335" s="1"/>
  <c r="AB336" s="1"/>
  <c r="W335"/>
  <c r="X336" s="1"/>
  <c r="AG335"/>
  <c r="AB335"/>
  <c r="N336"/>
  <c r="C336"/>
  <c r="Z335"/>
  <c r="AK335" s="1"/>
  <c r="AF294" i="4"/>
  <c r="P294"/>
  <c r="S294"/>
  <c r="AJ294" s="1"/>
  <c r="V294"/>
  <c r="M337" i="1"/>
  <c r="F337"/>
  <c r="I337" s="1"/>
  <c r="J337" s="1"/>
  <c r="F337" i="4"/>
  <c r="I337" s="1"/>
  <c r="J337" s="1"/>
  <c r="M337"/>
  <c r="O337" i="5" l="1"/>
  <c r="K337"/>
  <c r="N337"/>
  <c r="C337"/>
  <c r="Q336" i="3"/>
  <c r="D337"/>
  <c r="E337"/>
  <c r="L337"/>
  <c r="AD335"/>
  <c r="AL335" s="1"/>
  <c r="AH335"/>
  <c r="Q295" i="4"/>
  <c r="AG294"/>
  <c r="T294"/>
  <c r="W294"/>
  <c r="AK294" s="1"/>
  <c r="Z294"/>
  <c r="AC294" s="1"/>
  <c r="N337" i="1"/>
  <c r="O337" s="1"/>
  <c r="Q337" s="1"/>
  <c r="C337"/>
  <c r="K337"/>
  <c r="N337" i="4"/>
  <c r="O337" s="1"/>
  <c r="C337"/>
  <c r="K337"/>
  <c r="E338" i="5" l="1"/>
  <c r="L338"/>
  <c r="D338"/>
  <c r="R337"/>
  <c r="Q337"/>
  <c r="P337"/>
  <c r="M337" i="3"/>
  <c r="F337"/>
  <c r="I337" s="1"/>
  <c r="J337" s="1"/>
  <c r="U336"/>
  <c r="AE336"/>
  <c r="R336"/>
  <c r="AI336" s="1"/>
  <c r="O336"/>
  <c r="AD294" i="4"/>
  <c r="AE294" s="1"/>
  <c r="U295"/>
  <c r="AH294"/>
  <c r="X294"/>
  <c r="AA294"/>
  <c r="AL294" s="1"/>
  <c r="L338" i="1"/>
  <c r="E338"/>
  <c r="D338"/>
  <c r="P337"/>
  <c r="L338" i="4"/>
  <c r="E338"/>
  <c r="D338"/>
  <c r="T337" i="5" l="1"/>
  <c r="S337"/>
  <c r="F338"/>
  <c r="I338" s="1"/>
  <c r="J338" s="1"/>
  <c r="M338"/>
  <c r="K337" i="3"/>
  <c r="M338" i="4"/>
  <c r="AF336" i="3"/>
  <c r="S336"/>
  <c r="V336"/>
  <c r="AJ336" s="1"/>
  <c r="M338" i="1"/>
  <c r="AB294" i="4"/>
  <c r="P337" i="3"/>
  <c r="N337"/>
  <c r="Q337" s="1"/>
  <c r="AE337" s="1"/>
  <c r="C337"/>
  <c r="Y336"/>
  <c r="Y295" i="4"/>
  <c r="R295" s="1"/>
  <c r="AI294"/>
  <c r="AM294"/>
  <c r="F338" i="1"/>
  <c r="I338" s="1"/>
  <c r="J338" s="1"/>
  <c r="F338" i="4"/>
  <c r="I338" s="1"/>
  <c r="J338" s="1"/>
  <c r="K338" i="5" l="1"/>
  <c r="N338"/>
  <c r="C338"/>
  <c r="O338"/>
  <c r="R337" i="3"/>
  <c r="AI337" s="1"/>
  <c r="AG336"/>
  <c r="Z336"/>
  <c r="AK336" s="1"/>
  <c r="W336"/>
  <c r="AC336"/>
  <c r="O337"/>
  <c r="P338" s="1"/>
  <c r="E338"/>
  <c r="D338"/>
  <c r="L338"/>
  <c r="T337"/>
  <c r="U337"/>
  <c r="AF337" s="1"/>
  <c r="AF295" i="4"/>
  <c r="P295"/>
  <c r="S295"/>
  <c r="AJ295" s="1"/>
  <c r="V295"/>
  <c r="K338" i="1"/>
  <c r="N338"/>
  <c r="C338"/>
  <c r="K338" i="4"/>
  <c r="N338"/>
  <c r="O338" s="1"/>
  <c r="C338"/>
  <c r="M338" i="3" l="1"/>
  <c r="Q338" i="5"/>
  <c r="P338"/>
  <c r="E339"/>
  <c r="D339"/>
  <c r="L339"/>
  <c r="R338"/>
  <c r="Y337" i="3"/>
  <c r="AG337" s="1"/>
  <c r="AD336"/>
  <c r="AL336" s="1"/>
  <c r="AH336"/>
  <c r="AA336"/>
  <c r="S337"/>
  <c r="T338" s="1"/>
  <c r="X337"/>
  <c r="V337"/>
  <c r="AJ337" s="1"/>
  <c r="F338"/>
  <c r="I338" s="1"/>
  <c r="J338" s="1"/>
  <c r="AG295" i="4"/>
  <c r="T295"/>
  <c r="W295"/>
  <c r="AK295" s="1"/>
  <c r="Q296"/>
  <c r="Z295"/>
  <c r="AC295" s="1"/>
  <c r="D339" i="1"/>
  <c r="L339"/>
  <c r="E339"/>
  <c r="P338"/>
  <c r="O338"/>
  <c r="Q338" s="1"/>
  <c r="E339" i="4"/>
  <c r="L339"/>
  <c r="D339"/>
  <c r="W337" i="3" l="1"/>
  <c r="X338" s="1"/>
  <c r="AC337"/>
  <c r="AH337" s="1"/>
  <c r="M339" i="1"/>
  <c r="Z337" i="3"/>
  <c r="AK337" s="1"/>
  <c r="F339" i="5"/>
  <c r="I339" s="1"/>
  <c r="J339" s="1"/>
  <c r="M339"/>
  <c r="T338"/>
  <c r="S338"/>
  <c r="AB337" i="3"/>
  <c r="AA337"/>
  <c r="AB338" s="1"/>
  <c r="K338"/>
  <c r="N338"/>
  <c r="C338"/>
  <c r="AD295" i="4"/>
  <c r="AE295" s="1"/>
  <c r="AH295"/>
  <c r="X295"/>
  <c r="AA295"/>
  <c r="AL295" s="1"/>
  <c r="U296"/>
  <c r="F339" i="1"/>
  <c r="I339" s="1"/>
  <c r="J339" s="1"/>
  <c r="M339" i="4"/>
  <c r="F339"/>
  <c r="I339" s="1"/>
  <c r="J339" s="1"/>
  <c r="AD337" i="3" l="1"/>
  <c r="AL337" s="1"/>
  <c r="O339" i="5"/>
  <c r="N339"/>
  <c r="C339"/>
  <c r="K339"/>
  <c r="D339" i="3"/>
  <c r="E339"/>
  <c r="L339"/>
  <c r="Q338"/>
  <c r="U338" s="1"/>
  <c r="AB295" i="4"/>
  <c r="AI295"/>
  <c r="AM295"/>
  <c r="Y296"/>
  <c r="N339" i="1"/>
  <c r="C339"/>
  <c r="K339"/>
  <c r="N339" i="4"/>
  <c r="O339" s="1"/>
  <c r="C339"/>
  <c r="K339"/>
  <c r="E340" i="5" l="1"/>
  <c r="L340"/>
  <c r="D340"/>
  <c r="R339"/>
  <c r="P339"/>
  <c r="Q339"/>
  <c r="Y338" i="3"/>
  <c r="AC338" s="1"/>
  <c r="V338"/>
  <c r="AJ338" s="1"/>
  <c r="AF338"/>
  <c r="S338"/>
  <c r="T339" s="1"/>
  <c r="AE338"/>
  <c r="O338"/>
  <c r="R338"/>
  <c r="AI338" s="1"/>
  <c r="M339"/>
  <c r="F339"/>
  <c r="I339" s="1"/>
  <c r="J339" s="1"/>
  <c r="R296" i="4"/>
  <c r="D340" i="1"/>
  <c r="L340"/>
  <c r="E340"/>
  <c r="P339"/>
  <c r="O339"/>
  <c r="Q339" s="1"/>
  <c r="L340" i="4"/>
  <c r="E340"/>
  <c r="D340"/>
  <c r="F340" i="5" l="1"/>
  <c r="I340" s="1"/>
  <c r="J340" s="1"/>
  <c r="T339"/>
  <c r="S339"/>
  <c r="M340"/>
  <c r="M340" i="1"/>
  <c r="P339" i="3"/>
  <c r="K339"/>
  <c r="AD338"/>
  <c r="AL338" s="1"/>
  <c r="AH338"/>
  <c r="AA338"/>
  <c r="AB339" s="1"/>
  <c r="N339"/>
  <c r="C339"/>
  <c r="Z338"/>
  <c r="AK338" s="1"/>
  <c r="W338"/>
  <c r="X339" s="1"/>
  <c r="AG338"/>
  <c r="V296" i="4"/>
  <c r="Z296" s="1"/>
  <c r="AF296"/>
  <c r="P296"/>
  <c r="S296"/>
  <c r="AJ296" s="1"/>
  <c r="F340" i="1"/>
  <c r="I340" s="1"/>
  <c r="J340" s="1"/>
  <c r="M340" i="4"/>
  <c r="F340"/>
  <c r="I340" s="1"/>
  <c r="J340" s="1"/>
  <c r="O340" i="5" l="1"/>
  <c r="N340"/>
  <c r="C340"/>
  <c r="K340"/>
  <c r="Q339" i="3"/>
  <c r="R339" s="1"/>
  <c r="AI339" s="1"/>
  <c r="E340"/>
  <c r="L340"/>
  <c r="D340"/>
  <c r="AC296" i="4"/>
  <c r="AD296" s="1"/>
  <c r="AE296" s="1"/>
  <c r="Q297"/>
  <c r="AH296"/>
  <c r="X296"/>
  <c r="AA296"/>
  <c r="AL296" s="1"/>
  <c r="AG296"/>
  <c r="T296"/>
  <c r="W296"/>
  <c r="AK296" s="1"/>
  <c r="N340" i="1"/>
  <c r="C340"/>
  <c r="K340"/>
  <c r="K340" i="4"/>
  <c r="N340"/>
  <c r="O340" s="1"/>
  <c r="C340"/>
  <c r="E341" i="5" l="1"/>
  <c r="L341"/>
  <c r="D341"/>
  <c r="R340"/>
  <c r="P340"/>
  <c r="Q340"/>
  <c r="F340" i="3"/>
  <c r="I340" s="1"/>
  <c r="J340" s="1"/>
  <c r="M340"/>
  <c r="AE339"/>
  <c r="O339"/>
  <c r="U339"/>
  <c r="AB296" i="4"/>
  <c r="U297"/>
  <c r="Y297"/>
  <c r="AI296"/>
  <c r="AM296"/>
  <c r="D341" i="1"/>
  <c r="E341"/>
  <c r="L341"/>
  <c r="P340"/>
  <c r="O340"/>
  <c r="Q340" s="1"/>
  <c r="L341" i="4"/>
  <c r="E341"/>
  <c r="D341"/>
  <c r="T340" i="5" l="1"/>
  <c r="S340"/>
  <c r="F341"/>
  <c r="I341" s="1"/>
  <c r="J341" s="1"/>
  <c r="M341"/>
  <c r="K340" i="3"/>
  <c r="AF339"/>
  <c r="S339"/>
  <c r="V339"/>
  <c r="AJ339" s="1"/>
  <c r="Y339"/>
  <c r="P340"/>
  <c r="C340"/>
  <c r="N340"/>
  <c r="Q340" s="1"/>
  <c r="O340" s="1"/>
  <c r="P341" s="1"/>
  <c r="R297" i="4"/>
  <c r="M341" i="1"/>
  <c r="F341"/>
  <c r="I341" s="1"/>
  <c r="J341" s="1"/>
  <c r="M341" i="4"/>
  <c r="F341"/>
  <c r="I341" s="1"/>
  <c r="J341" s="1"/>
  <c r="N341" i="5" l="1"/>
  <c r="C341"/>
  <c r="K341"/>
  <c r="O341"/>
  <c r="R340" i="3"/>
  <c r="AI340" s="1"/>
  <c r="U340"/>
  <c r="Y340" s="1"/>
  <c r="AE340"/>
  <c r="W339"/>
  <c r="AG339"/>
  <c r="Z339"/>
  <c r="AK339" s="1"/>
  <c r="AC339"/>
  <c r="T340"/>
  <c r="L341"/>
  <c r="D341"/>
  <c r="E341"/>
  <c r="AF297" i="4"/>
  <c r="P297"/>
  <c r="S297"/>
  <c r="AJ297" s="1"/>
  <c r="V297"/>
  <c r="Z297" s="1"/>
  <c r="K341" i="1"/>
  <c r="N341"/>
  <c r="C341"/>
  <c r="N341" i="4"/>
  <c r="O341" s="1"/>
  <c r="C341"/>
  <c r="K341"/>
  <c r="S340" i="3" l="1"/>
  <c r="T341" s="1"/>
  <c r="M341"/>
  <c r="P341" i="5"/>
  <c r="Q341"/>
  <c r="E342"/>
  <c r="L342"/>
  <c r="D342"/>
  <c r="R341"/>
  <c r="AG340" i="3"/>
  <c r="AH339"/>
  <c r="AA339"/>
  <c r="AC340" s="1"/>
  <c r="AH340" s="1"/>
  <c r="AD339"/>
  <c r="AL339" s="1"/>
  <c r="F341"/>
  <c r="I341" s="1"/>
  <c r="J341" s="1"/>
  <c r="X340"/>
  <c r="Z340" s="1"/>
  <c r="AK340" s="1"/>
  <c r="W340"/>
  <c r="X341" s="1"/>
  <c r="V340"/>
  <c r="AJ340" s="1"/>
  <c r="AF340"/>
  <c r="AC297" i="4"/>
  <c r="AH297"/>
  <c r="X297"/>
  <c r="AA297"/>
  <c r="AL297" s="1"/>
  <c r="Q298"/>
  <c r="AG297"/>
  <c r="T297"/>
  <c r="W297"/>
  <c r="AK297" s="1"/>
  <c r="P341" i="1"/>
  <c r="O341"/>
  <c r="Q341" s="1"/>
  <c r="L342"/>
  <c r="D342"/>
  <c r="E342"/>
  <c r="L342" i="4"/>
  <c r="E342"/>
  <c r="D342"/>
  <c r="F342" i="5" l="1"/>
  <c r="I342" s="1"/>
  <c r="J342" s="1"/>
  <c r="T341"/>
  <c r="S341"/>
  <c r="M342"/>
  <c r="K341" i="3"/>
  <c r="N341"/>
  <c r="C341"/>
  <c r="AB340"/>
  <c r="AD340" s="1"/>
  <c r="AL340" s="1"/>
  <c r="AA340"/>
  <c r="AB341" s="1"/>
  <c r="M342" i="4"/>
  <c r="AD297"/>
  <c r="AE297" s="1"/>
  <c r="AM297" s="1"/>
  <c r="U298"/>
  <c r="Y298"/>
  <c r="M342" i="1"/>
  <c r="F342"/>
  <c r="I342" s="1"/>
  <c r="J342" s="1"/>
  <c r="F342" i="4"/>
  <c r="I342" s="1"/>
  <c r="J342" s="1"/>
  <c r="O342" i="5" l="1"/>
  <c r="N342"/>
  <c r="C342"/>
  <c r="K342"/>
  <c r="AB297" i="4"/>
  <c r="AI297"/>
  <c r="E342" i="3"/>
  <c r="D342"/>
  <c r="L342"/>
  <c r="Q341"/>
  <c r="U341" s="1"/>
  <c r="R298" i="4"/>
  <c r="K342" i="1"/>
  <c r="N342"/>
  <c r="O342" s="1"/>
  <c r="Q342" s="1"/>
  <c r="C342"/>
  <c r="N342" i="4"/>
  <c r="O342" s="1"/>
  <c r="C342"/>
  <c r="K342"/>
  <c r="R342" i="5" l="1"/>
  <c r="Q342"/>
  <c r="P342"/>
  <c r="E343"/>
  <c r="D343"/>
  <c r="L343"/>
  <c r="V341" i="3"/>
  <c r="AJ341" s="1"/>
  <c r="S341"/>
  <c r="T342" s="1"/>
  <c r="AF341"/>
  <c r="Y341"/>
  <c r="AE341"/>
  <c r="O341"/>
  <c r="R341"/>
  <c r="AI341" s="1"/>
  <c r="AC341"/>
  <c r="F342"/>
  <c r="I342" s="1"/>
  <c r="J342" s="1"/>
  <c r="M342"/>
  <c r="V298" i="4"/>
  <c r="AF298"/>
  <c r="P298"/>
  <c r="S298"/>
  <c r="AJ298" s="1"/>
  <c r="E343" i="1"/>
  <c r="L343"/>
  <c r="D343"/>
  <c r="P342"/>
  <c r="D343" i="4"/>
  <c r="E343"/>
  <c r="L343"/>
  <c r="M343" i="5" l="1"/>
  <c r="F343"/>
  <c r="I343" s="1"/>
  <c r="J343" s="1"/>
  <c r="T342"/>
  <c r="S342"/>
  <c r="K342" i="3"/>
  <c r="P342"/>
  <c r="Z341"/>
  <c r="AK341" s="1"/>
  <c r="AG341"/>
  <c r="W341"/>
  <c r="X342" s="1"/>
  <c r="AD341"/>
  <c r="AL341" s="1"/>
  <c r="AH341"/>
  <c r="AA341"/>
  <c r="AB342" s="1"/>
  <c r="N342"/>
  <c r="C342"/>
  <c r="Q299" i="4"/>
  <c r="AG298"/>
  <c r="T298"/>
  <c r="W298"/>
  <c r="AK298" s="1"/>
  <c r="Z298"/>
  <c r="AC298" s="1"/>
  <c r="F343" i="1"/>
  <c r="I343" s="1"/>
  <c r="J343" s="1"/>
  <c r="M343"/>
  <c r="F343" i="4"/>
  <c r="I343" s="1"/>
  <c r="J343" s="1"/>
  <c r="M343"/>
  <c r="N343" i="5" l="1"/>
  <c r="C343"/>
  <c r="K343"/>
  <c r="O343"/>
  <c r="D343" i="3"/>
  <c r="E343"/>
  <c r="L343"/>
  <c r="Q342"/>
  <c r="R342" s="1"/>
  <c r="AI342" s="1"/>
  <c r="AD298" i="4"/>
  <c r="AE298" s="1"/>
  <c r="AH298"/>
  <c r="X298"/>
  <c r="AA298"/>
  <c r="AL298" s="1"/>
  <c r="U299"/>
  <c r="N343" i="1"/>
  <c r="O343" s="1"/>
  <c r="Q343" s="1"/>
  <c r="C343"/>
  <c r="K343"/>
  <c r="K343" i="4"/>
  <c r="N343"/>
  <c r="O343" s="1"/>
  <c r="C343"/>
  <c r="P343" i="5" l="1"/>
  <c r="Q343"/>
  <c r="E344"/>
  <c r="L344"/>
  <c r="D344"/>
  <c r="R343"/>
  <c r="AE342" i="3"/>
  <c r="O342"/>
  <c r="AB298" i="4"/>
  <c r="U342" i="3"/>
  <c r="M343"/>
  <c r="F343"/>
  <c r="I343" s="1"/>
  <c r="J343" s="1"/>
  <c r="AM298" i="4"/>
  <c r="AI298"/>
  <c r="Y299"/>
  <c r="D344" i="1"/>
  <c r="E344"/>
  <c r="L344"/>
  <c r="P343"/>
  <c r="L344" i="4"/>
  <c r="E344"/>
  <c r="D344"/>
  <c r="T343" i="5" l="1"/>
  <c r="S343"/>
  <c r="F344"/>
  <c r="I344" s="1"/>
  <c r="J344" s="1"/>
  <c r="M344"/>
  <c r="N343" i="3"/>
  <c r="C343"/>
  <c r="K343"/>
  <c r="Y342"/>
  <c r="AC342" s="1"/>
  <c r="AF342"/>
  <c r="S342"/>
  <c r="T343" s="1"/>
  <c r="V342"/>
  <c r="AJ342" s="1"/>
  <c r="P343"/>
  <c r="Q343"/>
  <c r="R299" i="4"/>
  <c r="V299" s="1"/>
  <c r="M344" i="1"/>
  <c r="F344"/>
  <c r="I344" s="1"/>
  <c r="J344" s="1"/>
  <c r="M344" i="4"/>
  <c r="F344"/>
  <c r="I344" s="1"/>
  <c r="J344" s="1"/>
  <c r="O344" i="5" l="1"/>
  <c r="N344"/>
  <c r="C344"/>
  <c r="K344"/>
  <c r="Z342" i="3"/>
  <c r="AK342" s="1"/>
  <c r="AG342"/>
  <c r="W342"/>
  <c r="AD342"/>
  <c r="AL342" s="1"/>
  <c r="AA342"/>
  <c r="AH342"/>
  <c r="AE343"/>
  <c r="O343"/>
  <c r="P344" s="1"/>
  <c r="L344"/>
  <c r="D344"/>
  <c r="E344"/>
  <c r="R343"/>
  <c r="AI343" s="1"/>
  <c r="U343"/>
  <c r="S343" s="1"/>
  <c r="T344" s="1"/>
  <c r="AG299" i="4"/>
  <c r="T299"/>
  <c r="W299"/>
  <c r="AK299" s="1"/>
  <c r="Z299"/>
  <c r="AC299" s="1"/>
  <c r="AF299"/>
  <c r="P299"/>
  <c r="S299"/>
  <c r="AJ299" s="1"/>
  <c r="K344" i="1"/>
  <c r="N344"/>
  <c r="O344" s="1"/>
  <c r="Q344" s="1"/>
  <c r="C344"/>
  <c r="N344" i="4"/>
  <c r="O344" s="1"/>
  <c r="C344"/>
  <c r="K344"/>
  <c r="M344" i="3" l="1"/>
  <c r="E345" i="5"/>
  <c r="L345"/>
  <c r="D345"/>
  <c r="R344"/>
  <c r="Q344"/>
  <c r="P344"/>
  <c r="Y343" i="3"/>
  <c r="AG343" s="1"/>
  <c r="AF343"/>
  <c r="AB343"/>
  <c r="F344"/>
  <c r="I344" s="1"/>
  <c r="J344" s="1"/>
  <c r="X343"/>
  <c r="V343"/>
  <c r="AJ343" s="1"/>
  <c r="AD299" i="4"/>
  <c r="AE299" s="1"/>
  <c r="AM299" s="1"/>
  <c r="Q300"/>
  <c r="AH299"/>
  <c r="X299"/>
  <c r="AA299"/>
  <c r="AL299" s="1"/>
  <c r="U300"/>
  <c r="D345" i="1"/>
  <c r="E345"/>
  <c r="L345"/>
  <c r="P344"/>
  <c r="E345" i="4"/>
  <c r="D345"/>
  <c r="L345"/>
  <c r="Z343" i="3" l="1"/>
  <c r="AK343" s="1"/>
  <c r="AC343"/>
  <c r="AH343" s="1"/>
  <c r="W343"/>
  <c r="X344" s="1"/>
  <c r="T344" i="5"/>
  <c r="S344"/>
  <c r="F345"/>
  <c r="I345" s="1"/>
  <c r="J345" s="1"/>
  <c r="M345"/>
  <c r="AB299" i="4"/>
  <c r="K344" i="3"/>
  <c r="N344"/>
  <c r="C344"/>
  <c r="AI299" i="4"/>
  <c r="Y300"/>
  <c r="M345" i="1"/>
  <c r="F345"/>
  <c r="I345" s="1"/>
  <c r="J345" s="1"/>
  <c r="M345" i="4"/>
  <c r="F345"/>
  <c r="I345" s="1"/>
  <c r="J345" s="1"/>
  <c r="AD343" i="3" l="1"/>
  <c r="AL343" s="1"/>
  <c r="AA343"/>
  <c r="AB344" s="1"/>
  <c r="K345" i="5"/>
  <c r="N345"/>
  <c r="C345"/>
  <c r="O345"/>
  <c r="L345" i="3"/>
  <c r="E345"/>
  <c r="D345"/>
  <c r="Q344"/>
  <c r="U344" s="1"/>
  <c r="Y344" s="1"/>
  <c r="R300" i="4"/>
  <c r="N345" i="1"/>
  <c r="O345" s="1"/>
  <c r="Q345" s="1"/>
  <c r="C345"/>
  <c r="K345"/>
  <c r="K345" i="4"/>
  <c r="N345"/>
  <c r="O345" s="1"/>
  <c r="C345"/>
  <c r="M345" i="3" l="1"/>
  <c r="Q345" i="5"/>
  <c r="P345"/>
  <c r="E346"/>
  <c r="L346"/>
  <c r="D346"/>
  <c r="R345"/>
  <c r="Z344" i="3"/>
  <c r="AK344" s="1"/>
  <c r="AG344"/>
  <c r="W344"/>
  <c r="X345" s="1"/>
  <c r="AF344"/>
  <c r="S344"/>
  <c r="T345" s="1"/>
  <c r="V344"/>
  <c r="AJ344" s="1"/>
  <c r="O344"/>
  <c r="AE344"/>
  <c r="R344"/>
  <c r="AI344" s="1"/>
  <c r="AC344"/>
  <c r="F345"/>
  <c r="I345" s="1"/>
  <c r="J345" s="1"/>
  <c r="AF300" i="4"/>
  <c r="P300"/>
  <c r="S300"/>
  <c r="AJ300" s="1"/>
  <c r="V300"/>
  <c r="E346" i="1"/>
  <c r="D346"/>
  <c r="L346"/>
  <c r="P345"/>
  <c r="L346" i="4"/>
  <c r="E346"/>
  <c r="D346"/>
  <c r="F346" i="5" l="1"/>
  <c r="I346" s="1"/>
  <c r="J346" s="1"/>
  <c r="M346"/>
  <c r="T345"/>
  <c r="S345"/>
  <c r="M346" i="4"/>
  <c r="P345" i="3"/>
  <c r="K345"/>
  <c r="N345"/>
  <c r="C345"/>
  <c r="AH344"/>
  <c r="AA344"/>
  <c r="AB345" s="1"/>
  <c r="AD344"/>
  <c r="AL344" s="1"/>
  <c r="Z300" i="4"/>
  <c r="AC300" s="1"/>
  <c r="AG300"/>
  <c r="T300"/>
  <c r="W300"/>
  <c r="AK300" s="1"/>
  <c r="Q301"/>
  <c r="F346" i="1"/>
  <c r="I346" s="1"/>
  <c r="J346" s="1"/>
  <c r="M346"/>
  <c r="F346" i="4"/>
  <c r="I346" s="1"/>
  <c r="J346" s="1"/>
  <c r="O346" i="5" l="1"/>
  <c r="K346"/>
  <c r="N346"/>
  <c r="C346"/>
  <c r="AA300" i="4"/>
  <c r="AL300" s="1"/>
  <c r="E346" i="3"/>
  <c r="L346"/>
  <c r="D346"/>
  <c r="X300" i="4"/>
  <c r="Y301" s="1"/>
  <c r="Q345" i="3"/>
  <c r="R345" s="1"/>
  <c r="AI345" s="1"/>
  <c r="AH300" i="4"/>
  <c r="AD300"/>
  <c r="AE300" s="1"/>
  <c r="AM300" s="1"/>
  <c r="U301"/>
  <c r="K346" i="1"/>
  <c r="N346"/>
  <c r="C346"/>
  <c r="D347" i="3"/>
  <c r="N346" i="4"/>
  <c r="O346" s="1"/>
  <c r="C346"/>
  <c r="K346"/>
  <c r="R346" i="5" l="1"/>
  <c r="E347"/>
  <c r="L347"/>
  <c r="Q346"/>
  <c r="P346"/>
  <c r="AE345" i="3"/>
  <c r="O345"/>
  <c r="U345"/>
  <c r="F346"/>
  <c r="I346" s="1"/>
  <c r="J346" s="1"/>
  <c r="AI300" i="4"/>
  <c r="M346" i="3"/>
  <c r="AB300" i="4"/>
  <c r="R301"/>
  <c r="P346" i="1"/>
  <c r="E347"/>
  <c r="D347"/>
  <c r="L347"/>
  <c r="O346"/>
  <c r="Q346" s="1"/>
  <c r="E347" i="4"/>
  <c r="D347"/>
  <c r="L347"/>
  <c r="M347" i="5" l="1"/>
  <c r="F347"/>
  <c r="I347" s="1"/>
  <c r="T346"/>
  <c r="S346"/>
  <c r="K346" i="3"/>
  <c r="N346"/>
  <c r="Q346" s="1"/>
  <c r="AE346" s="1"/>
  <c r="C346"/>
  <c r="Y345"/>
  <c r="AC345" s="1"/>
  <c r="V345"/>
  <c r="AJ345" s="1"/>
  <c r="AF345"/>
  <c r="S345"/>
  <c r="P346"/>
  <c r="V301" i="4"/>
  <c r="AF301"/>
  <c r="P301"/>
  <c r="S301"/>
  <c r="AJ301" s="1"/>
  <c r="M347" i="1"/>
  <c r="F347"/>
  <c r="I347" s="1"/>
  <c r="J347" s="1"/>
  <c r="F347" i="4"/>
  <c r="I347" s="1"/>
  <c r="J347" s="1"/>
  <c r="M347"/>
  <c r="J347" i="5" l="1"/>
  <c r="K347"/>
  <c r="O347"/>
  <c r="AH345" i="3"/>
  <c r="AD345"/>
  <c r="AL345" s="1"/>
  <c r="AA345"/>
  <c r="T346"/>
  <c r="Z345"/>
  <c r="AK345" s="1"/>
  <c r="AG345"/>
  <c r="W345"/>
  <c r="O346"/>
  <c r="P347" s="1"/>
  <c r="E347"/>
  <c r="L347"/>
  <c r="R346"/>
  <c r="AI346" s="1"/>
  <c r="U346"/>
  <c r="AF346" s="1"/>
  <c r="Q302" i="4"/>
  <c r="AG301"/>
  <c r="T301"/>
  <c r="W301"/>
  <c r="AK301" s="1"/>
  <c r="Z301"/>
  <c r="AC301" s="1"/>
  <c r="N347" i="1"/>
  <c r="O347" s="1"/>
  <c r="Q347" s="1"/>
  <c r="C347"/>
  <c r="K347"/>
  <c r="D348" i="3"/>
  <c r="N347" i="4"/>
  <c r="O347" s="1"/>
  <c r="C347"/>
  <c r="K347"/>
  <c r="P347" i="5" l="1"/>
  <c r="Q347"/>
  <c r="N347"/>
  <c r="C347"/>
  <c r="Y346" i="3"/>
  <c r="AG346" s="1"/>
  <c r="S346"/>
  <c r="T347" s="1"/>
  <c r="V346"/>
  <c r="AJ346" s="1"/>
  <c r="M347"/>
  <c r="F347"/>
  <c r="I347" s="1"/>
  <c r="AB346"/>
  <c r="X346"/>
  <c r="AD301" i="4"/>
  <c r="AE301" s="1"/>
  <c r="U302"/>
  <c r="AH301"/>
  <c r="X301"/>
  <c r="AA301"/>
  <c r="AL301" s="1"/>
  <c r="E348" i="1"/>
  <c r="D348"/>
  <c r="L348"/>
  <c r="P347"/>
  <c r="L348" i="4"/>
  <c r="E348"/>
  <c r="D348"/>
  <c r="W346" i="3" l="1"/>
  <c r="X347" s="1"/>
  <c r="E348" i="5"/>
  <c r="L348"/>
  <c r="R347"/>
  <c r="J347" i="3"/>
  <c r="K347"/>
  <c r="Z346"/>
  <c r="AK346" s="1"/>
  <c r="AC346"/>
  <c r="AB301" i="4"/>
  <c r="M348"/>
  <c r="AI301"/>
  <c r="AM301"/>
  <c r="Y302"/>
  <c r="F348" i="1"/>
  <c r="I348" s="1"/>
  <c r="J348" s="1"/>
  <c r="M348"/>
  <c r="F348" i="4"/>
  <c r="I348" s="1"/>
  <c r="J348" s="1"/>
  <c r="T347" i="5" l="1"/>
  <c r="S347"/>
  <c r="M348"/>
  <c r="F348"/>
  <c r="I348" s="1"/>
  <c r="AH346" i="3"/>
  <c r="AA346"/>
  <c r="N347"/>
  <c r="C347"/>
  <c r="AD346"/>
  <c r="AL346" s="1"/>
  <c r="R302" i="4"/>
  <c r="K348" i="1"/>
  <c r="N348"/>
  <c r="C348"/>
  <c r="D349" i="3"/>
  <c r="K348" i="4"/>
  <c r="N348"/>
  <c r="O348" s="1"/>
  <c r="C348"/>
  <c r="J348" i="5" l="1"/>
  <c r="K348"/>
  <c r="O348"/>
  <c r="E348" i="3"/>
  <c r="L348"/>
  <c r="Q347"/>
  <c r="AB347"/>
  <c r="V302" i="4"/>
  <c r="Z302" s="1"/>
  <c r="AF302"/>
  <c r="P302"/>
  <c r="S302"/>
  <c r="AJ302" s="1"/>
  <c r="P348" i="1"/>
  <c r="D349"/>
  <c r="L349"/>
  <c r="E349"/>
  <c r="O348"/>
  <c r="Q348" s="1"/>
  <c r="E349" i="4"/>
  <c r="L349"/>
  <c r="D349"/>
  <c r="Q348" i="5" l="1"/>
  <c r="P348"/>
  <c r="N348"/>
  <c r="C348"/>
  <c r="U347" i="3"/>
  <c r="R347"/>
  <c r="AI347" s="1"/>
  <c r="O347"/>
  <c r="AE347"/>
  <c r="M348"/>
  <c r="F348"/>
  <c r="I348" s="1"/>
  <c r="AC302" i="4"/>
  <c r="AD302" s="1"/>
  <c r="Q303"/>
  <c r="AH302"/>
  <c r="X302"/>
  <c r="AA302"/>
  <c r="AL302" s="1"/>
  <c r="AG302"/>
  <c r="T302"/>
  <c r="W302"/>
  <c r="AK302" s="1"/>
  <c r="F349" i="1"/>
  <c r="I349" s="1"/>
  <c r="J349" s="1"/>
  <c r="M349"/>
  <c r="M349" i="4"/>
  <c r="F349"/>
  <c r="I349" s="1"/>
  <c r="J349" s="1"/>
  <c r="E349" i="5" l="1"/>
  <c r="L349"/>
  <c r="R348"/>
  <c r="P348" i="3"/>
  <c r="S347"/>
  <c r="V347"/>
  <c r="AJ347" s="1"/>
  <c r="AF347"/>
  <c r="J348"/>
  <c r="K348"/>
  <c r="Y347"/>
  <c r="AE302" i="4"/>
  <c r="AM302" s="1"/>
  <c r="AB302"/>
  <c r="AI302"/>
  <c r="Y303"/>
  <c r="U303"/>
  <c r="N349" i="1"/>
  <c r="C349"/>
  <c r="K349"/>
  <c r="D350" i="3"/>
  <c r="K349" i="4"/>
  <c r="N349"/>
  <c r="O349" s="1"/>
  <c r="C349"/>
  <c r="T348" i="5" l="1"/>
  <c r="S348"/>
  <c r="M349"/>
  <c r="F349"/>
  <c r="I349" s="1"/>
  <c r="N348" i="3"/>
  <c r="C348"/>
  <c r="T348"/>
  <c r="AC347"/>
  <c r="Z347"/>
  <c r="AK347" s="1"/>
  <c r="AG347"/>
  <c r="W347"/>
  <c r="R303" i="4"/>
  <c r="D350" i="1"/>
  <c r="L350"/>
  <c r="E350"/>
  <c r="P349"/>
  <c r="O349"/>
  <c r="Q349" s="1"/>
  <c r="L350" i="4"/>
  <c r="E350"/>
  <c r="D350"/>
  <c r="J349" i="5" l="1"/>
  <c r="K349"/>
  <c r="O349"/>
  <c r="AH347" i="3"/>
  <c r="AA347"/>
  <c r="AD347"/>
  <c r="AL347" s="1"/>
  <c r="X348"/>
  <c r="L349"/>
  <c r="E349"/>
  <c r="Q348"/>
  <c r="AF303" i="4"/>
  <c r="P303"/>
  <c r="S303"/>
  <c r="AJ303" s="1"/>
  <c r="V303"/>
  <c r="M350" i="1"/>
  <c r="F350"/>
  <c r="I350" s="1"/>
  <c r="J350" s="1"/>
  <c r="M350" i="4"/>
  <c r="F350"/>
  <c r="I350" s="1"/>
  <c r="J350" s="1"/>
  <c r="Q349" i="5" l="1"/>
  <c r="P349"/>
  <c r="N349"/>
  <c r="C349"/>
  <c r="R348" i="3"/>
  <c r="AI348" s="1"/>
  <c r="AE348"/>
  <c r="O348"/>
  <c r="F349"/>
  <c r="I349" s="1"/>
  <c r="M349"/>
  <c r="U348"/>
  <c r="Y348" s="1"/>
  <c r="AB348"/>
  <c r="Q304" i="4"/>
  <c r="Z303"/>
  <c r="AC303" s="1"/>
  <c r="AG303"/>
  <c r="T303"/>
  <c r="W303"/>
  <c r="AK303" s="1"/>
  <c r="N350" i="1"/>
  <c r="O350" s="1"/>
  <c r="Q350" s="1"/>
  <c r="C350"/>
  <c r="K350"/>
  <c r="D351" i="3"/>
  <c r="N350" i="4"/>
  <c r="O350" s="1"/>
  <c r="C350"/>
  <c r="K350"/>
  <c r="E350" i="5" l="1"/>
  <c r="L350"/>
  <c r="R349"/>
  <c r="AC348" i="3"/>
  <c r="AD348" s="1"/>
  <c r="AL348" s="1"/>
  <c r="AG348"/>
  <c r="W348"/>
  <c r="Z348"/>
  <c r="AK348" s="1"/>
  <c r="J349"/>
  <c r="K349"/>
  <c r="P349"/>
  <c r="AF348"/>
  <c r="S348"/>
  <c r="V348"/>
  <c r="AJ348" s="1"/>
  <c r="AD303" i="4"/>
  <c r="AE303" s="1"/>
  <c r="U304"/>
  <c r="AH303"/>
  <c r="X303"/>
  <c r="AA303"/>
  <c r="AL303" s="1"/>
  <c r="D351" i="1"/>
  <c r="E351"/>
  <c r="L351"/>
  <c r="P350"/>
  <c r="L351" i="4"/>
  <c r="E351"/>
  <c r="D351"/>
  <c r="T349" i="5" l="1"/>
  <c r="S349"/>
  <c r="M350"/>
  <c r="F350"/>
  <c r="I350" s="1"/>
  <c r="M351" i="4"/>
  <c r="AB303"/>
  <c r="N349" i="3"/>
  <c r="C349"/>
  <c r="T349"/>
  <c r="X349"/>
  <c r="AH348"/>
  <c r="AA348"/>
  <c r="Y304" i="4"/>
  <c r="R304" s="1"/>
  <c r="AI303"/>
  <c r="AM303"/>
  <c r="M351" i="1"/>
  <c r="F351"/>
  <c r="I351" s="1"/>
  <c r="J351" s="1"/>
  <c r="F351" i="4"/>
  <c r="I351" s="1"/>
  <c r="J351" s="1"/>
  <c r="J350" i="5" l="1"/>
  <c r="K350"/>
  <c r="O350"/>
  <c r="E350" i="3"/>
  <c r="L350"/>
  <c r="Q349"/>
  <c r="U349" s="1"/>
  <c r="Y349" s="1"/>
  <c r="AB349"/>
  <c r="AF304" i="4"/>
  <c r="P304"/>
  <c r="S304"/>
  <c r="AJ304" s="1"/>
  <c r="V304"/>
  <c r="N351" i="1"/>
  <c r="O351" s="1"/>
  <c r="Q351" s="1"/>
  <c r="C351"/>
  <c r="K351"/>
  <c r="D352" i="3"/>
  <c r="N351" i="4"/>
  <c r="O351" s="1"/>
  <c r="C351"/>
  <c r="K351"/>
  <c r="Q350" i="5" l="1"/>
  <c r="P350"/>
  <c r="N350"/>
  <c r="C350"/>
  <c r="AG349" i="3"/>
  <c r="W349"/>
  <c r="Z349"/>
  <c r="AK349" s="1"/>
  <c r="AC349"/>
  <c r="AF349"/>
  <c r="S349"/>
  <c r="M350"/>
  <c r="F350"/>
  <c r="I350" s="1"/>
  <c r="V349"/>
  <c r="AJ349" s="1"/>
  <c r="AE349"/>
  <c r="O349"/>
  <c r="R349"/>
  <c r="AI349" s="1"/>
  <c r="AG304" i="4"/>
  <c r="T304"/>
  <c r="W304"/>
  <c r="AK304" s="1"/>
  <c r="Q305"/>
  <c r="Z304"/>
  <c r="AC304" s="1"/>
  <c r="L352" i="1"/>
  <c r="D352"/>
  <c r="E352"/>
  <c r="P351"/>
  <c r="E352" i="4"/>
  <c r="L352"/>
  <c r="D352"/>
  <c r="M352" i="1" l="1"/>
  <c r="E351" i="5"/>
  <c r="L351"/>
  <c r="R350"/>
  <c r="T350" i="3"/>
  <c r="J350"/>
  <c r="K350"/>
  <c r="P350"/>
  <c r="AH349"/>
  <c r="AA349"/>
  <c r="X350"/>
  <c r="AD349"/>
  <c r="AL349" s="1"/>
  <c r="AD304" i="4"/>
  <c r="AE304" s="1"/>
  <c r="AM304" s="1"/>
  <c r="AH304"/>
  <c r="X304"/>
  <c r="AA304"/>
  <c r="AL304" s="1"/>
  <c r="U305"/>
  <c r="F352" i="1"/>
  <c r="I352" s="1"/>
  <c r="J352" s="1"/>
  <c r="F352" i="4"/>
  <c r="I352" s="1"/>
  <c r="J352" s="1"/>
  <c r="M352"/>
  <c r="T350" i="5" l="1"/>
  <c r="S350"/>
  <c r="M351"/>
  <c r="F351"/>
  <c r="I351" s="1"/>
  <c r="N350" i="3"/>
  <c r="C350"/>
  <c r="AB350"/>
  <c r="AI304" i="4"/>
  <c r="AB304"/>
  <c r="Y305"/>
  <c r="K352" i="1"/>
  <c r="N352"/>
  <c r="C352"/>
  <c r="D353" i="3"/>
  <c r="K352" i="4"/>
  <c r="N352"/>
  <c r="O352" s="1"/>
  <c r="C352"/>
  <c r="J351" i="5" l="1"/>
  <c r="K351"/>
  <c r="O351"/>
  <c r="E351" i="3"/>
  <c r="L351"/>
  <c r="Q350"/>
  <c r="U350" s="1"/>
  <c r="R305" i="4"/>
  <c r="D353" i="1"/>
  <c r="E353"/>
  <c r="L353"/>
  <c r="P352"/>
  <c r="O352"/>
  <c r="Q352" s="1"/>
  <c r="E353" i="4"/>
  <c r="L353"/>
  <c r="D353"/>
  <c r="P351" i="5" l="1"/>
  <c r="Q351"/>
  <c r="N351"/>
  <c r="C351"/>
  <c r="Y350" i="3"/>
  <c r="AC350" s="1"/>
  <c r="AF350"/>
  <c r="S350"/>
  <c r="V350"/>
  <c r="AJ350" s="1"/>
  <c r="AE350"/>
  <c r="O350"/>
  <c r="R350"/>
  <c r="AI350" s="1"/>
  <c r="M351"/>
  <c r="F351"/>
  <c r="I351" s="1"/>
  <c r="V305" i="4"/>
  <c r="Z305" s="1"/>
  <c r="AF305"/>
  <c r="P305"/>
  <c r="S305"/>
  <c r="AJ305" s="1"/>
  <c r="M353" i="1"/>
  <c r="F353"/>
  <c r="I353" s="1"/>
  <c r="J353" s="1"/>
  <c r="F353" i="4"/>
  <c r="I353" s="1"/>
  <c r="J353" s="1"/>
  <c r="M353"/>
  <c r="E352" i="5" l="1"/>
  <c r="L352"/>
  <c r="R351"/>
  <c r="P351" i="3"/>
  <c r="AD350"/>
  <c r="AL350" s="1"/>
  <c r="AH350"/>
  <c r="AA350"/>
  <c r="T351"/>
  <c r="J351"/>
  <c r="K351"/>
  <c r="AG350"/>
  <c r="W350"/>
  <c r="Z350"/>
  <c r="AK350" s="1"/>
  <c r="AC305" i="4"/>
  <c r="AD305" s="1"/>
  <c r="AE305" s="1"/>
  <c r="AH305"/>
  <c r="X305"/>
  <c r="AA305"/>
  <c r="AL305" s="1"/>
  <c r="Q306"/>
  <c r="AG305"/>
  <c r="T305"/>
  <c r="W305"/>
  <c r="AK305" s="1"/>
  <c r="N353" i="1"/>
  <c r="O353" s="1"/>
  <c r="Q353" s="1"/>
  <c r="C353"/>
  <c r="K353"/>
  <c r="D354" i="3"/>
  <c r="K353" i="4"/>
  <c r="N353"/>
  <c r="O353" s="1"/>
  <c r="C353"/>
  <c r="T351" i="5" l="1"/>
  <c r="S351"/>
  <c r="M352"/>
  <c r="F352"/>
  <c r="I352" s="1"/>
  <c r="AB351" i="3"/>
  <c r="X351"/>
  <c r="N351"/>
  <c r="C351"/>
  <c r="AB305" i="4"/>
  <c r="U306"/>
  <c r="AI305"/>
  <c r="AM305"/>
  <c r="Y306"/>
  <c r="L354" i="1"/>
  <c r="D354"/>
  <c r="E354"/>
  <c r="P353"/>
  <c r="L354" i="4"/>
  <c r="E354"/>
  <c r="D354"/>
  <c r="M354" i="1" l="1"/>
  <c r="J352" i="5"/>
  <c r="K352"/>
  <c r="O352"/>
  <c r="Q351" i="3"/>
  <c r="E352"/>
  <c r="L352"/>
  <c r="R306" i="4"/>
  <c r="F354" i="1"/>
  <c r="I354" s="1"/>
  <c r="J354" s="1"/>
  <c r="M354" i="4"/>
  <c r="F354"/>
  <c r="I354" s="1"/>
  <c r="J354" s="1"/>
  <c r="Q352" i="5" l="1"/>
  <c r="P352"/>
  <c r="N352"/>
  <c r="C352"/>
  <c r="AE351" i="3"/>
  <c r="O351"/>
  <c r="R351"/>
  <c r="AI351" s="1"/>
  <c r="F352"/>
  <c r="I352" s="1"/>
  <c r="M352"/>
  <c r="U351"/>
  <c r="AF306" i="4"/>
  <c r="P306"/>
  <c r="V306"/>
  <c r="S306"/>
  <c r="AJ306" s="1"/>
  <c r="K354" i="1"/>
  <c r="N354"/>
  <c r="C354"/>
  <c r="D355" i="3"/>
  <c r="N354" i="4"/>
  <c r="O354" s="1"/>
  <c r="C354"/>
  <c r="K354"/>
  <c r="E353" i="5" l="1"/>
  <c r="L353"/>
  <c r="R352"/>
  <c r="AF351" i="3"/>
  <c r="S351"/>
  <c r="V351"/>
  <c r="AJ351" s="1"/>
  <c r="J352"/>
  <c r="K352"/>
  <c r="Y351"/>
  <c r="P352"/>
  <c r="AG306" i="4"/>
  <c r="T306"/>
  <c r="W306"/>
  <c r="AK306" s="1"/>
  <c r="Z306"/>
  <c r="AC306" s="1"/>
  <c r="Q307"/>
  <c r="P354" i="1"/>
  <c r="O354"/>
  <c r="Q354" s="1"/>
  <c r="L355"/>
  <c r="E355"/>
  <c r="D355"/>
  <c r="E355" i="4"/>
  <c r="L355"/>
  <c r="D355"/>
  <c r="T352" i="5" l="1"/>
  <c r="S352"/>
  <c r="M353"/>
  <c r="F353"/>
  <c r="I353" s="1"/>
  <c r="M355" i="1"/>
  <c r="AC351" i="3"/>
  <c r="AG351"/>
  <c r="W351"/>
  <c r="Z351"/>
  <c r="AK351" s="1"/>
  <c r="N352"/>
  <c r="C352"/>
  <c r="T352"/>
  <c r="AD306" i="4"/>
  <c r="AE306" s="1"/>
  <c r="AH306"/>
  <c r="X306"/>
  <c r="AA306"/>
  <c r="AL306" s="1"/>
  <c r="U307"/>
  <c r="F355" i="1"/>
  <c r="I355" s="1"/>
  <c r="J355" s="1"/>
  <c r="F355" i="4"/>
  <c r="I355" s="1"/>
  <c r="J355" s="1"/>
  <c r="M355"/>
  <c r="J353" i="5" l="1"/>
  <c r="K353"/>
  <c r="O353"/>
  <c r="E353" i="3"/>
  <c r="L353"/>
  <c r="Q352"/>
  <c r="X352"/>
  <c r="AB306" i="4"/>
  <c r="AH351" i="3"/>
  <c r="AA351"/>
  <c r="AD351"/>
  <c r="AL351" s="1"/>
  <c r="Y307" i="4"/>
  <c r="AI306"/>
  <c r="AM306"/>
  <c r="N355" i="1"/>
  <c r="C355"/>
  <c r="K355"/>
  <c r="D356" i="3"/>
  <c r="K355" i="4"/>
  <c r="N355"/>
  <c r="O355" s="1"/>
  <c r="C355"/>
  <c r="Q353" i="5" l="1"/>
  <c r="P353"/>
  <c r="N353"/>
  <c r="C353"/>
  <c r="AE352" i="3"/>
  <c r="O352"/>
  <c r="R352"/>
  <c r="AI352" s="1"/>
  <c r="AB352"/>
  <c r="U352"/>
  <c r="M353"/>
  <c r="F353"/>
  <c r="I353" s="1"/>
  <c r="R307" i="4"/>
  <c r="E356" i="1"/>
  <c r="L356"/>
  <c r="D356"/>
  <c r="P355"/>
  <c r="O355"/>
  <c r="Q355" s="1"/>
  <c r="E356" i="4"/>
  <c r="L356"/>
  <c r="D356"/>
  <c r="E354" i="5" l="1"/>
  <c r="L354"/>
  <c r="R353"/>
  <c r="Y352" i="3"/>
  <c r="AC352" s="1"/>
  <c r="AF352"/>
  <c r="S352"/>
  <c r="V352"/>
  <c r="AJ352" s="1"/>
  <c r="J353"/>
  <c r="K353"/>
  <c r="P353"/>
  <c r="AF307" i="4"/>
  <c r="P307"/>
  <c r="S307"/>
  <c r="AJ307" s="1"/>
  <c r="V307"/>
  <c r="F356" i="1"/>
  <c r="I356" s="1"/>
  <c r="J356" s="1"/>
  <c r="M356"/>
  <c r="M356" i="4"/>
  <c r="F356"/>
  <c r="I356" s="1"/>
  <c r="J356" s="1"/>
  <c r="T353" i="5" l="1"/>
  <c r="S353"/>
  <c r="M354"/>
  <c r="F354"/>
  <c r="I354" s="1"/>
  <c r="N353" i="3"/>
  <c r="C353"/>
  <c r="AH352"/>
  <c r="AA352"/>
  <c r="T353"/>
  <c r="AD352"/>
  <c r="AL352" s="1"/>
  <c r="AG352"/>
  <c r="W352"/>
  <c r="Z352"/>
  <c r="AK352" s="1"/>
  <c r="AG307" i="4"/>
  <c r="T307"/>
  <c r="W307"/>
  <c r="AK307" s="1"/>
  <c r="Z307"/>
  <c r="AC307" s="1"/>
  <c r="Q308"/>
  <c r="N356" i="1"/>
  <c r="C356"/>
  <c r="K356"/>
  <c r="D357" i="3"/>
  <c r="N356" i="4"/>
  <c r="O356" s="1"/>
  <c r="C356"/>
  <c r="K356"/>
  <c r="J354" i="5" l="1"/>
  <c r="K354"/>
  <c r="O354"/>
  <c r="AB353" i="3"/>
  <c r="X353"/>
  <c r="E354"/>
  <c r="L354"/>
  <c r="Q353"/>
  <c r="U353" s="1"/>
  <c r="Y353" s="1"/>
  <c r="AD307" i="4"/>
  <c r="AE307" s="1"/>
  <c r="AH307"/>
  <c r="X307"/>
  <c r="AA307"/>
  <c r="AL307" s="1"/>
  <c r="U308"/>
  <c r="D357" i="1"/>
  <c r="E357"/>
  <c r="L357"/>
  <c r="P356"/>
  <c r="O356"/>
  <c r="Q356" s="1"/>
  <c r="L357" i="4"/>
  <c r="E357"/>
  <c r="D357"/>
  <c r="Q354" i="5" l="1"/>
  <c r="P354"/>
  <c r="N354"/>
  <c r="C354"/>
  <c r="Z353" i="3"/>
  <c r="AK353" s="1"/>
  <c r="AG353"/>
  <c r="AC353"/>
  <c r="W353"/>
  <c r="M354"/>
  <c r="F354"/>
  <c r="I354" s="1"/>
  <c r="AF353"/>
  <c r="S353"/>
  <c r="AE353"/>
  <c r="O353"/>
  <c r="R353"/>
  <c r="AI353" s="1"/>
  <c r="V353"/>
  <c r="AJ353" s="1"/>
  <c r="AB307" i="4"/>
  <c r="Y308"/>
  <c r="AI307"/>
  <c r="AM307"/>
  <c r="M357" i="1"/>
  <c r="F357"/>
  <c r="I357" s="1"/>
  <c r="J357" s="1"/>
  <c r="M357" i="4"/>
  <c r="F357"/>
  <c r="I357" s="1"/>
  <c r="J357" s="1"/>
  <c r="E355" i="5" l="1"/>
  <c r="L355"/>
  <c r="R354"/>
  <c r="J354" i="3"/>
  <c r="K354"/>
  <c r="X354"/>
  <c r="T354"/>
  <c r="P354"/>
  <c r="AH353"/>
  <c r="AA353"/>
  <c r="AD353"/>
  <c r="AL353" s="1"/>
  <c r="R308" i="4"/>
  <c r="N357" i="1"/>
  <c r="O357" s="1"/>
  <c r="Q357" s="1"/>
  <c r="C357"/>
  <c r="K357"/>
  <c r="D358" i="3"/>
  <c r="K357" i="4"/>
  <c r="N357"/>
  <c r="O357" s="1"/>
  <c r="C357"/>
  <c r="T354" i="5" l="1"/>
  <c r="S354"/>
  <c r="M355"/>
  <c r="F355"/>
  <c r="I355" s="1"/>
  <c r="AB354" i="3"/>
  <c r="N354"/>
  <c r="C354"/>
  <c r="AF308" i="4"/>
  <c r="P308"/>
  <c r="S308"/>
  <c r="AJ308" s="1"/>
  <c r="V308"/>
  <c r="E358" i="1"/>
  <c r="D358"/>
  <c r="L358"/>
  <c r="P357"/>
  <c r="L358" i="4"/>
  <c r="E358"/>
  <c r="D358"/>
  <c r="J355" i="5" l="1"/>
  <c r="K355"/>
  <c r="O355"/>
  <c r="E355" i="3"/>
  <c r="L355"/>
  <c r="Q354"/>
  <c r="Z308" i="4"/>
  <c r="AC308" s="1"/>
  <c r="AG308"/>
  <c r="T308"/>
  <c r="W308"/>
  <c r="AK308" s="1"/>
  <c r="Q309"/>
  <c r="F358" i="1"/>
  <c r="I358" s="1"/>
  <c r="J358" s="1"/>
  <c r="M358"/>
  <c r="M358" i="4"/>
  <c r="F358"/>
  <c r="I358" s="1"/>
  <c r="J358" s="1"/>
  <c r="P355" i="5" l="1"/>
  <c r="Q355"/>
  <c r="N355"/>
  <c r="C355"/>
  <c r="AE354" i="3"/>
  <c r="O354"/>
  <c r="R354"/>
  <c r="AI354" s="1"/>
  <c r="U354"/>
  <c r="F355"/>
  <c r="I355" s="1"/>
  <c r="M355"/>
  <c r="AA308" i="4"/>
  <c r="AL308" s="1"/>
  <c r="X308"/>
  <c r="Y309" s="1"/>
  <c r="AH308"/>
  <c r="AD308"/>
  <c r="AE308" s="1"/>
  <c r="AM308" s="1"/>
  <c r="U309"/>
  <c r="K358" i="1"/>
  <c r="N358"/>
  <c r="C358"/>
  <c r="D359" i="3"/>
  <c r="K358" i="4"/>
  <c r="N358"/>
  <c r="O358" s="1"/>
  <c r="C358"/>
  <c r="E356" i="5" l="1"/>
  <c r="L356"/>
  <c r="R355"/>
  <c r="AF354" i="3"/>
  <c r="S354"/>
  <c r="V354"/>
  <c r="AJ354" s="1"/>
  <c r="Y354"/>
  <c r="P355"/>
  <c r="J355"/>
  <c r="K355"/>
  <c r="AI308" i="4"/>
  <c r="AB308"/>
  <c r="R309"/>
  <c r="V309" s="1"/>
  <c r="Z309" s="1"/>
  <c r="AA309" s="1"/>
  <c r="AL309" s="1"/>
  <c r="E359" i="1"/>
  <c r="D359"/>
  <c r="L359"/>
  <c r="P358"/>
  <c r="O358"/>
  <c r="Q358" s="1"/>
  <c r="L359" i="4"/>
  <c r="E359"/>
  <c r="D359"/>
  <c r="T355" i="5" l="1"/>
  <c r="S355"/>
  <c r="M356"/>
  <c r="F356"/>
  <c r="I356" s="1"/>
  <c r="N355" i="3"/>
  <c r="C355"/>
  <c r="AG354"/>
  <c r="W354"/>
  <c r="Z354"/>
  <c r="AK354" s="1"/>
  <c r="M359" i="1"/>
  <c r="AC354" i="3"/>
  <c r="T355"/>
  <c r="AC309" i="4"/>
  <c r="AG309"/>
  <c r="T309"/>
  <c r="W309"/>
  <c r="AK309" s="1"/>
  <c r="AH309"/>
  <c r="X309"/>
  <c r="AF309"/>
  <c r="P309"/>
  <c r="S309"/>
  <c r="AJ309" s="1"/>
  <c r="F359" i="1"/>
  <c r="I359" s="1"/>
  <c r="J359" s="1"/>
  <c r="M359" i="4"/>
  <c r="F359"/>
  <c r="I359" s="1"/>
  <c r="J359" s="1"/>
  <c r="J356" i="5" l="1"/>
  <c r="K356"/>
  <c r="O356"/>
  <c r="AH354" i="3"/>
  <c r="AA354"/>
  <c r="AD354"/>
  <c r="AL354" s="1"/>
  <c r="X355"/>
  <c r="E356"/>
  <c r="L356"/>
  <c r="Q355"/>
  <c r="U355" s="1"/>
  <c r="AD309" i="4"/>
  <c r="AE309" s="1"/>
  <c r="AM309" s="1"/>
  <c r="Y310"/>
  <c r="U310"/>
  <c r="Q310"/>
  <c r="N359" i="1"/>
  <c r="C359"/>
  <c r="K359"/>
  <c r="D360" i="3"/>
  <c r="K359" i="4"/>
  <c r="N359"/>
  <c r="O359" s="1"/>
  <c r="C359"/>
  <c r="Q356" i="5" l="1"/>
  <c r="P356"/>
  <c r="N356"/>
  <c r="C356"/>
  <c r="AB309" i="4"/>
  <c r="M356" i="3"/>
  <c r="F356"/>
  <c r="I356" s="1"/>
  <c r="AF355"/>
  <c r="S355"/>
  <c r="Y355"/>
  <c r="AI309" i="4"/>
  <c r="AE355" i="3"/>
  <c r="O355"/>
  <c r="R355"/>
  <c r="AI355" s="1"/>
  <c r="AB355"/>
  <c r="V355"/>
  <c r="AJ355" s="1"/>
  <c r="R310" i="4"/>
  <c r="V310" s="1"/>
  <c r="P359" i="1"/>
  <c r="O359"/>
  <c r="Q359" s="1"/>
  <c r="E360"/>
  <c r="L360"/>
  <c r="D360"/>
  <c r="L360" i="4"/>
  <c r="E360"/>
  <c r="D360"/>
  <c r="E357" i="5" l="1"/>
  <c r="L357"/>
  <c r="R356"/>
  <c r="AG355" i="3"/>
  <c r="W355"/>
  <c r="AC355"/>
  <c r="AD355" s="1"/>
  <c r="AL355" s="1"/>
  <c r="Z355"/>
  <c r="AK355" s="1"/>
  <c r="J356"/>
  <c r="K356"/>
  <c r="T356"/>
  <c r="P356"/>
  <c r="S310" i="4"/>
  <c r="AJ310" s="1"/>
  <c r="AG310"/>
  <c r="T310"/>
  <c r="Z310"/>
  <c r="AC310" s="1"/>
  <c r="AF310"/>
  <c r="P310"/>
  <c r="W310"/>
  <c r="AK310" s="1"/>
  <c r="F360" i="1"/>
  <c r="I360" s="1"/>
  <c r="J360" s="1"/>
  <c r="M360"/>
  <c r="M360" i="4"/>
  <c r="F360"/>
  <c r="I360" s="1"/>
  <c r="J360" s="1"/>
  <c r="T356" i="5" l="1"/>
  <c r="S356"/>
  <c r="M357"/>
  <c r="F357"/>
  <c r="I357" s="1"/>
  <c r="N356" i="3"/>
  <c r="C356"/>
  <c r="AH355"/>
  <c r="AA355"/>
  <c r="X356"/>
  <c r="AD310" i="4"/>
  <c r="AE310" s="1"/>
  <c r="AM310" s="1"/>
  <c r="Q311"/>
  <c r="AH310"/>
  <c r="X310"/>
  <c r="AA310"/>
  <c r="AL310" s="1"/>
  <c r="U311"/>
  <c r="N360" i="1"/>
  <c r="C360"/>
  <c r="K360"/>
  <c r="D361" i="3"/>
  <c r="N360" i="4"/>
  <c r="O360" s="1"/>
  <c r="C360"/>
  <c r="K360"/>
  <c r="J357" i="5" l="1"/>
  <c r="K357"/>
  <c r="O357"/>
  <c r="AB356" i="3"/>
  <c r="AI310" i="4"/>
  <c r="L357" i="3"/>
  <c r="E357"/>
  <c r="Q356"/>
  <c r="U356" s="1"/>
  <c r="AB310" i="4"/>
  <c r="Y311"/>
  <c r="R311" s="1"/>
  <c r="D361" i="1"/>
  <c r="L361"/>
  <c r="E361"/>
  <c r="P360"/>
  <c r="O360"/>
  <c r="Q360" s="1"/>
  <c r="E361" i="4"/>
  <c r="L361"/>
  <c r="D361"/>
  <c r="M361" i="1" l="1"/>
  <c r="Q357" i="5"/>
  <c r="P357"/>
  <c r="N357"/>
  <c r="C357"/>
  <c r="M357" i="3"/>
  <c r="F357"/>
  <c r="I357" s="1"/>
  <c r="Y356"/>
  <c r="AC356" s="1"/>
  <c r="AF356"/>
  <c r="S356"/>
  <c r="V356"/>
  <c r="AJ356" s="1"/>
  <c r="AE356"/>
  <c r="O356"/>
  <c r="R356"/>
  <c r="AI356" s="1"/>
  <c r="AF311" i="4"/>
  <c r="P311"/>
  <c r="S311"/>
  <c r="AJ311" s="1"/>
  <c r="V311"/>
  <c r="F361" i="1"/>
  <c r="I361" s="1"/>
  <c r="J361" s="1"/>
  <c r="F361" i="4"/>
  <c r="I361" s="1"/>
  <c r="J361" s="1"/>
  <c r="M361"/>
  <c r="E358" i="5" l="1"/>
  <c r="L358"/>
  <c r="R357"/>
  <c r="P357" i="3"/>
  <c r="T357"/>
  <c r="AH356"/>
  <c r="AA356"/>
  <c r="AG356"/>
  <c r="W356"/>
  <c r="Z356"/>
  <c r="AK356" s="1"/>
  <c r="AD356"/>
  <c r="AL356" s="1"/>
  <c r="J357"/>
  <c r="K357"/>
  <c r="Z311" i="4"/>
  <c r="AC311" s="1"/>
  <c r="Q312"/>
  <c r="AG311"/>
  <c r="T311"/>
  <c r="W311"/>
  <c r="AK311" s="1"/>
  <c r="K361" i="1"/>
  <c r="N361"/>
  <c r="C361"/>
  <c r="D362" i="3"/>
  <c r="K361" i="4"/>
  <c r="N361"/>
  <c r="O361" s="1"/>
  <c r="C361"/>
  <c r="T357" i="5" l="1"/>
  <c r="S357"/>
  <c r="M358"/>
  <c r="F358"/>
  <c r="I358" s="1"/>
  <c r="AB357" i="3"/>
  <c r="N357"/>
  <c r="C357"/>
  <c r="X357"/>
  <c r="AD311" i="4"/>
  <c r="AE311" s="1"/>
  <c r="U312"/>
  <c r="AH311"/>
  <c r="X311"/>
  <c r="AA311"/>
  <c r="AL311" s="1"/>
  <c r="P361" i="1"/>
  <c r="O361"/>
  <c r="Q361" s="1"/>
  <c r="L362"/>
  <c r="D362"/>
  <c r="E362"/>
  <c r="E362" i="4"/>
  <c r="D362"/>
  <c r="L362"/>
  <c r="M362" i="1" l="1"/>
  <c r="J358" i="5"/>
  <c r="K358"/>
  <c r="O358"/>
  <c r="E358" i="3"/>
  <c r="L358"/>
  <c r="Q357"/>
  <c r="AB311" i="4"/>
  <c r="Y312"/>
  <c r="AI311"/>
  <c r="AM311"/>
  <c r="F362" i="1"/>
  <c r="I362" s="1"/>
  <c r="J362" s="1"/>
  <c r="F362" i="4"/>
  <c r="I362" s="1"/>
  <c r="J362" s="1"/>
  <c r="M362"/>
  <c r="Q358" i="5" l="1"/>
  <c r="P358"/>
  <c r="N358"/>
  <c r="C358"/>
  <c r="AE357" i="3"/>
  <c r="O357"/>
  <c r="R357"/>
  <c r="AI357" s="1"/>
  <c r="U357"/>
  <c r="F358"/>
  <c r="I358" s="1"/>
  <c r="M358"/>
  <c r="R312" i="4"/>
  <c r="V312" s="1"/>
  <c r="K362" i="1"/>
  <c r="N362"/>
  <c r="C362"/>
  <c r="D363" i="3"/>
  <c r="K362" i="4"/>
  <c r="N362"/>
  <c r="O362" s="1"/>
  <c r="C362"/>
  <c r="E359" i="5" l="1"/>
  <c r="L359"/>
  <c r="R358"/>
  <c r="AF357" i="3"/>
  <c r="S357"/>
  <c r="V357"/>
  <c r="AJ357" s="1"/>
  <c r="Y357"/>
  <c r="J358"/>
  <c r="K358"/>
  <c r="P358"/>
  <c r="AG312" i="4"/>
  <c r="T312"/>
  <c r="W312"/>
  <c r="AK312" s="1"/>
  <c r="Z312"/>
  <c r="AC312" s="1"/>
  <c r="AF312"/>
  <c r="P312"/>
  <c r="S312"/>
  <c r="AJ312" s="1"/>
  <c r="P362" i="1"/>
  <c r="O362"/>
  <c r="Q362" s="1"/>
  <c r="D363"/>
  <c r="L363"/>
  <c r="E363"/>
  <c r="E363" i="4"/>
  <c r="L363"/>
  <c r="D363"/>
  <c r="T358" i="5" l="1"/>
  <c r="S358"/>
  <c r="M359"/>
  <c r="F359"/>
  <c r="I359" s="1"/>
  <c r="M363" i="1"/>
  <c r="N358" i="3"/>
  <c r="C358"/>
  <c r="AC357"/>
  <c r="AG357"/>
  <c r="W357"/>
  <c r="Z357"/>
  <c r="AK357" s="1"/>
  <c r="T358"/>
  <c r="AD312" i="4"/>
  <c r="AE312" s="1"/>
  <c r="AM312" s="1"/>
  <c r="AH312"/>
  <c r="X312"/>
  <c r="AA312"/>
  <c r="AL312" s="1"/>
  <c r="Q313"/>
  <c r="U313"/>
  <c r="F363" i="1"/>
  <c r="I363" s="1"/>
  <c r="J363" s="1"/>
  <c r="F363" i="4"/>
  <c r="I363" s="1"/>
  <c r="J363" s="1"/>
  <c r="M363"/>
  <c r="J359" i="5" l="1"/>
  <c r="K359"/>
  <c r="O359"/>
  <c r="X358" i="3"/>
  <c r="AH357"/>
  <c r="AA357"/>
  <c r="AD357"/>
  <c r="AL357" s="1"/>
  <c r="E359"/>
  <c r="L359"/>
  <c r="Q358"/>
  <c r="AI312" i="4"/>
  <c r="AB312"/>
  <c r="Y313"/>
  <c r="R313" s="1"/>
  <c r="N363" i="1"/>
  <c r="C363"/>
  <c r="K363"/>
  <c r="D364" i="3"/>
  <c r="N363" i="4"/>
  <c r="O363" s="1"/>
  <c r="C363"/>
  <c r="K363"/>
  <c r="P359" i="5" l="1"/>
  <c r="Q359"/>
  <c r="N359"/>
  <c r="C359"/>
  <c r="M359" i="3"/>
  <c r="F359"/>
  <c r="I359" s="1"/>
  <c r="AB358"/>
  <c r="AE358"/>
  <c r="O358"/>
  <c r="R358"/>
  <c r="AI358" s="1"/>
  <c r="U358"/>
  <c r="Y358" s="1"/>
  <c r="Z358" s="1"/>
  <c r="AK358" s="1"/>
  <c r="S313" i="4"/>
  <c r="AJ313" s="1"/>
  <c r="V313"/>
  <c r="AF313"/>
  <c r="P313"/>
  <c r="E364" i="1"/>
  <c r="L364"/>
  <c r="D364"/>
  <c r="P363"/>
  <c r="O363"/>
  <c r="Q363" s="1"/>
  <c r="E364" i="4"/>
  <c r="D364"/>
  <c r="L364"/>
  <c r="E360" i="5" l="1"/>
  <c r="L360"/>
  <c r="R359"/>
  <c r="P359" i="3"/>
  <c r="J359"/>
  <c r="K359"/>
  <c r="AC358"/>
  <c r="AG358"/>
  <c r="W358"/>
  <c r="AF358"/>
  <c r="S358"/>
  <c r="V358"/>
  <c r="AJ358" s="1"/>
  <c r="Q314" i="4"/>
  <c r="AG313"/>
  <c r="T313"/>
  <c r="W313"/>
  <c r="AK313" s="1"/>
  <c r="Z313"/>
  <c r="AC313" s="1"/>
  <c r="F364" i="1"/>
  <c r="I364" s="1"/>
  <c r="J364" s="1"/>
  <c r="M364"/>
  <c r="F364" i="4"/>
  <c r="I364" s="1"/>
  <c r="J364" s="1"/>
  <c r="M364"/>
  <c r="T359" i="5" l="1"/>
  <c r="S359"/>
  <c r="M360"/>
  <c r="F360"/>
  <c r="I360" s="1"/>
  <c r="AH358" i="3"/>
  <c r="AA358"/>
  <c r="N359"/>
  <c r="C359"/>
  <c r="AD358"/>
  <c r="AL358" s="1"/>
  <c r="T359"/>
  <c r="X359"/>
  <c r="AD313" i="4"/>
  <c r="AE313" s="1"/>
  <c r="U314"/>
  <c r="AH313"/>
  <c r="X313"/>
  <c r="AA313"/>
  <c r="AL313" s="1"/>
  <c r="N364" i="1"/>
  <c r="C364"/>
  <c r="K364"/>
  <c r="D365" i="3"/>
  <c r="N364" i="4"/>
  <c r="O364" s="1"/>
  <c r="C364"/>
  <c r="K364"/>
  <c r="J360" i="5" l="1"/>
  <c r="K360"/>
  <c r="O360"/>
  <c r="AB313" i="4"/>
  <c r="L360" i="3"/>
  <c r="E360"/>
  <c r="Q359"/>
  <c r="AB359"/>
  <c r="AI313" i="4"/>
  <c r="AM313"/>
  <c r="Y314"/>
  <c r="D365" i="1"/>
  <c r="L365"/>
  <c r="E365"/>
  <c r="M365" s="1"/>
  <c r="P364"/>
  <c r="O364"/>
  <c r="Q364" s="1"/>
  <c r="L365" i="4"/>
  <c r="E365"/>
  <c r="D365"/>
  <c r="Q360" i="5" l="1"/>
  <c r="P360"/>
  <c r="N360"/>
  <c r="C360"/>
  <c r="AE359" i="3"/>
  <c r="O359"/>
  <c r="R359"/>
  <c r="AI359" s="1"/>
  <c r="U359"/>
  <c r="M360"/>
  <c r="F360"/>
  <c r="I360" s="1"/>
  <c r="M365" i="4"/>
  <c r="R314"/>
  <c r="V314" s="1"/>
  <c r="Z314" s="1"/>
  <c r="F365" i="1"/>
  <c r="I365" s="1"/>
  <c r="J365" s="1"/>
  <c r="F365" i="4"/>
  <c r="I365" s="1"/>
  <c r="J365" s="1"/>
  <c r="E361" i="5" l="1"/>
  <c r="L361"/>
  <c r="R360"/>
  <c r="J360" i="3"/>
  <c r="K360"/>
  <c r="Y359"/>
  <c r="AC359" s="1"/>
  <c r="AF359"/>
  <c r="S359"/>
  <c r="V359"/>
  <c r="AJ359" s="1"/>
  <c r="P360"/>
  <c r="AC314" i="4"/>
  <c r="AH314"/>
  <c r="X314"/>
  <c r="AA314"/>
  <c r="AL314" s="1"/>
  <c r="AG314"/>
  <c r="T314"/>
  <c r="W314"/>
  <c r="AK314" s="1"/>
  <c r="AF314"/>
  <c r="P314"/>
  <c r="S314"/>
  <c r="AJ314" s="1"/>
  <c r="K365" i="1"/>
  <c r="N365"/>
  <c r="C365"/>
  <c r="D366" i="3"/>
  <c r="N365" i="4"/>
  <c r="O365" s="1"/>
  <c r="C365"/>
  <c r="K365"/>
  <c r="T360" i="5" l="1"/>
  <c r="S360"/>
  <c r="M361"/>
  <c r="F361"/>
  <c r="I361" s="1"/>
  <c r="AH359" i="3"/>
  <c r="AA359"/>
  <c r="AD359"/>
  <c r="AL359" s="1"/>
  <c r="T360"/>
  <c r="AG359"/>
  <c r="W359"/>
  <c r="Z359"/>
  <c r="AK359" s="1"/>
  <c r="N360"/>
  <c r="C360"/>
  <c r="AD314" i="4"/>
  <c r="AE314" s="1"/>
  <c r="AM314" s="1"/>
  <c r="U315"/>
  <c r="Q315"/>
  <c r="Y315"/>
  <c r="P365" i="1"/>
  <c r="O365"/>
  <c r="Q365" s="1"/>
  <c r="E366"/>
  <c r="D366"/>
  <c r="L366"/>
  <c r="E366" i="4"/>
  <c r="L366"/>
  <c r="D366"/>
  <c r="AI314" l="1"/>
  <c r="J361" i="5"/>
  <c r="K361"/>
  <c r="O361"/>
  <c r="L361" i="3"/>
  <c r="E361"/>
  <c r="X360"/>
  <c r="Q360"/>
  <c r="AB360"/>
  <c r="AB314" i="4"/>
  <c r="R315"/>
  <c r="S315" s="1"/>
  <c r="AJ315" s="1"/>
  <c r="F366" i="1"/>
  <c r="I366" s="1"/>
  <c r="J366" s="1"/>
  <c r="M366"/>
  <c r="M366" i="4"/>
  <c r="F366"/>
  <c r="I366" s="1"/>
  <c r="J366" s="1"/>
  <c r="Q361" i="5" l="1"/>
  <c r="P361"/>
  <c r="N361"/>
  <c r="C361"/>
  <c r="AE360" i="3"/>
  <c r="O360"/>
  <c r="R360"/>
  <c r="AI360" s="1"/>
  <c r="K366" i="1"/>
  <c r="M361" i="3"/>
  <c r="F361"/>
  <c r="I361" s="1"/>
  <c r="U360"/>
  <c r="Y360" s="1"/>
  <c r="Z360" s="1"/>
  <c r="AK360" s="1"/>
  <c r="V315" i="4"/>
  <c r="W315" s="1"/>
  <c r="AK315" s="1"/>
  <c r="AF315"/>
  <c r="P315"/>
  <c r="N366" i="1"/>
  <c r="C366"/>
  <c r="D367" i="3"/>
  <c r="K366" i="4"/>
  <c r="N366"/>
  <c r="O366" s="1"/>
  <c r="C366"/>
  <c r="E362" i="5" l="1"/>
  <c r="L362"/>
  <c r="R361"/>
  <c r="AC360" i="3"/>
  <c r="AH360" s="1"/>
  <c r="Z315" i="4"/>
  <c r="AC315" s="1"/>
  <c r="J361" i="3"/>
  <c r="K361"/>
  <c r="AG360"/>
  <c r="W360"/>
  <c r="P361"/>
  <c r="AF360"/>
  <c r="S360"/>
  <c r="V360"/>
  <c r="AJ360" s="1"/>
  <c r="T315" i="4"/>
  <c r="U316" s="1"/>
  <c r="AG315"/>
  <c r="Q316"/>
  <c r="E367" i="1"/>
  <c r="D367"/>
  <c r="L367"/>
  <c r="P366"/>
  <c r="O366"/>
  <c r="Q366" s="1"/>
  <c r="L367" i="4"/>
  <c r="E367"/>
  <c r="D367"/>
  <c r="AD315" l="1"/>
  <c r="AE315" s="1"/>
  <c r="AM315" s="1"/>
  <c r="AA360" i="3"/>
  <c r="AB361" s="1"/>
  <c r="AD360"/>
  <c r="AL360" s="1"/>
  <c r="T361" i="5"/>
  <c r="S361"/>
  <c r="M362"/>
  <c r="F362"/>
  <c r="I362" s="1"/>
  <c r="AA315" i="4"/>
  <c r="AL315" s="1"/>
  <c r="X315"/>
  <c r="Y316" s="1"/>
  <c r="AH315"/>
  <c r="X361" i="3"/>
  <c r="M367" i="1"/>
  <c r="T361" i="3"/>
  <c r="N361"/>
  <c r="C361"/>
  <c r="AB315" i="4"/>
  <c r="F367" i="1"/>
  <c r="I367" s="1"/>
  <c r="J367" s="1"/>
  <c r="F367" i="4"/>
  <c r="I367" s="1"/>
  <c r="J367" s="1"/>
  <c r="M367"/>
  <c r="AI315" l="1"/>
  <c r="J362" i="5"/>
  <c r="K362"/>
  <c r="O362"/>
  <c r="K367" i="1"/>
  <c r="E362" i="3"/>
  <c r="L362"/>
  <c r="Q361"/>
  <c r="U361" s="1"/>
  <c r="R316" i="4"/>
  <c r="V316" s="1"/>
  <c r="N367" i="1"/>
  <c r="C367"/>
  <c r="D368" i="3"/>
  <c r="N367" i="4"/>
  <c r="O367" s="1"/>
  <c r="C367"/>
  <c r="K367"/>
  <c r="Q362" i="5" l="1"/>
  <c r="P362"/>
  <c r="N362"/>
  <c r="C362"/>
  <c r="Y361" i="3"/>
  <c r="AF361"/>
  <c r="S361"/>
  <c r="M362"/>
  <c r="F362"/>
  <c r="I362" s="1"/>
  <c r="AE361"/>
  <c r="O361"/>
  <c r="R361"/>
  <c r="AI361" s="1"/>
  <c r="V361"/>
  <c r="AJ361" s="1"/>
  <c r="AG316" i="4"/>
  <c r="T316"/>
  <c r="W316"/>
  <c r="AK316" s="1"/>
  <c r="AF316"/>
  <c r="P316"/>
  <c r="S316"/>
  <c r="AJ316" s="1"/>
  <c r="Z316"/>
  <c r="AC316" s="1"/>
  <c r="D368" i="1"/>
  <c r="E368"/>
  <c r="L368"/>
  <c r="P367"/>
  <c r="O367"/>
  <c r="Q367" s="1"/>
  <c r="E368" i="4"/>
  <c r="L368"/>
  <c r="D368"/>
  <c r="E363" i="5" l="1"/>
  <c r="L363"/>
  <c r="R362"/>
  <c r="P362" i="3"/>
  <c r="J362"/>
  <c r="K362"/>
  <c r="T362"/>
  <c r="AG361"/>
  <c r="W361"/>
  <c r="Z361"/>
  <c r="AK361" s="1"/>
  <c r="AC361"/>
  <c r="AD316" i="4"/>
  <c r="AE316" s="1"/>
  <c r="AM316" s="1"/>
  <c r="Q317"/>
  <c r="U317"/>
  <c r="AH316"/>
  <c r="X316"/>
  <c r="AA316"/>
  <c r="AL316" s="1"/>
  <c r="M368" i="1"/>
  <c r="F368"/>
  <c r="I368" s="1"/>
  <c r="J368" s="1"/>
  <c r="F368" i="4"/>
  <c r="I368" s="1"/>
  <c r="J368" s="1"/>
  <c r="M368"/>
  <c r="T362" i="5" l="1"/>
  <c r="S362"/>
  <c r="M363"/>
  <c r="F363"/>
  <c r="I363" s="1"/>
  <c r="AI316" i="4"/>
  <c r="AB316"/>
  <c r="N362" i="3"/>
  <c r="C362"/>
  <c r="AH361"/>
  <c r="AA361"/>
  <c r="AD361"/>
  <c r="AL361" s="1"/>
  <c r="X362"/>
  <c r="Y317" i="4"/>
  <c r="R317" s="1"/>
  <c r="N368" i="1"/>
  <c r="O368" s="1"/>
  <c r="Q368" s="1"/>
  <c r="C368"/>
  <c r="K368"/>
  <c r="D369" i="3"/>
  <c r="N368" i="4"/>
  <c r="O368" s="1"/>
  <c r="C368"/>
  <c r="K368"/>
  <c r="J363" i="5" l="1"/>
  <c r="K363"/>
  <c r="O363"/>
  <c r="E363" i="3"/>
  <c r="L363"/>
  <c r="Q362"/>
  <c r="U362" s="1"/>
  <c r="AB362"/>
  <c r="S317" i="4"/>
  <c r="AJ317" s="1"/>
  <c r="V317"/>
  <c r="AF317"/>
  <c r="P317"/>
  <c r="E369" i="1"/>
  <c r="L369"/>
  <c r="D369"/>
  <c r="P368"/>
  <c r="E369" i="4"/>
  <c r="L369"/>
  <c r="D369"/>
  <c r="P363" i="5" l="1"/>
  <c r="Q363"/>
  <c r="N363"/>
  <c r="C363"/>
  <c r="Y362" i="3"/>
  <c r="AC362" s="1"/>
  <c r="AD362" s="1"/>
  <c r="AL362" s="1"/>
  <c r="AE362"/>
  <c r="O362"/>
  <c r="R362"/>
  <c r="AI362" s="1"/>
  <c r="AF362"/>
  <c r="S362"/>
  <c r="V362"/>
  <c r="AJ362" s="1"/>
  <c r="M363"/>
  <c r="F363"/>
  <c r="I363" s="1"/>
  <c r="W317" i="4"/>
  <c r="AK317" s="1"/>
  <c r="T317"/>
  <c r="U318" s="1"/>
  <c r="Z317"/>
  <c r="AC317" s="1"/>
  <c r="AG317"/>
  <c r="Q318"/>
  <c r="M369" i="1"/>
  <c r="F369"/>
  <c r="I369" s="1"/>
  <c r="J369" s="1"/>
  <c r="F369" i="4"/>
  <c r="I369" s="1"/>
  <c r="J369" s="1"/>
  <c r="M369"/>
  <c r="E364" i="5" l="1"/>
  <c r="L364"/>
  <c r="R363"/>
  <c r="Z362" i="3"/>
  <c r="AK362" s="1"/>
  <c r="W362"/>
  <c r="X363" s="1"/>
  <c r="AG362"/>
  <c r="P363"/>
  <c r="J363"/>
  <c r="K363"/>
  <c r="AH317" i="4"/>
  <c r="T363" i="3"/>
  <c r="AH362"/>
  <c r="AA362"/>
  <c r="AD317" i="4"/>
  <c r="AE317" s="1"/>
  <c r="AM317" s="1"/>
  <c r="X317"/>
  <c r="Y318" s="1"/>
  <c r="AA317"/>
  <c r="AL317" s="1"/>
  <c r="K369" i="1"/>
  <c r="N369"/>
  <c r="O369" s="1"/>
  <c r="Q369" s="1"/>
  <c r="C369"/>
  <c r="D370" i="3"/>
  <c r="K369" i="4"/>
  <c r="N369"/>
  <c r="O369" s="1"/>
  <c r="C369"/>
  <c r="T363" i="5" l="1"/>
  <c r="S363"/>
  <c r="M364"/>
  <c r="F364"/>
  <c r="I364" s="1"/>
  <c r="AB363" i="3"/>
  <c r="N363"/>
  <c r="C363"/>
  <c r="AI317" i="4"/>
  <c r="AB317"/>
  <c r="R318"/>
  <c r="P369" i="1"/>
  <c r="L370"/>
  <c r="D370"/>
  <c r="E370"/>
  <c r="E370" i="4"/>
  <c r="L370"/>
  <c r="D370"/>
  <c r="J364" i="5" l="1"/>
  <c r="K364"/>
  <c r="O364"/>
  <c r="E364" i="3"/>
  <c r="L364"/>
  <c r="Q363"/>
  <c r="M370" i="1"/>
  <c r="AF318" i="4"/>
  <c r="P318"/>
  <c r="S318"/>
  <c r="AJ318" s="1"/>
  <c r="V318"/>
  <c r="Z318" s="1"/>
  <c r="F370" i="1"/>
  <c r="I370" s="1"/>
  <c r="J370" s="1"/>
  <c r="F370" i="4"/>
  <c r="I370" s="1"/>
  <c r="J370" s="1"/>
  <c r="M370"/>
  <c r="Q364" i="5" l="1"/>
  <c r="P364"/>
  <c r="N364"/>
  <c r="C364"/>
  <c r="AE363" i="3"/>
  <c r="O363"/>
  <c r="R363"/>
  <c r="AI363" s="1"/>
  <c r="U363"/>
  <c r="F364"/>
  <c r="I364" s="1"/>
  <c r="M364"/>
  <c r="AC318" i="4"/>
  <c r="AH318"/>
  <c r="X318"/>
  <c r="AA318"/>
  <c r="AL318" s="1"/>
  <c r="Q319"/>
  <c r="AG318"/>
  <c r="T318"/>
  <c r="W318"/>
  <c r="AK318" s="1"/>
  <c r="N370" i="1"/>
  <c r="C370"/>
  <c r="K370"/>
  <c r="N370" i="4"/>
  <c r="O370" s="1"/>
  <c r="C370"/>
  <c r="K370"/>
  <c r="E365" i="5" l="1"/>
  <c r="L365"/>
  <c r="R364"/>
  <c r="J364" i="3"/>
  <c r="K364"/>
  <c r="AF363"/>
  <c r="S363"/>
  <c r="V363"/>
  <c r="AJ363" s="1"/>
  <c r="Y363"/>
  <c r="P364"/>
  <c r="AD318" i="4"/>
  <c r="AE318" s="1"/>
  <c r="AM318" s="1"/>
  <c r="U319"/>
  <c r="Y319"/>
  <c r="E371" i="1"/>
  <c r="L371"/>
  <c r="P370"/>
  <c r="O370"/>
  <c r="Q370" s="1"/>
  <c r="E371" i="4"/>
  <c r="L371"/>
  <c r="T364" i="5" l="1"/>
  <c r="S364"/>
  <c r="M365"/>
  <c r="F365"/>
  <c r="I365" s="1"/>
  <c r="AG363" i="3"/>
  <c r="W363"/>
  <c r="Z363"/>
  <c r="AK363" s="1"/>
  <c r="AC363"/>
  <c r="T364"/>
  <c r="N364"/>
  <c r="C364"/>
  <c r="AI318" i="4"/>
  <c r="AB318"/>
  <c r="R319"/>
  <c r="M371" i="1"/>
  <c r="F371"/>
  <c r="I371" s="1"/>
  <c r="F371" i="4"/>
  <c r="I371" s="1"/>
  <c r="M371"/>
  <c r="J365" i="5" l="1"/>
  <c r="K365"/>
  <c r="O365"/>
  <c r="Q364" i="3"/>
  <c r="AH363"/>
  <c r="AA363"/>
  <c r="AD363"/>
  <c r="AL363" s="1"/>
  <c r="X364"/>
  <c r="L365"/>
  <c r="E365"/>
  <c r="V319" i="4"/>
  <c r="AG319" s="1"/>
  <c r="AF319"/>
  <c r="P319"/>
  <c r="S319"/>
  <c r="AJ319" s="1"/>
  <c r="J371" i="1"/>
  <c r="K371"/>
  <c r="J371" i="4"/>
  <c r="K371"/>
  <c r="Q365" i="5" l="1"/>
  <c r="P365"/>
  <c r="N365"/>
  <c r="C365"/>
  <c r="AB364" i="3"/>
  <c r="M365"/>
  <c r="F365"/>
  <c r="I365" s="1"/>
  <c r="AE364"/>
  <c r="O364"/>
  <c r="R364"/>
  <c r="AI364" s="1"/>
  <c r="U364"/>
  <c r="T319" i="4"/>
  <c r="U320" s="1"/>
  <c r="W319"/>
  <c r="AK319" s="1"/>
  <c r="Z319"/>
  <c r="Q320"/>
  <c r="N371" i="1"/>
  <c r="C371"/>
  <c r="N371" i="4"/>
  <c r="O371" s="1"/>
  <c r="C371"/>
  <c r="E366" i="5" l="1"/>
  <c r="L366"/>
  <c r="R365"/>
  <c r="P365" i="3"/>
  <c r="J365"/>
  <c r="K365"/>
  <c r="AF364"/>
  <c r="S364"/>
  <c r="V364"/>
  <c r="AJ364" s="1"/>
  <c r="Y364"/>
  <c r="AA319" i="4"/>
  <c r="AL319" s="1"/>
  <c r="AH319"/>
  <c r="X319"/>
  <c r="Y320" s="1"/>
  <c r="R320" s="1"/>
  <c r="AC319"/>
  <c r="L372" i="1"/>
  <c r="E372"/>
  <c r="P371"/>
  <c r="O371"/>
  <c r="Q371" s="1"/>
  <c r="E372" i="4"/>
  <c r="L372"/>
  <c r="T365" i="5" l="1"/>
  <c r="S365"/>
  <c r="M366"/>
  <c r="F366"/>
  <c r="I366" s="1"/>
  <c r="T365" i="3"/>
  <c r="N365"/>
  <c r="C365"/>
  <c r="AG364"/>
  <c r="W364"/>
  <c r="Z364"/>
  <c r="AK364" s="1"/>
  <c r="AC364"/>
  <c r="AD319" i="4"/>
  <c r="AI319" s="1"/>
  <c r="AF320"/>
  <c r="P320"/>
  <c r="S320"/>
  <c r="AJ320" s="1"/>
  <c r="V320"/>
  <c r="Z320" s="1"/>
  <c r="F372" i="1"/>
  <c r="I372" s="1"/>
  <c r="M372"/>
  <c r="M372" i="4"/>
  <c r="F372"/>
  <c r="I372" s="1"/>
  <c r="J366" i="5" l="1"/>
  <c r="K366"/>
  <c r="O366"/>
  <c r="X365" i="3"/>
  <c r="AH364"/>
  <c r="AA364"/>
  <c r="AD364"/>
  <c r="AL364" s="1"/>
  <c r="E366"/>
  <c r="L366"/>
  <c r="Q365"/>
  <c r="AB319" i="4"/>
  <c r="AC320" s="1"/>
  <c r="AE319"/>
  <c r="AM319" s="1"/>
  <c r="AH320"/>
  <c r="X320"/>
  <c r="AA320"/>
  <c r="AL320" s="1"/>
  <c r="Q321"/>
  <c r="AG320"/>
  <c r="T320"/>
  <c r="W320"/>
  <c r="AK320" s="1"/>
  <c r="K372" i="1"/>
  <c r="J372"/>
  <c r="J372" i="4"/>
  <c r="K372"/>
  <c r="Q366" i="5" l="1"/>
  <c r="P366"/>
  <c r="N366"/>
  <c r="C366"/>
  <c r="M366" i="3"/>
  <c r="F366"/>
  <c r="I366" s="1"/>
  <c r="AE365"/>
  <c r="O365"/>
  <c r="R365"/>
  <c r="AI365" s="1"/>
  <c r="AB365"/>
  <c r="U365"/>
  <c r="AD320" i="4"/>
  <c r="AE320" s="1"/>
  <c r="AM320" s="1"/>
  <c r="Y321"/>
  <c r="U321"/>
  <c r="N372" i="1"/>
  <c r="C372"/>
  <c r="N372" i="4"/>
  <c r="O372" s="1"/>
  <c r="C372"/>
  <c r="E367" i="5" l="1"/>
  <c r="L367"/>
  <c r="R366"/>
  <c r="P366" i="3"/>
  <c r="AF365"/>
  <c r="S365"/>
  <c r="V365"/>
  <c r="AJ365" s="1"/>
  <c r="J366"/>
  <c r="K366"/>
  <c r="Y365"/>
  <c r="AB320" i="4"/>
  <c r="AI320"/>
  <c r="R321"/>
  <c r="V321" s="1"/>
  <c r="L373" i="1"/>
  <c r="E373"/>
  <c r="P372"/>
  <c r="O372"/>
  <c r="Q372" s="1"/>
  <c r="E373" i="4"/>
  <c r="L373"/>
  <c r="T366" i="5" l="1"/>
  <c r="S366"/>
  <c r="M367"/>
  <c r="F367"/>
  <c r="I367" s="1"/>
  <c r="T366" i="3"/>
  <c r="N366"/>
  <c r="C366"/>
  <c r="AG365"/>
  <c r="W365"/>
  <c r="AC365"/>
  <c r="Z365"/>
  <c r="AK365" s="1"/>
  <c r="AG321" i="4"/>
  <c r="T321"/>
  <c r="W321"/>
  <c r="AK321" s="1"/>
  <c r="AF321"/>
  <c r="P321"/>
  <c r="Z321"/>
  <c r="AC321" s="1"/>
  <c r="S321"/>
  <c r="AJ321" s="1"/>
  <c r="M373" i="1"/>
  <c r="F373"/>
  <c r="I373" s="1"/>
  <c r="M373" i="4"/>
  <c r="F373"/>
  <c r="I373" s="1"/>
  <c r="J367" i="5" l="1"/>
  <c r="K367"/>
  <c r="O367"/>
  <c r="AH365" i="3"/>
  <c r="AA365"/>
  <c r="AD365"/>
  <c r="AL365" s="1"/>
  <c r="L367"/>
  <c r="E367"/>
  <c r="X366"/>
  <c r="Q366"/>
  <c r="AD321" i="4"/>
  <c r="AE321" s="1"/>
  <c r="AH321"/>
  <c r="X321"/>
  <c r="AA321"/>
  <c r="AL321" s="1"/>
  <c r="Q322"/>
  <c r="U322"/>
  <c r="J373" i="1"/>
  <c r="K373"/>
  <c r="J373" i="4"/>
  <c r="K373"/>
  <c r="P367" i="5" l="1"/>
  <c r="Q367"/>
  <c r="N367"/>
  <c r="C367"/>
  <c r="F367" i="3"/>
  <c r="I367" s="1"/>
  <c r="M367"/>
  <c r="AE366"/>
  <c r="O366"/>
  <c r="R366"/>
  <c r="AI366" s="1"/>
  <c r="AB366"/>
  <c r="U366"/>
  <c r="Y366" s="1"/>
  <c r="AC366" s="1"/>
  <c r="AB321" i="4"/>
  <c r="AI321"/>
  <c r="AM321"/>
  <c r="Y322"/>
  <c r="N373" i="1"/>
  <c r="C373"/>
  <c r="N373" i="4"/>
  <c r="O373" s="1"/>
  <c r="C373"/>
  <c r="E368" i="5" l="1"/>
  <c r="L368"/>
  <c r="R367"/>
  <c r="AH366" i="3"/>
  <c r="AA366"/>
  <c r="AG366"/>
  <c r="W366"/>
  <c r="P367"/>
  <c r="V366"/>
  <c r="AJ366" s="1"/>
  <c r="AF366"/>
  <c r="S366"/>
  <c r="J367"/>
  <c r="K367"/>
  <c r="AD366"/>
  <c r="AL366" s="1"/>
  <c r="Z366"/>
  <c r="AK366" s="1"/>
  <c r="R322" i="4"/>
  <c r="V322" s="1"/>
  <c r="Z322" s="1"/>
  <c r="P373" i="1"/>
  <c r="I5" s="1"/>
  <c r="O373"/>
  <c r="D18" i="8" l="1"/>
  <c r="B18"/>
  <c r="T367" i="5"/>
  <c r="S367"/>
  <c r="M368"/>
  <c r="F368"/>
  <c r="I368" s="1"/>
  <c r="X367" i="3"/>
  <c r="N367"/>
  <c r="C367"/>
  <c r="AB367"/>
  <c r="T367"/>
  <c r="AC322" i="4"/>
  <c r="AH322"/>
  <c r="X322"/>
  <c r="AA322"/>
  <c r="AL322" s="1"/>
  <c r="AG322"/>
  <c r="T322"/>
  <c r="W322"/>
  <c r="AK322" s="1"/>
  <c r="AF322"/>
  <c r="P322"/>
  <c r="S322"/>
  <c r="AJ322" s="1"/>
  <c r="Q373" i="1"/>
  <c r="I3"/>
  <c r="I4"/>
  <c r="B17" i="8" s="1"/>
  <c r="I6" i="1" l="1"/>
  <c r="J368" i="5"/>
  <c r="K368"/>
  <c r="O368"/>
  <c r="L368" i="3"/>
  <c r="E368"/>
  <c r="Q367"/>
  <c r="U367" s="1"/>
  <c r="AD322" i="4"/>
  <c r="AE322" s="1"/>
  <c r="AM322" s="1"/>
  <c r="U323"/>
  <c r="Y323"/>
  <c r="Q323"/>
  <c r="Q368" i="5" l="1"/>
  <c r="P368"/>
  <c r="N368"/>
  <c r="C368"/>
  <c r="AF367" i="3"/>
  <c r="S367"/>
  <c r="V367"/>
  <c r="Y367"/>
  <c r="AE367"/>
  <c r="O367"/>
  <c r="R367"/>
  <c r="M368"/>
  <c r="F368"/>
  <c r="I368" s="1"/>
  <c r="AI322" i="4"/>
  <c r="AB322"/>
  <c r="R323"/>
  <c r="V323" s="1"/>
  <c r="E369" i="5" l="1"/>
  <c r="L369"/>
  <c r="R368"/>
  <c r="AI367" i="3"/>
  <c r="P368"/>
  <c r="AG367"/>
  <c r="W367"/>
  <c r="Z367"/>
  <c r="AJ367"/>
  <c r="AC367"/>
  <c r="T368"/>
  <c r="J368"/>
  <c r="K368"/>
  <c r="AG323" i="4"/>
  <c r="T323"/>
  <c r="W323"/>
  <c r="AF323"/>
  <c r="P323"/>
  <c r="S323"/>
  <c r="Z323"/>
  <c r="AC323" s="1"/>
  <c r="T368" i="5" l="1"/>
  <c r="S368"/>
  <c r="M369"/>
  <c r="F369"/>
  <c r="I369" s="1"/>
  <c r="N368" i="3"/>
  <c r="C368"/>
  <c r="X368"/>
  <c r="AH367"/>
  <c r="AA367"/>
  <c r="AD367"/>
  <c r="AK367"/>
  <c r="AD323" i="4"/>
  <c r="AE323" s="1"/>
  <c r="AJ323"/>
  <c r="AH323"/>
  <c r="X323"/>
  <c r="AA323"/>
  <c r="Q324"/>
  <c r="AK323"/>
  <c r="U324"/>
  <c r="J369" i="5" l="1"/>
  <c r="K369"/>
  <c r="O369"/>
  <c r="AB368" i="3"/>
  <c r="AL367"/>
  <c r="L369"/>
  <c r="E369"/>
  <c r="Q368"/>
  <c r="U368" s="1"/>
  <c r="AB323" i="4"/>
  <c r="AL323"/>
  <c r="Y324"/>
  <c r="AI323"/>
  <c r="Q369" i="5" l="1"/>
  <c r="P369"/>
  <c r="N369"/>
  <c r="C369"/>
  <c r="AF368" i="3"/>
  <c r="S368"/>
  <c r="V368"/>
  <c r="Y368"/>
  <c r="AC368" s="1"/>
  <c r="AD368" s="1"/>
  <c r="F369"/>
  <c r="I369" s="1"/>
  <c r="M369"/>
  <c r="AE368"/>
  <c r="O368"/>
  <c r="R368"/>
  <c r="AM323" i="4"/>
  <c r="R324"/>
  <c r="E370" i="5" l="1"/>
  <c r="L370"/>
  <c r="R369"/>
  <c r="AL368" i="3"/>
  <c r="J369"/>
  <c r="K369"/>
  <c r="AJ368"/>
  <c r="AH368"/>
  <c r="AA368"/>
  <c r="AG368"/>
  <c r="W368"/>
  <c r="Z368"/>
  <c r="T369"/>
  <c r="AI368"/>
  <c r="P369"/>
  <c r="AF324" i="4"/>
  <c r="P324"/>
  <c r="S324"/>
  <c r="V324"/>
  <c r="T369" i="5" l="1"/>
  <c r="S369"/>
  <c r="M370"/>
  <c r="F370"/>
  <c r="I370" s="1"/>
  <c r="AB369" i="3"/>
  <c r="AK368"/>
  <c r="X369"/>
  <c r="N369"/>
  <c r="C369"/>
  <c r="AJ324" i="4"/>
  <c r="AG324"/>
  <c r="T324"/>
  <c r="W324"/>
  <c r="Q325"/>
  <c r="Z324"/>
  <c r="AC324" s="1"/>
  <c r="J370" i="5" l="1"/>
  <c r="K370"/>
  <c r="O370"/>
  <c r="L370" i="3"/>
  <c r="E370"/>
  <c r="Q369"/>
  <c r="AD324" i="4"/>
  <c r="AE324" s="1"/>
  <c r="U325"/>
  <c r="AK324"/>
  <c r="AH324"/>
  <c r="X324"/>
  <c r="AA324"/>
  <c r="Q370" i="5" l="1"/>
  <c r="P370"/>
  <c r="N370"/>
  <c r="C370"/>
  <c r="AE369" i="3"/>
  <c r="O369"/>
  <c r="R369"/>
  <c r="M370"/>
  <c r="F370"/>
  <c r="I370" s="1"/>
  <c r="U369"/>
  <c r="Y369" s="1"/>
  <c r="AI324" i="4"/>
  <c r="AB324"/>
  <c r="AL324"/>
  <c r="Y325"/>
  <c r="AM324"/>
  <c r="E371" i="5" l="1"/>
  <c r="L371"/>
  <c r="R370"/>
  <c r="AG369" i="3"/>
  <c r="W369"/>
  <c r="Z369"/>
  <c r="AF369"/>
  <c r="S369"/>
  <c r="V369"/>
  <c r="P370"/>
  <c r="J370"/>
  <c r="K370"/>
  <c r="AI369"/>
  <c r="AC369"/>
  <c r="R325" i="4"/>
  <c r="M371" i="5" l="1"/>
  <c r="F371"/>
  <c r="I371" s="1"/>
  <c r="T370"/>
  <c r="S370"/>
  <c r="AH369" i="3"/>
  <c r="AA369"/>
  <c r="AD369"/>
  <c r="AJ369"/>
  <c r="AK369"/>
  <c r="T370"/>
  <c r="X370"/>
  <c r="N370"/>
  <c r="C370"/>
  <c r="V325" i="4"/>
  <c r="AF325"/>
  <c r="P325"/>
  <c r="S325"/>
  <c r="J371" i="5" l="1"/>
  <c r="K371"/>
  <c r="O371"/>
  <c r="L371" i="3"/>
  <c r="E371"/>
  <c r="Q370"/>
  <c r="AL369"/>
  <c r="AB370"/>
  <c r="Z325" i="4"/>
  <c r="AH325" s="1"/>
  <c r="Q326"/>
  <c r="AJ325"/>
  <c r="AG325"/>
  <c r="T325"/>
  <c r="W325"/>
  <c r="P371" i="5" l="1"/>
  <c r="Q371"/>
  <c r="N371"/>
  <c r="C371"/>
  <c r="AC325" i="4"/>
  <c r="AD325" s="1"/>
  <c r="AE325" s="1"/>
  <c r="AM325" s="1"/>
  <c r="U370" i="3"/>
  <c r="AA325" i="4"/>
  <c r="AL325" s="1"/>
  <c r="M371" i="3"/>
  <c r="F371"/>
  <c r="I371" s="1"/>
  <c r="AE370"/>
  <c r="O370"/>
  <c r="R370"/>
  <c r="X325" i="4"/>
  <c r="Y326" s="1"/>
  <c r="U326"/>
  <c r="AK325"/>
  <c r="R371" i="5" l="1"/>
  <c r="E372"/>
  <c r="L372"/>
  <c r="AB325" i="4"/>
  <c r="AI325"/>
  <c r="J371" i="3"/>
  <c r="K371"/>
  <c r="AF370"/>
  <c r="S370"/>
  <c r="V370"/>
  <c r="AI370"/>
  <c r="P371"/>
  <c r="Y370"/>
  <c r="R326" i="4"/>
  <c r="M372" i="5" l="1"/>
  <c r="F372"/>
  <c r="I372" s="1"/>
  <c r="T371"/>
  <c r="S371"/>
  <c r="T371" i="3"/>
  <c r="AJ370"/>
  <c r="AG370"/>
  <c r="W370"/>
  <c r="Z370"/>
  <c r="AC370"/>
  <c r="N371"/>
  <c r="C371"/>
  <c r="AF326" i="4"/>
  <c r="P326"/>
  <c r="S326"/>
  <c r="V326"/>
  <c r="J372" i="5" l="1"/>
  <c r="K372"/>
  <c r="O372"/>
  <c r="AK370" i="3"/>
  <c r="Q371"/>
  <c r="X371"/>
  <c r="E372"/>
  <c r="L372"/>
  <c r="AH370"/>
  <c r="AA370"/>
  <c r="AD370"/>
  <c r="Z326" i="4"/>
  <c r="AC326" s="1"/>
  <c r="AG326"/>
  <c r="T326"/>
  <c r="W326"/>
  <c r="AJ326"/>
  <c r="Q327"/>
  <c r="Q372" i="5" l="1"/>
  <c r="P372"/>
  <c r="N372"/>
  <c r="C372"/>
  <c r="U371" i="3"/>
  <c r="Y371" s="1"/>
  <c r="AE371"/>
  <c r="O371"/>
  <c r="R371"/>
  <c r="AL370"/>
  <c r="AB371"/>
  <c r="F372"/>
  <c r="I372" s="1"/>
  <c r="M372"/>
  <c r="AD326" i="4"/>
  <c r="AE326" s="1"/>
  <c r="U327"/>
  <c r="AK326"/>
  <c r="AH326"/>
  <c r="X326"/>
  <c r="AA326"/>
  <c r="E373" i="5" l="1"/>
  <c r="L373"/>
  <c r="R372"/>
  <c r="K372" i="3"/>
  <c r="J372"/>
  <c r="AI371"/>
  <c r="Z371"/>
  <c r="AG371"/>
  <c r="W371"/>
  <c r="P372"/>
  <c r="AC371"/>
  <c r="AF371"/>
  <c r="S371"/>
  <c r="V371"/>
  <c r="AB326" i="4"/>
  <c r="Y327"/>
  <c r="AL326"/>
  <c r="AI326"/>
  <c r="T372" i="5" l="1"/>
  <c r="S372"/>
  <c r="M373"/>
  <c r="F373"/>
  <c r="I373" s="1"/>
  <c r="T372" i="3"/>
  <c r="AK371"/>
  <c r="AJ371"/>
  <c r="N372"/>
  <c r="C372"/>
  <c r="AH371"/>
  <c r="AA371"/>
  <c r="X372"/>
  <c r="AD371"/>
  <c r="AM326" i="4"/>
  <c r="R327"/>
  <c r="J373" i="5" l="1"/>
  <c r="K373"/>
  <c r="O373"/>
  <c r="AL371" i="3"/>
  <c r="AB372"/>
  <c r="E373"/>
  <c r="L373"/>
  <c r="Q372"/>
  <c r="AF327" i="4"/>
  <c r="P327"/>
  <c r="S327"/>
  <c r="V327"/>
  <c r="Q373" i="5" l="1"/>
  <c r="P373"/>
  <c r="I7" s="1"/>
  <c r="I4"/>
  <c r="C17" i="8" s="1"/>
  <c r="I3" i="5"/>
  <c r="N373"/>
  <c r="C373"/>
  <c r="F373" i="3"/>
  <c r="I373" s="1"/>
  <c r="M373"/>
  <c r="U372"/>
  <c r="AE372"/>
  <c r="O372"/>
  <c r="R372"/>
  <c r="AI372" s="1"/>
  <c r="Q328" i="4"/>
  <c r="AG327"/>
  <c r="T327"/>
  <c r="W327"/>
  <c r="Z327"/>
  <c r="AC327" s="1"/>
  <c r="AJ327"/>
  <c r="I6" i="5" l="1"/>
  <c r="R373"/>
  <c r="AF372" i="3"/>
  <c r="S372"/>
  <c r="Y372"/>
  <c r="AC372" s="1"/>
  <c r="V372"/>
  <c r="AJ372" s="1"/>
  <c r="P373"/>
  <c r="J373"/>
  <c r="K373"/>
  <c r="AD327" i="4"/>
  <c r="AE327" s="1"/>
  <c r="AH327"/>
  <c r="X327"/>
  <c r="AA327"/>
  <c r="AK327"/>
  <c r="U328"/>
  <c r="T373" i="5" l="1"/>
  <c r="S373"/>
  <c r="J5" s="1"/>
  <c r="J3"/>
  <c r="J4"/>
  <c r="D17" i="8" s="1"/>
  <c r="AH372" i="3"/>
  <c r="AA372"/>
  <c r="AD372"/>
  <c r="AL372" s="1"/>
  <c r="AG372"/>
  <c r="W372"/>
  <c r="Z372"/>
  <c r="AK372" s="1"/>
  <c r="T373"/>
  <c r="N373"/>
  <c r="C373"/>
  <c r="AI327" i="4"/>
  <c r="AB327"/>
  <c r="Y328"/>
  <c r="AM327"/>
  <c r="AL327"/>
  <c r="J6" i="5" l="1"/>
  <c r="X373" i="3"/>
  <c r="Q373"/>
  <c r="AB373"/>
  <c r="R328" i="4"/>
  <c r="U373" i="3" l="1"/>
  <c r="AE373"/>
  <c r="I6" s="1"/>
  <c r="E18" i="8" s="1"/>
  <c r="O373" i="3"/>
  <c r="R373"/>
  <c r="Y373"/>
  <c r="Z373" s="1"/>
  <c r="AF328" i="4"/>
  <c r="P328"/>
  <c r="S328"/>
  <c r="AJ328" s="1"/>
  <c r="V328"/>
  <c r="Z328" s="1"/>
  <c r="AK373" i="3" l="1"/>
  <c r="K4"/>
  <c r="K5"/>
  <c r="G17" i="8" s="1"/>
  <c r="AI373" i="3"/>
  <c r="I5"/>
  <c r="E17" i="8" s="1"/>
  <c r="I4" i="3"/>
  <c r="AF373"/>
  <c r="J6" s="1"/>
  <c r="F18" i="8" s="1"/>
  <c r="S373" i="3"/>
  <c r="V373"/>
  <c r="AG373"/>
  <c r="K6" s="1"/>
  <c r="G18" i="8" s="1"/>
  <c r="W373" i="3"/>
  <c r="AC373"/>
  <c r="AC328" i="4"/>
  <c r="AH328"/>
  <c r="X328"/>
  <c r="AA328"/>
  <c r="AL328" s="1"/>
  <c r="AG328"/>
  <c r="T328"/>
  <c r="W328"/>
  <c r="AK328" s="1"/>
  <c r="Q329"/>
  <c r="I7" i="3" l="1"/>
  <c r="K7"/>
  <c r="AH373"/>
  <c r="L6" s="1"/>
  <c r="H18" i="8" s="1"/>
  <c r="AA373" i="3"/>
  <c r="AD373"/>
  <c r="AJ373"/>
  <c r="J5"/>
  <c r="F17" i="8" s="1"/>
  <c r="J4" i="3"/>
  <c r="AD328" i="4"/>
  <c r="AE328" s="1"/>
  <c r="AM328" s="1"/>
  <c r="U329"/>
  <c r="Y329"/>
  <c r="J7" i="3" l="1"/>
  <c r="AL373"/>
  <c r="L5"/>
  <c r="H17" i="8" s="1"/>
  <c r="L4" i="3"/>
  <c r="AI328" i="4"/>
  <c r="AB328"/>
  <c r="R329"/>
  <c r="L7" i="3" l="1"/>
  <c r="AF329" i="4"/>
  <c r="P329"/>
  <c r="S329"/>
  <c r="AJ329" s="1"/>
  <c r="V329"/>
  <c r="AG329" l="1"/>
  <c r="T329"/>
  <c r="W329"/>
  <c r="AK329" s="1"/>
  <c r="Q330"/>
  <c r="Z329"/>
  <c r="AC329" s="1"/>
  <c r="AD329" l="1"/>
  <c r="AE329" s="1"/>
  <c r="AM329" s="1"/>
  <c r="U330"/>
  <c r="AH329"/>
  <c r="X329"/>
  <c r="AA329"/>
  <c r="AL329" s="1"/>
  <c r="AI329" l="1"/>
  <c r="AB329"/>
  <c r="Y330"/>
  <c r="R330" l="1"/>
  <c r="V330" s="1"/>
  <c r="AG330" l="1"/>
  <c r="T330"/>
  <c r="W330"/>
  <c r="AK330" s="1"/>
  <c r="AF330"/>
  <c r="P330"/>
  <c r="S330"/>
  <c r="AJ330" s="1"/>
  <c r="Z330"/>
  <c r="AC330" s="1"/>
  <c r="AD330" l="1"/>
  <c r="AE330" s="1"/>
  <c r="AH330"/>
  <c r="X330"/>
  <c r="AA330"/>
  <c r="AL330" s="1"/>
  <c r="Q331"/>
  <c r="U331"/>
  <c r="AB330" l="1"/>
  <c r="AM330"/>
  <c r="AI330"/>
  <c r="Y331"/>
  <c r="R331" l="1"/>
  <c r="V331" l="1"/>
  <c r="AF331"/>
  <c r="P331"/>
  <c r="S331"/>
  <c r="AJ331" s="1"/>
  <c r="AG331" l="1"/>
  <c r="T331"/>
  <c r="W331"/>
  <c r="AK331" s="1"/>
  <c r="Q332"/>
  <c r="Z331"/>
  <c r="AC331" s="1"/>
  <c r="AD331" l="1"/>
  <c r="AE331" s="1"/>
  <c r="U332"/>
  <c r="AH331"/>
  <c r="X331"/>
  <c r="AA331"/>
  <c r="AL331" s="1"/>
  <c r="AB331" l="1"/>
  <c r="AI331"/>
  <c r="AM331"/>
  <c r="Y332"/>
  <c r="R332" l="1"/>
  <c r="V332" l="1"/>
  <c r="AF332"/>
  <c r="P332"/>
  <c r="S332"/>
  <c r="AJ332" s="1"/>
  <c r="Q333" l="1"/>
  <c r="AG332"/>
  <c r="T332"/>
  <c r="W332"/>
  <c r="AK332" s="1"/>
  <c r="Z332"/>
  <c r="AC332" s="1"/>
  <c r="AD332" l="1"/>
  <c r="AE332" s="1"/>
  <c r="AM332" s="1"/>
  <c r="AH332"/>
  <c r="X332"/>
  <c r="AA332"/>
  <c r="AL332" s="1"/>
  <c r="U333"/>
  <c r="AI332" l="1"/>
  <c r="AB332"/>
  <c r="Y333"/>
  <c r="R333" l="1"/>
  <c r="AF333" l="1"/>
  <c r="P333"/>
  <c r="S333"/>
  <c r="AJ333" s="1"/>
  <c r="V333"/>
  <c r="AG333" l="1"/>
  <c r="T333"/>
  <c r="W333"/>
  <c r="AK333" s="1"/>
  <c r="Z333"/>
  <c r="AC333" s="1"/>
  <c r="Q334"/>
  <c r="AD333" l="1"/>
  <c r="AE333" s="1"/>
  <c r="AM333" s="1"/>
  <c r="AH333"/>
  <c r="X333"/>
  <c r="AA333"/>
  <c r="AL333" s="1"/>
  <c r="U334"/>
  <c r="AI333" l="1"/>
  <c r="AB333"/>
  <c r="Y334"/>
  <c r="R334" s="1"/>
  <c r="AF334" l="1"/>
  <c r="P334"/>
  <c r="S334"/>
  <c r="AJ334" s="1"/>
  <c r="V334"/>
  <c r="AG334" l="1"/>
  <c r="T334"/>
  <c r="W334"/>
  <c r="AK334" s="1"/>
  <c r="Z334"/>
  <c r="AC334" s="1"/>
  <c r="Q335"/>
  <c r="AD334" l="1"/>
  <c r="AE334" s="1"/>
  <c r="AM334" s="1"/>
  <c r="AH334"/>
  <c r="X334"/>
  <c r="AA334"/>
  <c r="AL334" s="1"/>
  <c r="U335"/>
  <c r="AI334" l="1"/>
  <c r="AB334"/>
  <c r="Y335"/>
  <c r="R335" l="1"/>
  <c r="V335" s="1"/>
  <c r="AG335" l="1"/>
  <c r="T335"/>
  <c r="W335"/>
  <c r="AK335" s="1"/>
  <c r="Z335"/>
  <c r="AC335" s="1"/>
  <c r="AF335"/>
  <c r="P335"/>
  <c r="S335"/>
  <c r="AJ335" s="1"/>
  <c r="AD335" l="1"/>
  <c r="AE335" s="1"/>
  <c r="AM335" s="1"/>
  <c r="AH335"/>
  <c r="X335"/>
  <c r="AA335"/>
  <c r="AL335" s="1"/>
  <c r="U336"/>
  <c r="Q336"/>
  <c r="AI335" l="1"/>
  <c r="AB335"/>
  <c r="Y336"/>
  <c r="R336" s="1"/>
  <c r="V336" l="1"/>
  <c r="AF336"/>
  <c r="P336"/>
  <c r="S336"/>
  <c r="AJ336" s="1"/>
  <c r="Q337" l="1"/>
  <c r="AG336"/>
  <c r="T336"/>
  <c r="W336"/>
  <c r="AK336" s="1"/>
  <c r="Z336"/>
  <c r="AC336" s="1"/>
  <c r="AD336" l="1"/>
  <c r="AE336" s="1"/>
  <c r="AH336"/>
  <c r="X336"/>
  <c r="AA336"/>
  <c r="AL336" s="1"/>
  <c r="U337"/>
  <c r="AB336" l="1"/>
  <c r="Y337"/>
  <c r="AI336"/>
  <c r="AM336"/>
  <c r="R337" l="1"/>
  <c r="S337" l="1"/>
  <c r="AJ337" s="1"/>
  <c r="AF337"/>
  <c r="P337"/>
  <c r="V337"/>
  <c r="AG337" l="1"/>
  <c r="T337"/>
  <c r="W337"/>
  <c r="AK337" s="1"/>
  <c r="Z337"/>
  <c r="AC337" s="1"/>
  <c r="Q338"/>
  <c r="AD337" l="1"/>
  <c r="AE337" s="1"/>
  <c r="AM337" s="1"/>
  <c r="AH337"/>
  <c r="X337"/>
  <c r="AA337"/>
  <c r="AL337" s="1"/>
  <c r="U338"/>
  <c r="AI337" l="1"/>
  <c r="AB337"/>
  <c r="Y338"/>
  <c r="R338" l="1"/>
  <c r="V338" l="1"/>
  <c r="T338" s="1"/>
  <c r="AF338"/>
  <c r="P338"/>
  <c r="S338"/>
  <c r="AJ338" s="1"/>
  <c r="Z338" l="1"/>
  <c r="AC338" s="1"/>
  <c r="AD338" s="1"/>
  <c r="W338"/>
  <c r="AK338" s="1"/>
  <c r="AG338"/>
  <c r="AH338"/>
  <c r="U339"/>
  <c r="Q339"/>
  <c r="X338" l="1"/>
  <c r="Y339" s="1"/>
  <c r="R339" s="1"/>
  <c r="S339" s="1"/>
  <c r="AJ339" s="1"/>
  <c r="AA338"/>
  <c r="AL338" s="1"/>
  <c r="AE338"/>
  <c r="AM338" s="1"/>
  <c r="AI338"/>
  <c r="AB338"/>
  <c r="AF339" l="1"/>
  <c r="P339"/>
  <c r="V339"/>
  <c r="AG339" l="1"/>
  <c r="T339"/>
  <c r="W339"/>
  <c r="AK339" s="1"/>
  <c r="Q340"/>
  <c r="Z339"/>
  <c r="AC339" s="1"/>
  <c r="AD339" l="1"/>
  <c r="AE339" s="1"/>
  <c r="AH339"/>
  <c r="X339"/>
  <c r="AA339"/>
  <c r="AL339" s="1"/>
  <c r="U340"/>
  <c r="AB339" l="1"/>
  <c r="Y340"/>
  <c r="AI339"/>
  <c r="AM339"/>
  <c r="R340" l="1"/>
  <c r="AF340" l="1"/>
  <c r="P340"/>
  <c r="S340"/>
  <c r="AJ340" s="1"/>
  <c r="V340"/>
  <c r="Z340" s="1"/>
  <c r="AC340" l="1"/>
  <c r="AH340"/>
  <c r="X340"/>
  <c r="AA340"/>
  <c r="AL340" s="1"/>
  <c r="AG340"/>
  <c r="T340"/>
  <c r="W340"/>
  <c r="AK340" s="1"/>
  <c r="Q341"/>
  <c r="AD340" l="1"/>
  <c r="AE340" s="1"/>
  <c r="AM340" s="1"/>
  <c r="Y341"/>
  <c r="U341"/>
  <c r="AI340" l="1"/>
  <c r="AB340"/>
  <c r="R341"/>
  <c r="AF341" l="1"/>
  <c r="P341"/>
  <c r="V341"/>
  <c r="S341"/>
  <c r="AJ341" s="1"/>
  <c r="AG341" l="1"/>
  <c r="T341"/>
  <c r="W341"/>
  <c r="AK341" s="1"/>
  <c r="Z341"/>
  <c r="AC341" s="1"/>
  <c r="Q342"/>
  <c r="AD341" l="1"/>
  <c r="AE341" s="1"/>
  <c r="AM341" s="1"/>
  <c r="AH341"/>
  <c r="X341"/>
  <c r="AA341"/>
  <c r="AL341" s="1"/>
  <c r="U342"/>
  <c r="AI341" l="1"/>
  <c r="AB341"/>
  <c r="Y342"/>
  <c r="R342" l="1"/>
  <c r="AF342" l="1"/>
  <c r="P342"/>
  <c r="S342"/>
  <c r="AJ342" s="1"/>
  <c r="V342"/>
  <c r="AG342" l="1"/>
  <c r="T342"/>
  <c r="W342"/>
  <c r="AK342" s="1"/>
  <c r="Z342"/>
  <c r="AC342" s="1"/>
  <c r="Q343"/>
  <c r="AD342" l="1"/>
  <c r="AE342" s="1"/>
  <c r="AM342" s="1"/>
  <c r="AH342"/>
  <c r="X342"/>
  <c r="AA342"/>
  <c r="AL342" s="1"/>
  <c r="U343"/>
  <c r="AI342" l="1"/>
  <c r="AB342"/>
  <c r="Y343"/>
  <c r="R343" l="1"/>
  <c r="AF343" l="1"/>
  <c r="P343"/>
  <c r="S343"/>
  <c r="AJ343" s="1"/>
  <c r="V343"/>
  <c r="AG343" l="1"/>
  <c r="T343"/>
  <c r="W343"/>
  <c r="AK343" s="1"/>
  <c r="Z343"/>
  <c r="AC343" s="1"/>
  <c r="Q344"/>
  <c r="AD343" l="1"/>
  <c r="AE343" s="1"/>
  <c r="AM343" s="1"/>
  <c r="AH343"/>
  <c r="X343"/>
  <c r="AA343"/>
  <c r="AL343" s="1"/>
  <c r="U344"/>
  <c r="AI343" l="1"/>
  <c r="AB343"/>
  <c r="Y344"/>
  <c r="R344" l="1"/>
  <c r="AF344" l="1"/>
  <c r="P344"/>
  <c r="S344"/>
  <c r="AJ344" s="1"/>
  <c r="V344"/>
  <c r="AG344" l="1"/>
  <c r="T344"/>
  <c r="W344"/>
  <c r="AK344" s="1"/>
  <c r="Z344"/>
  <c r="AC344" s="1"/>
  <c r="Q345"/>
  <c r="AD344" l="1"/>
  <c r="AE344" s="1"/>
  <c r="AH344"/>
  <c r="X344"/>
  <c r="AA344"/>
  <c r="AL344" s="1"/>
  <c r="U345"/>
  <c r="AB344" l="1"/>
  <c r="Y345"/>
  <c r="R345" s="1"/>
  <c r="AI344"/>
  <c r="AM344"/>
  <c r="V345" l="1"/>
  <c r="AF345"/>
  <c r="P345"/>
  <c r="S345"/>
  <c r="AJ345" s="1"/>
  <c r="AG345" l="1"/>
  <c r="T345"/>
  <c r="W345"/>
  <c r="AK345" s="1"/>
  <c r="Z345"/>
  <c r="AC345" s="1"/>
  <c r="Q346"/>
  <c r="AD345" l="1"/>
  <c r="AE345" s="1"/>
  <c r="AH345"/>
  <c r="X345"/>
  <c r="AA345"/>
  <c r="AL345" s="1"/>
  <c r="U346"/>
  <c r="AB345" l="1"/>
  <c r="Y346"/>
  <c r="AI345"/>
  <c r="AM345"/>
  <c r="R346" l="1"/>
  <c r="V346" s="1"/>
  <c r="AG346" l="1"/>
  <c r="T346"/>
  <c r="W346"/>
  <c r="AK346" s="1"/>
  <c r="AF346"/>
  <c r="P346"/>
  <c r="S346"/>
  <c r="AJ346" s="1"/>
  <c r="Z346"/>
  <c r="AC346" s="1"/>
  <c r="AD346" l="1"/>
  <c r="AE346" s="1"/>
  <c r="AM346" s="1"/>
  <c r="U347"/>
  <c r="Q347"/>
  <c r="AH346"/>
  <c r="X346"/>
  <c r="AA346"/>
  <c r="AL346" s="1"/>
  <c r="AI346" l="1"/>
  <c r="AB346"/>
  <c r="Y347"/>
  <c r="R347" l="1"/>
  <c r="AF347" l="1"/>
  <c r="P347"/>
  <c r="S347"/>
  <c r="AJ347" s="1"/>
  <c r="V347"/>
  <c r="Z347" s="1"/>
  <c r="AC347" l="1"/>
  <c r="AH347"/>
  <c r="X347"/>
  <c r="AA347"/>
  <c r="AL347" s="1"/>
  <c r="AG347"/>
  <c r="T347"/>
  <c r="W347"/>
  <c r="AK347" s="1"/>
  <c r="Q348"/>
  <c r="AD347" l="1"/>
  <c r="AE347" s="1"/>
  <c r="AM347" s="1"/>
  <c r="U348"/>
  <c r="Y348"/>
  <c r="AI347" l="1"/>
  <c r="AB347"/>
  <c r="R348"/>
  <c r="V348" s="1"/>
  <c r="AG348" l="1"/>
  <c r="T348"/>
  <c r="W348"/>
  <c r="AK348" s="1"/>
  <c r="Z348"/>
  <c r="AC348" s="1"/>
  <c r="AF348"/>
  <c r="P348"/>
  <c r="S348"/>
  <c r="AJ348" s="1"/>
  <c r="AD348" l="1"/>
  <c r="AE348" s="1"/>
  <c r="Q349"/>
  <c r="AH348"/>
  <c r="X348"/>
  <c r="AA348"/>
  <c r="AL348" s="1"/>
  <c r="U349"/>
  <c r="AB348" l="1"/>
  <c r="AI348"/>
  <c r="AM348"/>
  <c r="Y349"/>
  <c r="R349" l="1"/>
  <c r="V349" s="1"/>
  <c r="AG349" l="1"/>
  <c r="T349"/>
  <c r="W349"/>
  <c r="AK349" s="1"/>
  <c r="AF349"/>
  <c r="P349"/>
  <c r="Z349"/>
  <c r="AC349" s="1"/>
  <c r="S349"/>
  <c r="AJ349" s="1"/>
  <c r="AD349" l="1"/>
  <c r="AE349" s="1"/>
  <c r="AM349" s="1"/>
  <c r="Q350"/>
  <c r="U350"/>
  <c r="AH349"/>
  <c r="X349"/>
  <c r="AA349"/>
  <c r="AL349" s="1"/>
  <c r="AI349" l="1"/>
  <c r="AB349"/>
  <c r="Y350"/>
  <c r="R350" l="1"/>
  <c r="V350" s="1"/>
  <c r="AG350" l="1"/>
  <c r="T350"/>
  <c r="W350"/>
  <c r="AK350" s="1"/>
  <c r="Z350"/>
  <c r="AC350" s="1"/>
  <c r="AF350"/>
  <c r="P350"/>
  <c r="S350"/>
  <c r="AJ350" s="1"/>
  <c r="AD350" l="1"/>
  <c r="AE350" s="1"/>
  <c r="AM350" s="1"/>
  <c r="AH350"/>
  <c r="X350"/>
  <c r="AA350"/>
  <c r="AL350" s="1"/>
  <c r="U351"/>
  <c r="Q351"/>
  <c r="AI350" l="1"/>
  <c r="AB350"/>
  <c r="Y351"/>
  <c r="R351" s="1"/>
  <c r="AF351" l="1"/>
  <c r="P351"/>
  <c r="S351"/>
  <c r="AJ351" s="1"/>
  <c r="V351"/>
  <c r="AG351" l="1"/>
  <c r="T351"/>
  <c r="W351"/>
  <c r="AK351" s="1"/>
  <c r="Z351"/>
  <c r="AC351" s="1"/>
  <c r="Q352"/>
  <c r="AD351" l="1"/>
  <c r="AE351" s="1"/>
  <c r="AM351" s="1"/>
  <c r="AH351"/>
  <c r="X351"/>
  <c r="AA351"/>
  <c r="AL351" s="1"/>
  <c r="U352"/>
  <c r="AI351" l="1"/>
  <c r="AB351"/>
  <c r="Y352"/>
  <c r="R352" s="1"/>
  <c r="AF352" l="1"/>
  <c r="P352"/>
  <c r="S352"/>
  <c r="AJ352" s="1"/>
  <c r="V352"/>
  <c r="Z352" s="1"/>
  <c r="AC352" l="1"/>
  <c r="AH352"/>
  <c r="X352"/>
  <c r="AA352"/>
  <c r="AL352" s="1"/>
  <c r="AG352"/>
  <c r="T352"/>
  <c r="W352"/>
  <c r="AK352" s="1"/>
  <c r="Q353"/>
  <c r="AD352" l="1"/>
  <c r="AE352" s="1"/>
  <c r="AM352" s="1"/>
  <c r="U353"/>
  <c r="Y353"/>
  <c r="AI352" l="1"/>
  <c r="AB352"/>
  <c r="R353"/>
  <c r="AF353" l="1"/>
  <c r="P353"/>
  <c r="S353"/>
  <c r="AJ353" s="1"/>
  <c r="V353"/>
  <c r="AG353" l="1"/>
  <c r="T353"/>
  <c r="W353"/>
  <c r="AK353" s="1"/>
  <c r="Q354"/>
  <c r="Z353"/>
  <c r="AC353" s="1"/>
  <c r="AD353" l="1"/>
  <c r="AE353" s="1"/>
  <c r="AH353"/>
  <c r="X353"/>
  <c r="AA353"/>
  <c r="AL353" s="1"/>
  <c r="U354"/>
  <c r="AB353" l="1"/>
  <c r="Y354"/>
  <c r="AM353"/>
  <c r="AI353"/>
  <c r="R354" l="1"/>
  <c r="AF354" l="1"/>
  <c r="P354"/>
  <c r="S354"/>
  <c r="AJ354" s="1"/>
  <c r="V354"/>
  <c r="AG354" l="1"/>
  <c r="T354"/>
  <c r="W354"/>
  <c r="AK354" s="1"/>
  <c r="Z354"/>
  <c r="AC354" s="1"/>
  <c r="Q355"/>
  <c r="AD354" l="1"/>
  <c r="AE354" s="1"/>
  <c r="AM354" s="1"/>
  <c r="AH354"/>
  <c r="X354"/>
  <c r="AA354"/>
  <c r="AL354" s="1"/>
  <c r="U355"/>
  <c r="AI354" l="1"/>
  <c r="AB354"/>
  <c r="Y355"/>
  <c r="R355" l="1"/>
  <c r="V355" l="1"/>
  <c r="AF355"/>
  <c r="P355"/>
  <c r="S355"/>
  <c r="AJ355" s="1"/>
  <c r="Q356" l="1"/>
  <c r="AG355"/>
  <c r="T355"/>
  <c r="W355"/>
  <c r="AK355" s="1"/>
  <c r="Z355"/>
  <c r="AC355" s="1"/>
  <c r="AD355" l="1"/>
  <c r="AE355" s="1"/>
  <c r="AH355"/>
  <c r="X355"/>
  <c r="AA355"/>
  <c r="AL355" s="1"/>
  <c r="U356"/>
  <c r="AB355" l="1"/>
  <c r="Y356"/>
  <c r="AI355"/>
  <c r="AM355"/>
  <c r="R356" l="1"/>
  <c r="AF356" l="1"/>
  <c r="P356"/>
  <c r="S356"/>
  <c r="AJ356" s="1"/>
  <c r="V356"/>
  <c r="AG356" l="1"/>
  <c r="T356"/>
  <c r="W356"/>
  <c r="AK356" s="1"/>
  <c r="Z356"/>
  <c r="AC356" s="1"/>
  <c r="Q357"/>
  <c r="AD356" l="1"/>
  <c r="AE356" s="1"/>
  <c r="AH356"/>
  <c r="X356"/>
  <c r="AA356"/>
  <c r="AL356" s="1"/>
  <c r="U357"/>
  <c r="AB356" l="1"/>
  <c r="Y357"/>
  <c r="AI356"/>
  <c r="AM356"/>
  <c r="R357" l="1"/>
  <c r="AF357" l="1"/>
  <c r="P357"/>
  <c r="S357"/>
  <c r="AJ357" s="1"/>
  <c r="V357"/>
  <c r="Z357" l="1"/>
  <c r="AC357" s="1"/>
  <c r="AG357"/>
  <c r="T357"/>
  <c r="W357"/>
  <c r="AK357" s="1"/>
  <c r="Q358"/>
  <c r="AD357" l="1"/>
  <c r="AE357" s="1"/>
  <c r="U358"/>
  <c r="AH357"/>
  <c r="X357"/>
  <c r="AA357"/>
  <c r="AL357" s="1"/>
  <c r="AB357" l="1"/>
  <c r="Y358"/>
  <c r="R358" s="1"/>
  <c r="AI357"/>
  <c r="AM357"/>
  <c r="AF358" l="1"/>
  <c r="P358"/>
  <c r="S358"/>
  <c r="AJ358" s="1"/>
  <c r="V358"/>
  <c r="Z358" l="1"/>
  <c r="AC358" s="1"/>
  <c r="AG358"/>
  <c r="T358"/>
  <c r="W358"/>
  <c r="AK358" s="1"/>
  <c r="Q359"/>
  <c r="AD358" l="1"/>
  <c r="AE358" s="1"/>
  <c r="AH358"/>
  <c r="X358"/>
  <c r="AA358"/>
  <c r="AL358" s="1"/>
  <c r="U359"/>
  <c r="AB358" l="1"/>
  <c r="Y359"/>
  <c r="AI358"/>
  <c r="AM358"/>
  <c r="R359" l="1"/>
  <c r="AF359" l="1"/>
  <c r="P359"/>
  <c r="S359"/>
  <c r="AJ359" s="1"/>
  <c r="V359"/>
  <c r="Q360" l="1"/>
  <c r="AG359"/>
  <c r="T359"/>
  <c r="W359"/>
  <c r="AK359" s="1"/>
  <c r="Z359"/>
  <c r="AC359" s="1"/>
  <c r="AD359" l="1"/>
  <c r="AE359" s="1"/>
  <c r="AH359"/>
  <c r="X359"/>
  <c r="AA359"/>
  <c r="AL359" s="1"/>
  <c r="U360"/>
  <c r="AB359" l="1"/>
  <c r="AI359"/>
  <c r="AM359"/>
  <c r="Y360"/>
  <c r="R360" l="1"/>
  <c r="V360" s="1"/>
  <c r="Z360" s="1"/>
  <c r="AC360" l="1"/>
  <c r="AH360"/>
  <c r="X360"/>
  <c r="AA360"/>
  <c r="AL360" s="1"/>
  <c r="AG360"/>
  <c r="T360"/>
  <c r="W360"/>
  <c r="AK360" s="1"/>
  <c r="AF360"/>
  <c r="P360"/>
  <c r="S360"/>
  <c r="AJ360" s="1"/>
  <c r="AD360" l="1"/>
  <c r="AE360" s="1"/>
  <c r="AM360" s="1"/>
  <c r="Q361"/>
  <c r="Y361"/>
  <c r="U361"/>
  <c r="AI360"/>
  <c r="AB360" l="1"/>
  <c r="R361"/>
  <c r="S361" l="1"/>
  <c r="AJ361" s="1"/>
  <c r="V361"/>
  <c r="AG361" s="1"/>
  <c r="AF361"/>
  <c r="P361"/>
  <c r="Z361" l="1"/>
  <c r="X361" s="1"/>
  <c r="W361"/>
  <c r="AK361" s="1"/>
  <c r="T361"/>
  <c r="U362" s="1"/>
  <c r="Y362"/>
  <c r="Q362"/>
  <c r="AH361" l="1"/>
  <c r="AC361"/>
  <c r="AD361" s="1"/>
  <c r="AI361" s="1"/>
  <c r="AA361"/>
  <c r="AL361" s="1"/>
  <c r="R362"/>
  <c r="AE361" l="1"/>
  <c r="AM361" s="1"/>
  <c r="AB361"/>
  <c r="AF362"/>
  <c r="P362"/>
  <c r="S362"/>
  <c r="AJ362" s="1"/>
  <c r="V362"/>
  <c r="Q363" l="1"/>
  <c r="AG362"/>
  <c r="T362"/>
  <c r="W362"/>
  <c r="AK362" s="1"/>
  <c r="Z362"/>
  <c r="AC362" s="1"/>
  <c r="AD362" l="1"/>
  <c r="AE362" s="1"/>
  <c r="AH362"/>
  <c r="X362"/>
  <c r="AA362"/>
  <c r="AL362" s="1"/>
  <c r="U363"/>
  <c r="AB362" l="1"/>
  <c r="AM362"/>
  <c r="AI362"/>
  <c r="Y363"/>
  <c r="R363" l="1"/>
  <c r="V363" s="1"/>
  <c r="AG363" l="1"/>
  <c r="T363"/>
  <c r="W363"/>
  <c r="AK363" s="1"/>
  <c r="AF363"/>
  <c r="P363"/>
  <c r="S363"/>
  <c r="AJ363" s="1"/>
  <c r="Z363"/>
  <c r="AC363" s="1"/>
  <c r="AD363" l="1"/>
  <c r="AE363" s="1"/>
  <c r="Q364"/>
  <c r="AH363"/>
  <c r="X363"/>
  <c r="AA363"/>
  <c r="AL363" s="1"/>
  <c r="U364"/>
  <c r="AB363" l="1"/>
  <c r="Y364"/>
  <c r="AM363"/>
  <c r="AI363"/>
  <c r="R364" l="1"/>
  <c r="AF364" l="1"/>
  <c r="P364"/>
  <c r="V364"/>
  <c r="S364"/>
  <c r="AJ364" s="1"/>
  <c r="Z364" l="1"/>
  <c r="AC364" s="1"/>
  <c r="AG364"/>
  <c r="T364"/>
  <c r="W364"/>
  <c r="AK364" s="1"/>
  <c r="Q365"/>
  <c r="AD364" l="1"/>
  <c r="AE364" s="1"/>
  <c r="U365"/>
  <c r="AH364"/>
  <c r="X364"/>
  <c r="AA364"/>
  <c r="AL364" s="1"/>
  <c r="AB364" l="1"/>
  <c r="Y365"/>
  <c r="AI364"/>
  <c r="AM364"/>
  <c r="R365" l="1"/>
  <c r="AF365" l="1"/>
  <c r="P365"/>
  <c r="S365"/>
  <c r="AJ365" s="1"/>
  <c r="V365"/>
  <c r="Z365" s="1"/>
  <c r="AC365" l="1"/>
  <c r="AH365"/>
  <c r="X365"/>
  <c r="AA365"/>
  <c r="AL365" s="1"/>
  <c r="AG365"/>
  <c r="T365"/>
  <c r="W365"/>
  <c r="AK365" s="1"/>
  <c r="Q366"/>
  <c r="AD365" l="1"/>
  <c r="AE365" s="1"/>
  <c r="AM365" s="1"/>
  <c r="U366"/>
  <c r="Y366"/>
  <c r="R366" l="1"/>
  <c r="AF366" s="1"/>
  <c r="AI365"/>
  <c r="AB365"/>
  <c r="P366"/>
  <c r="S366"/>
  <c r="AJ366" s="1"/>
  <c r="V366" l="1"/>
  <c r="W366" s="1"/>
  <c r="AK366" s="1"/>
  <c r="Q367"/>
  <c r="AG366"/>
  <c r="T366"/>
  <c r="Z366" l="1"/>
  <c r="AC366" s="1"/>
  <c r="X366"/>
  <c r="AA366"/>
  <c r="AL366" s="1"/>
  <c r="U367"/>
  <c r="AD366" l="1"/>
  <c r="AE366" s="1"/>
  <c r="AM366" s="1"/>
  <c r="AH366"/>
  <c r="Y367"/>
  <c r="AI366"/>
  <c r="AB366" l="1"/>
  <c r="R367"/>
  <c r="AF367" l="1"/>
  <c r="P367"/>
  <c r="S367"/>
  <c r="AJ367" s="1"/>
  <c r="V367"/>
  <c r="AG367" l="1"/>
  <c r="T367"/>
  <c r="W367"/>
  <c r="AK367" s="1"/>
  <c r="Q368"/>
  <c r="Z367"/>
  <c r="AC367" s="1"/>
  <c r="AD367" l="1"/>
  <c r="AE367" s="1"/>
  <c r="AH367"/>
  <c r="X367"/>
  <c r="AA367"/>
  <c r="AL367" s="1"/>
  <c r="U368"/>
  <c r="AB367" l="1"/>
  <c r="Y368"/>
  <c r="R368" s="1"/>
  <c r="AI367"/>
  <c r="AM367"/>
  <c r="S368" l="1"/>
  <c r="AJ368" s="1"/>
  <c r="AF368"/>
  <c r="P368"/>
  <c r="V368"/>
  <c r="Z368" l="1"/>
  <c r="AC368" s="1"/>
  <c r="Q369"/>
  <c r="AG368"/>
  <c r="T368"/>
  <c r="W368"/>
  <c r="AK368" s="1"/>
  <c r="AD368" l="1"/>
  <c r="AE368" s="1"/>
  <c r="AH368"/>
  <c r="X368"/>
  <c r="AA368"/>
  <c r="AL368" s="1"/>
  <c r="U369"/>
  <c r="AB368" l="1"/>
  <c r="Y369"/>
  <c r="AI368"/>
  <c r="AM368"/>
  <c r="R369" l="1"/>
  <c r="V369" s="1"/>
  <c r="Z369" s="1"/>
  <c r="AC369" l="1"/>
  <c r="AH369"/>
  <c r="X369"/>
  <c r="AA369"/>
  <c r="AL369" s="1"/>
  <c r="AG369"/>
  <c r="T369"/>
  <c r="W369"/>
  <c r="AK369" s="1"/>
  <c r="AF369"/>
  <c r="P369"/>
  <c r="S369"/>
  <c r="AJ369" s="1"/>
  <c r="AD369" l="1"/>
  <c r="AE369" s="1"/>
  <c r="AM369" s="1"/>
  <c r="Y370"/>
  <c r="U370"/>
  <c r="Q370"/>
  <c r="AI369" l="1"/>
  <c r="AB369"/>
  <c r="R370"/>
  <c r="AF370" l="1"/>
  <c r="P370"/>
  <c r="V370"/>
  <c r="S370"/>
  <c r="AJ370" s="1"/>
  <c r="Q371" l="1"/>
  <c r="AG370"/>
  <c r="T370"/>
  <c r="W370"/>
  <c r="AK370" s="1"/>
  <c r="Z370"/>
  <c r="AC370" s="1"/>
  <c r="AD370" l="1"/>
  <c r="AE370" s="1"/>
  <c r="U371"/>
  <c r="AH370"/>
  <c r="X370"/>
  <c r="AA370"/>
  <c r="AL370" s="1"/>
  <c r="AB370" l="1"/>
  <c r="Y371"/>
  <c r="AI370"/>
  <c r="AM370"/>
  <c r="R371" l="1"/>
  <c r="V371" l="1"/>
  <c r="AF371"/>
  <c r="P371"/>
  <c r="S371"/>
  <c r="AJ371" s="1"/>
  <c r="Z371" l="1"/>
  <c r="AC371" s="1"/>
  <c r="Q372"/>
  <c r="AG371"/>
  <c r="T371"/>
  <c r="W371"/>
  <c r="AK371" s="1"/>
  <c r="X371" l="1"/>
  <c r="AA371"/>
  <c r="AL371" s="1"/>
  <c r="AH371"/>
  <c r="AD371"/>
  <c r="AI371" s="1"/>
  <c r="Y372"/>
  <c r="U372"/>
  <c r="AB371" l="1"/>
  <c r="AE371"/>
  <c r="AM371" s="1"/>
  <c r="R372"/>
  <c r="AF372" l="1"/>
  <c r="P372"/>
  <c r="S372"/>
  <c r="AJ372" s="1"/>
  <c r="V372"/>
  <c r="Z372" s="1"/>
  <c r="AC372" l="1"/>
  <c r="AH372"/>
  <c r="X372"/>
  <c r="AA372"/>
  <c r="AL372" s="1"/>
  <c r="Q373"/>
  <c r="AG372"/>
  <c r="T372"/>
  <c r="W372"/>
  <c r="AK372" s="1"/>
  <c r="AD372" l="1"/>
  <c r="AE372" s="1"/>
  <c r="AM372" s="1"/>
  <c r="Y373"/>
  <c r="U373"/>
  <c r="R373" l="1"/>
  <c r="S373" s="1"/>
  <c r="AI372"/>
  <c r="AB372"/>
  <c r="V373"/>
  <c r="Z373" s="1"/>
  <c r="AF373"/>
  <c r="I6" s="1"/>
  <c r="I18" i="8" s="1"/>
  <c r="P373" i="4" l="1"/>
  <c r="AC373"/>
  <c r="AD373" s="1"/>
  <c r="W373"/>
  <c r="AK373" s="1"/>
  <c r="AJ373"/>
  <c r="I5"/>
  <c r="I17" i="8" s="1"/>
  <c r="I4" i="4"/>
  <c r="J5"/>
  <c r="J17" i="8" s="1"/>
  <c r="AA373" i="4"/>
  <c r="AH373"/>
  <c r="K6" s="1"/>
  <c r="K18" i="8" s="1"/>
  <c r="X373" i="4"/>
  <c r="AG373"/>
  <c r="J6" s="1"/>
  <c r="J18" i="8" s="1"/>
  <c r="T373" i="4"/>
  <c r="J4" l="1"/>
  <c r="I7"/>
  <c r="J7"/>
  <c r="AE373"/>
  <c r="AM373" s="1"/>
  <c r="AB373"/>
  <c r="AI373"/>
  <c r="L6" s="1"/>
  <c r="L18" i="8" s="1"/>
  <c r="L4" i="4"/>
  <c r="L5"/>
  <c r="L17" i="8" s="1"/>
  <c r="AL373" i="4"/>
  <c r="K4"/>
  <c r="K5"/>
  <c r="K17" i="8" s="1"/>
  <c r="L7" i="4" l="1"/>
  <c r="K7"/>
</calcChain>
</file>

<file path=xl/sharedStrings.xml><?xml version="1.0" encoding="utf-8"?>
<sst xmlns="http://schemas.openxmlformats.org/spreadsheetml/2006/main" count="246" uniqueCount="68">
  <si>
    <t>Seasoning</t>
  </si>
  <si>
    <t>Servicing fee</t>
  </si>
  <si>
    <t>Fee for credit enhancement</t>
  </si>
  <si>
    <t>Yield to maturity</t>
  </si>
  <si>
    <t>Pass through coupon rate</t>
  </si>
  <si>
    <t>principal</t>
  </si>
  <si>
    <t>scheduled payment</t>
  </si>
  <si>
    <t>excess principal</t>
  </si>
  <si>
    <t>total payment</t>
  </si>
  <si>
    <t>interest</t>
  </si>
  <si>
    <t>total principal</t>
  </si>
  <si>
    <t>total</t>
  </si>
  <si>
    <t>value to investor</t>
  </si>
  <si>
    <t>duration</t>
  </si>
  <si>
    <t>WAC</t>
  </si>
  <si>
    <t>PSA rate</t>
  </si>
  <si>
    <t>CPR</t>
  </si>
  <si>
    <t>SMM</t>
  </si>
  <si>
    <t>scheduled principal</t>
  </si>
  <si>
    <t>WAM (initial)</t>
  </si>
  <si>
    <t>Initial principal of MBS</t>
  </si>
  <si>
    <t>months to maturity</t>
  </si>
  <si>
    <t>principal balance</t>
  </si>
  <si>
    <t>month of MBS</t>
  </si>
  <si>
    <t>pass through interest</t>
  </si>
  <si>
    <t>pass through principal</t>
  </si>
  <si>
    <t>total fees</t>
  </si>
  <si>
    <t>average time to payment of principal</t>
  </si>
  <si>
    <t>t*principal</t>
  </si>
  <si>
    <r>
      <t>t*payment/(1+y)</t>
    </r>
    <r>
      <rPr>
        <vertAlign val="superscript"/>
        <sz val="11"/>
        <color theme="1"/>
        <rFont val="Times New Roman"/>
        <family val="1"/>
      </rPr>
      <t>t</t>
    </r>
    <r>
      <rPr>
        <sz val="11"/>
        <color theme="1"/>
        <rFont val="Times New Roman"/>
        <family val="1"/>
      </rPr>
      <t xml:space="preserve"> </t>
    </r>
  </si>
  <si>
    <t>IO</t>
  </si>
  <si>
    <t>t*payment</t>
  </si>
  <si>
    <t>PO</t>
  </si>
  <si>
    <t>interest payments</t>
  </si>
  <si>
    <t>principal payments</t>
  </si>
  <si>
    <t>MBS</t>
  </si>
  <si>
    <t>average time to receipt of payments</t>
  </si>
  <si>
    <t>MBS pass through</t>
  </si>
  <si>
    <t>IO pass-through</t>
  </si>
  <si>
    <t>PO pass-through</t>
  </si>
  <si>
    <t>total payments</t>
  </si>
  <si>
    <t>tranche A</t>
  </si>
  <si>
    <t>tranche B</t>
  </si>
  <si>
    <t>tranche C</t>
  </si>
  <si>
    <t>tranche D</t>
  </si>
  <si>
    <t>par value</t>
  </si>
  <si>
    <t>A</t>
  </si>
  <si>
    <t>B</t>
  </si>
  <si>
    <t>C</t>
  </si>
  <si>
    <t>D</t>
  </si>
  <si>
    <t>balance</t>
  </si>
  <si>
    <r>
      <t>t*payment/(1+y)</t>
    </r>
    <r>
      <rPr>
        <vertAlign val="superscript"/>
        <sz val="11"/>
        <color theme="1"/>
        <rFont val="Times New Roman"/>
        <family val="1"/>
      </rPr>
      <t>t</t>
    </r>
  </si>
  <si>
    <t>to calculate average time to payment of principal</t>
  </si>
  <si>
    <t>to calculate duration</t>
  </si>
  <si>
    <t>tranche Z</t>
  </si>
  <si>
    <t>total pass thruough payment</t>
  </si>
  <si>
    <t>Z</t>
  </si>
  <si>
    <t>Stripped</t>
  </si>
  <si>
    <t>Sequential tranches</t>
  </si>
  <si>
    <t>Sequential and accrual tranches</t>
  </si>
  <si>
    <t>Security</t>
  </si>
  <si>
    <t>Base case</t>
  </si>
  <si>
    <t>Value</t>
  </si>
  <si>
    <t>Time</t>
  </si>
  <si>
    <t>Case 1</t>
  </si>
  <si>
    <t>Case 2</t>
  </si>
  <si>
    <t>Case 3</t>
  </si>
  <si>
    <t>Case 4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</si>
</sst>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0.000%"/>
    <numFmt numFmtId="165" formatCode="0.0%"/>
    <numFmt numFmtId="166" formatCode="0.0000"/>
    <numFmt numFmtId="168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164" fontId="2" fillId="0" borderId="0" xfId="0" applyNumberFormat="1" applyFont="1"/>
    <xf numFmtId="1" fontId="2" fillId="0" borderId="0" xfId="0" applyNumberFormat="1" applyFont="1"/>
    <xf numFmtId="2" fontId="2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/>
    <xf numFmtId="165" fontId="2" fillId="0" borderId="0" xfId="1" applyNumberFormat="1" applyFont="1"/>
    <xf numFmtId="10" fontId="2" fillId="0" borderId="0" xfId="1" applyNumberFormat="1" applyFont="1"/>
    <xf numFmtId="2" fontId="2" fillId="0" borderId="0" xfId="1" applyNumberFormat="1" applyFont="1"/>
    <xf numFmtId="166" fontId="2" fillId="0" borderId="0" xfId="1" applyNumberFormat="1" applyFont="1"/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/>
    <xf numFmtId="164" fontId="2" fillId="0" borderId="0" xfId="0" applyNumberFormat="1" applyFont="1" applyAlignme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2" fontId="2" fillId="0" borderId="0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Border="1"/>
    <xf numFmtId="0" fontId="2" fillId="0" borderId="1" xfId="0" applyFont="1" applyBorder="1"/>
    <xf numFmtId="1" fontId="2" fillId="0" borderId="1" xfId="0" applyNumberFormat="1" applyFont="1" applyBorder="1"/>
    <xf numFmtId="0" fontId="2" fillId="0" borderId="2" xfId="0" applyFont="1" applyBorder="1"/>
    <xf numFmtId="2" fontId="2" fillId="0" borderId="2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2" fontId="4" fillId="0" borderId="0" xfId="0" applyNumberFormat="1" applyFont="1"/>
    <xf numFmtId="11" fontId="2" fillId="0" borderId="0" xfId="0" applyNumberFormat="1" applyFont="1"/>
    <xf numFmtId="9" fontId="2" fillId="0" borderId="0" xfId="1" applyFont="1"/>
    <xf numFmtId="164" fontId="2" fillId="0" borderId="0" xfId="1" applyNumberFormat="1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6" xfId="0" applyFont="1" applyBorder="1" applyAlignment="1">
      <alignment vertical="top" wrapText="1"/>
    </xf>
    <xf numFmtId="0" fontId="5" fillId="2" borderId="6" xfId="0" applyFont="1" applyFill="1" applyBorder="1" applyAlignment="1">
      <alignment horizontal="center" wrapText="1"/>
    </xf>
    <xf numFmtId="43" fontId="5" fillId="0" borderId="6" xfId="2" applyFont="1" applyBorder="1" applyAlignment="1">
      <alignment horizontal="center" wrapText="1"/>
    </xf>
    <xf numFmtId="43" fontId="5" fillId="2" borderId="6" xfId="2" applyFont="1" applyFill="1" applyBorder="1" applyAlignment="1">
      <alignment horizontal="center" wrapText="1"/>
    </xf>
    <xf numFmtId="168" fontId="5" fillId="0" borderId="6" xfId="2" applyNumberFormat="1" applyFont="1" applyBorder="1" applyAlignment="1">
      <alignment horizontal="center" wrapText="1"/>
    </xf>
    <xf numFmtId="168" fontId="5" fillId="0" borderId="6" xfId="2" applyNumberFormat="1" applyFont="1" applyBorder="1" applyAlignment="1">
      <alignment wrapText="1"/>
    </xf>
    <xf numFmtId="2" fontId="5" fillId="0" borderId="6" xfId="0" applyNumberFormat="1" applyFont="1" applyBorder="1" applyAlignment="1">
      <alignment horizontal="center" wrapText="1"/>
    </xf>
    <xf numFmtId="2" fontId="5" fillId="2" borderId="6" xfId="0" applyNumberFormat="1" applyFont="1" applyFill="1" applyBorder="1" applyAlignment="1">
      <alignment horizontal="center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2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worksheet" Target="worksheets/sheet5.xml"/>
  <Relationship Id="rId6" Type="http://schemas.openxmlformats.org/officeDocument/2006/relationships/theme" Target="theme/theme1.xml"/>
  <Relationship Id="rId7" Type="http://schemas.openxmlformats.org/officeDocument/2006/relationships/styles" Target="styles.xml"/>
  <Relationship Id="rId8" Type="http://schemas.openxmlformats.org/officeDocument/2006/relationships/sharedStrings" Target="sharedStrings.xml"/>
  <Relationship Id="rId9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.bin"/>
</Relationships>

</file>

<file path=xl/worksheets/_rels/sheet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4.bin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:Q373"/>
  <sheetViews>
    <sheetView tabSelected="1" workbookViewId="0">
      <selection activeCell="I6" sqref="I6"/>
    </sheetView>
    <sheetView workbookViewId="1">
      <selection activeCell="C9" sqref="C9"/>
    </sheetView>
  </sheetViews>
  <sheetFormatPr defaultColWidth="8.85546875" defaultRowHeight="15"/>
  <cols>
    <col min="1" max="1" width="11.7109375" style="1" customWidth="1"/>
    <col min="2" max="2" width="11.5703125" style="1" customWidth="1"/>
    <col min="3" max="3" width="11" style="1" customWidth="1"/>
    <col min="4" max="5" width="9.42578125" style="1" customWidth="1"/>
    <col min="6" max="6" width="10.140625" style="1" customWidth="1"/>
    <col min="7" max="7" width="7.5703125" style="1" customWidth="1"/>
    <col min="8" max="8" width="8" style="1" customWidth="1"/>
    <col min="9" max="9" width="10.7109375" style="1" customWidth="1"/>
    <col min="10" max="10" width="9.42578125" style="1" customWidth="1"/>
    <col min="11" max="11" width="10.28515625" style="1" customWidth="1"/>
    <col min="12" max="12" width="8.85546875" style="1" customWidth="1"/>
    <col min="13" max="13" width="11.140625" style="1" customWidth="1"/>
    <col min="14" max="14" width="11" style="1" customWidth="1"/>
    <col min="15" max="15" width="8.42578125" style="1" customWidth="1"/>
    <col min="16" max="17" width="10.28515625" style="1" customWidth="1"/>
    <col min="18" max="16384" width="8.85546875" style="1"/>
  </cols>
  <sheetData>
    <row r="1" spans="1:17" ht="13.9" customHeight="1">
      <c r="E1" s="1" t="s">
        <v>3</v>
      </c>
      <c r="I1" s="15">
        <f>C10</f>
        <v>2.75E-2</v>
      </c>
      <c r="J1" s="15"/>
      <c r="K1" s="39"/>
      <c r="L1" s="39"/>
      <c r="M1" s="8"/>
    </row>
    <row r="2" spans="1:17">
      <c r="A2" s="1" t="s">
        <v>20</v>
      </c>
      <c r="C2" s="1">
        <v>600000</v>
      </c>
      <c r="I2" s="11" t="s">
        <v>35</v>
      </c>
      <c r="J2" s="12"/>
      <c r="K2" s="12"/>
      <c r="L2" s="14"/>
      <c r="M2" s="9"/>
      <c r="N2" s="8"/>
    </row>
    <row r="3" spans="1:17">
      <c r="A3" s="1" t="s">
        <v>14</v>
      </c>
      <c r="C3" s="2">
        <v>4.7500000000000001E-2</v>
      </c>
      <c r="E3" s="1" t="s">
        <v>40</v>
      </c>
      <c r="I3" s="3">
        <f>SUM(O14:O373)</f>
        <v>733938.15115201054</v>
      </c>
      <c r="J3" s="3"/>
      <c r="K3" s="3"/>
    </row>
    <row r="4" spans="1:17">
      <c r="A4" s="1" t="s">
        <v>19</v>
      </c>
      <c r="C4" s="1">
        <v>28</v>
      </c>
      <c r="E4" s="1" t="s">
        <v>12</v>
      </c>
      <c r="I4" s="14">
        <f>NPV(I1/12,O14:O373)</f>
        <v>628975.06930687663</v>
      </c>
      <c r="J4" s="3"/>
      <c r="K4" s="3"/>
      <c r="L4" s="4"/>
      <c r="M4" s="10"/>
      <c r="N4" s="8"/>
    </row>
    <row r="5" spans="1:17">
      <c r="A5" s="1" t="s">
        <v>0</v>
      </c>
      <c r="C5" s="1">
        <v>3</v>
      </c>
      <c r="E5" s="1" t="s">
        <v>27</v>
      </c>
      <c r="I5" s="4">
        <f>(SUM(P14:P373)/C2)</f>
        <v>73.390767754526493</v>
      </c>
      <c r="K5" s="4"/>
      <c r="L5" s="4"/>
      <c r="M5" s="10"/>
      <c r="N5" s="8"/>
      <c r="P5" s="22"/>
      <c r="Q5" s="22"/>
    </row>
    <row r="6" spans="1:17">
      <c r="A6" s="1" t="s">
        <v>1</v>
      </c>
      <c r="C6" s="1">
        <v>25</v>
      </c>
      <c r="E6" s="1" t="s">
        <v>13</v>
      </c>
      <c r="I6" s="4">
        <f>(SUM(Q14:Q373)/I4)</f>
        <v>64.062830828999068</v>
      </c>
      <c r="J6" s="4"/>
      <c r="K6" s="4"/>
      <c r="P6" s="22"/>
      <c r="Q6" s="22"/>
    </row>
    <row r="7" spans="1:17">
      <c r="A7" s="1" t="s">
        <v>2</v>
      </c>
      <c r="C7" s="1">
        <v>85</v>
      </c>
      <c r="E7" s="1" t="s">
        <v>36</v>
      </c>
      <c r="J7" s="4"/>
      <c r="L7" s="4"/>
      <c r="M7" s="4"/>
      <c r="P7" s="22"/>
      <c r="Q7" s="22"/>
    </row>
    <row r="8" spans="1:17">
      <c r="A8" s="1" t="s">
        <v>15</v>
      </c>
      <c r="C8" s="4">
        <v>250</v>
      </c>
      <c r="H8" s="2"/>
      <c r="I8" s="2"/>
      <c r="J8" s="2"/>
      <c r="K8" s="4"/>
      <c r="L8" s="4"/>
      <c r="M8" s="11"/>
      <c r="P8" s="4"/>
    </row>
    <row r="9" spans="1:17" ht="14.45" customHeight="1">
      <c r="A9" s="1" t="s">
        <v>4</v>
      </c>
      <c r="C9" s="2">
        <f>C3-SUM(C6:C7)/10000</f>
        <v>3.6500000000000005E-2</v>
      </c>
      <c r="I9" s="4"/>
      <c r="J9" s="4"/>
      <c r="K9" s="4"/>
    </row>
    <row r="10" spans="1:17" ht="14.45" customHeight="1">
      <c r="A10" s="1" t="s">
        <v>3</v>
      </c>
      <c r="C10" s="2">
        <v>2.75E-2</v>
      </c>
      <c r="I10" s="4"/>
      <c r="J10" s="4"/>
      <c r="K10" s="4"/>
    </row>
    <row r="11" spans="1:17" ht="14.45" customHeight="1">
      <c r="G11" s="3"/>
      <c r="H11" s="3"/>
      <c r="I11" s="38"/>
      <c r="J11" s="38"/>
      <c r="K11" s="38"/>
      <c r="L11" s="38"/>
      <c r="N11" s="6"/>
      <c r="O11" s="40" t="s">
        <v>37</v>
      </c>
      <c r="P11" s="41"/>
      <c r="Q11" s="42"/>
    </row>
    <row r="12" spans="1:17" ht="45">
      <c r="A12" s="5" t="s">
        <v>23</v>
      </c>
      <c r="B12" s="5" t="s">
        <v>21</v>
      </c>
      <c r="C12" s="5" t="s">
        <v>22</v>
      </c>
      <c r="D12" s="5" t="s">
        <v>6</v>
      </c>
      <c r="E12" s="5" t="s">
        <v>9</v>
      </c>
      <c r="F12" s="5" t="s">
        <v>18</v>
      </c>
      <c r="G12" s="5" t="s">
        <v>16</v>
      </c>
      <c r="H12" s="5" t="s">
        <v>17</v>
      </c>
      <c r="I12" s="5" t="s">
        <v>7</v>
      </c>
      <c r="J12" s="5" t="s">
        <v>10</v>
      </c>
      <c r="K12" s="5" t="s">
        <v>8</v>
      </c>
      <c r="L12" s="5" t="s">
        <v>26</v>
      </c>
      <c r="M12" s="16" t="s">
        <v>24</v>
      </c>
      <c r="N12" s="16" t="s">
        <v>25</v>
      </c>
      <c r="O12" s="19" t="s">
        <v>11</v>
      </c>
      <c r="P12" s="16" t="s">
        <v>28</v>
      </c>
      <c r="Q12" s="20" t="s">
        <v>29</v>
      </c>
    </row>
    <row r="13" spans="1:17">
      <c r="A13" s="1">
        <v>0</v>
      </c>
      <c r="B13" s="1">
        <f>MAX(C$4*12-C$5-A13,0)</f>
        <v>333</v>
      </c>
      <c r="C13" s="3">
        <f>C2</f>
        <v>600000</v>
      </c>
      <c r="M13" s="17"/>
      <c r="N13" s="17"/>
      <c r="O13" s="17"/>
    </row>
    <row r="14" spans="1:17">
      <c r="A14" s="1">
        <v>1</v>
      </c>
      <c r="B14" s="1">
        <f>MAX(C$4*12-C$5-A14,0)</f>
        <v>332</v>
      </c>
      <c r="C14" s="3">
        <f t="shared" ref="C14:C77" si="0">C13-J14</f>
        <v>598121.16333723336</v>
      </c>
      <c r="D14" s="3">
        <f>IF(B13&lt;=0,0,PMT(C$3/12,B13,-C13))</f>
        <v>3246.01630471318</v>
      </c>
      <c r="E14" s="4">
        <f>C13*C$3/12</f>
        <v>2375</v>
      </c>
      <c r="F14" s="4">
        <f>D14-E14</f>
        <v>871.01630471318003</v>
      </c>
      <c r="G14" s="7">
        <f>C$8/100*MIN(6%,0.2%*(A14+C$5))</f>
        <v>0.02</v>
      </c>
      <c r="H14" s="8">
        <f>1-(1-G14)^(1/12)</f>
        <v>1.6821425527395739E-3</v>
      </c>
      <c r="I14" s="3">
        <f t="shared" ref="I14:I77" si="1">H14*(C13-F14)</f>
        <v>1007.8203580534563</v>
      </c>
      <c r="J14" s="4">
        <f t="shared" ref="J14:J77" si="2">I14+F14</f>
        <v>1878.8366627666364</v>
      </c>
      <c r="K14" s="3">
        <f t="shared" ref="K14:K77" si="3">D14+I14</f>
        <v>4253.8366627666364</v>
      </c>
      <c r="L14" s="4">
        <f t="shared" ref="L14:L77" si="4">(SUM(C$6:C$7)/10000)/12*C13</f>
        <v>550</v>
      </c>
      <c r="M14" s="18">
        <f t="shared" ref="M14:M77" si="5">E14-L14</f>
        <v>1825</v>
      </c>
      <c r="N14" s="18">
        <f t="shared" ref="N14:N77" si="6">J14</f>
        <v>1878.8366627666364</v>
      </c>
      <c r="O14" s="18">
        <f>M14+N14</f>
        <v>3703.8366627666364</v>
      </c>
      <c r="P14" s="3">
        <f>$A14*N14</f>
        <v>1878.8366627666364</v>
      </c>
      <c r="Q14" s="3">
        <f>$A14*O14/(1+C$10/12)^A14</f>
        <v>3695.3681108459482</v>
      </c>
    </row>
    <row r="15" spans="1:17">
      <c r="A15" s="1">
        <v>2</v>
      </c>
      <c r="B15" s="1">
        <f>MAX(C$4*12-C$5-A15,0)</f>
        <v>331</v>
      </c>
      <c r="C15" s="3">
        <f t="shared" si="0"/>
        <v>595989.41403155925</v>
      </c>
      <c r="D15" s="3">
        <f t="shared" ref="D15:D77" si="7">IF(B14&lt;=0,0,PMT(C$3/12,B14,-C14))</f>
        <v>3240.5560425601784</v>
      </c>
      <c r="E15" s="4">
        <f t="shared" ref="E15:E77" si="8">C14*C$3/12</f>
        <v>2367.5629382098818</v>
      </c>
      <c r="F15" s="4">
        <f t="shared" ref="F15:F77" si="9">D15-E15</f>
        <v>872.99310435029656</v>
      </c>
      <c r="G15" s="7">
        <f t="shared" ref="G15:G78" si="10">C$8/100*MIN(6%,0.2%*(A15+C$5))</f>
        <v>2.5000000000000001E-2</v>
      </c>
      <c r="H15" s="8">
        <f t="shared" ref="H15:H78" si="11">1-(1-G15)^(1/12)</f>
        <v>2.1075932318602719E-3</v>
      </c>
      <c r="I15" s="3">
        <f t="shared" si="1"/>
        <v>1258.7562013237559</v>
      </c>
      <c r="J15" s="4">
        <f t="shared" si="2"/>
        <v>2131.7493056740523</v>
      </c>
      <c r="K15" s="3">
        <f t="shared" si="3"/>
        <v>4499.3122438839346</v>
      </c>
      <c r="L15" s="4">
        <f t="shared" si="4"/>
        <v>548.27773305913058</v>
      </c>
      <c r="M15" s="18">
        <f t="shared" si="5"/>
        <v>1819.2852051507512</v>
      </c>
      <c r="N15" s="18">
        <f t="shared" si="6"/>
        <v>2131.7493056740523</v>
      </c>
      <c r="O15" s="18">
        <f t="shared" ref="O15:O78" si="12">M15+N15</f>
        <v>3951.0345108248034</v>
      </c>
      <c r="P15" s="3">
        <f t="shared" ref="P15:P78" si="13">$A15*N15</f>
        <v>4263.4986113481045</v>
      </c>
      <c r="Q15" s="3">
        <f t="shared" ref="Q15:Q78" si="14">$A15*O15/(1+C$10/12)^A15</f>
        <v>7865.9753247179888</v>
      </c>
    </row>
    <row r="16" spans="1:17">
      <c r="A16" s="1">
        <v>3</v>
      </c>
      <c r="B16" s="1">
        <f>MAX(C$4*12-C$5-A16,0)</f>
        <v>330</v>
      </c>
      <c r="C16" s="3">
        <f t="shared" si="0"/>
        <v>593606.16754628683</v>
      </c>
      <c r="D16" s="3">
        <f t="shared" si="7"/>
        <v>3233.726268577414</v>
      </c>
      <c r="E16" s="4">
        <f t="shared" si="8"/>
        <v>2359.1247638749223</v>
      </c>
      <c r="F16" s="4">
        <f t="shared" si="9"/>
        <v>874.60150470249164</v>
      </c>
      <c r="G16" s="7">
        <f t="shared" si="10"/>
        <v>0.03</v>
      </c>
      <c r="H16" s="8">
        <f t="shared" si="11"/>
        <v>2.5350486138366879E-3</v>
      </c>
      <c r="I16" s="3">
        <f t="shared" si="1"/>
        <v>1508.6449805698887</v>
      </c>
      <c r="J16" s="4">
        <f t="shared" si="2"/>
        <v>2383.2464852723806</v>
      </c>
      <c r="K16" s="3">
        <f t="shared" si="3"/>
        <v>4742.3712491473025</v>
      </c>
      <c r="L16" s="4">
        <f t="shared" si="4"/>
        <v>546.32362952892936</v>
      </c>
      <c r="M16" s="18">
        <f t="shared" si="5"/>
        <v>1812.801134345993</v>
      </c>
      <c r="N16" s="18">
        <f t="shared" si="6"/>
        <v>2383.2464852723806</v>
      </c>
      <c r="O16" s="18">
        <f t="shared" si="12"/>
        <v>4196.0476196183736</v>
      </c>
      <c r="P16" s="3">
        <f t="shared" si="13"/>
        <v>7149.7394558171418</v>
      </c>
      <c r="Q16" s="3">
        <f t="shared" si="14"/>
        <v>12501.994524506465</v>
      </c>
    </row>
    <row r="17" spans="1:17">
      <c r="A17" s="1">
        <v>4</v>
      </c>
      <c r="B17" s="1">
        <f>MAX(C$4*12-C$5-A17,0)</f>
        <v>329</v>
      </c>
      <c r="C17" s="3">
        <f t="shared" si="0"/>
        <v>590973.16402414406</v>
      </c>
      <c r="D17" s="3">
        <f t="shared" si="7"/>
        <v>3225.5286152827289</v>
      </c>
      <c r="E17" s="4">
        <f t="shared" si="8"/>
        <v>2349.691079870719</v>
      </c>
      <c r="F17" s="4">
        <f t="shared" si="9"/>
        <v>875.83753541200986</v>
      </c>
      <c r="G17" s="7">
        <f t="shared" si="10"/>
        <v>3.5000000000000003E-2</v>
      </c>
      <c r="H17" s="8">
        <f t="shared" si="11"/>
        <v>2.9645285516241016E-3</v>
      </c>
      <c r="I17" s="3">
        <f t="shared" si="1"/>
        <v>1757.1659867308144</v>
      </c>
      <c r="J17" s="4">
        <f t="shared" si="2"/>
        <v>2633.0035221428243</v>
      </c>
      <c r="K17" s="3">
        <f t="shared" si="3"/>
        <v>4982.6946020135438</v>
      </c>
      <c r="L17" s="4">
        <f t="shared" si="4"/>
        <v>544.13898691742963</v>
      </c>
      <c r="M17" s="18">
        <f t="shared" si="5"/>
        <v>1805.5520929532895</v>
      </c>
      <c r="N17" s="18">
        <f t="shared" si="6"/>
        <v>2633.0035221428243</v>
      </c>
      <c r="O17" s="18">
        <f t="shared" si="12"/>
        <v>4438.5556150961138</v>
      </c>
      <c r="P17" s="3">
        <f t="shared" si="13"/>
        <v>10532.014088571297</v>
      </c>
      <c r="Q17" s="3">
        <f t="shared" si="14"/>
        <v>17592.403569629932</v>
      </c>
    </row>
    <row r="18" spans="1:17">
      <c r="A18" s="1">
        <v>5</v>
      </c>
      <c r="B18" s="1">
        <f t="shared" ref="B18:B76" si="15">MAX(C$4*12-C$5-A18,0)</f>
        <v>328</v>
      </c>
      <c r="C18" s="3">
        <f t="shared" si="0"/>
        <v>588092.46736256348</v>
      </c>
      <c r="D18" s="3">
        <f t="shared" si="7"/>
        <v>3215.9664436086432</v>
      </c>
      <c r="E18" s="4">
        <f t="shared" si="8"/>
        <v>2339.268774262237</v>
      </c>
      <c r="F18" s="4">
        <f t="shared" si="9"/>
        <v>876.6976693464062</v>
      </c>
      <c r="G18" s="7">
        <f t="shared" si="10"/>
        <v>0.04</v>
      </c>
      <c r="H18" s="8">
        <f t="shared" si="11"/>
        <v>3.3960531989175591E-3</v>
      </c>
      <c r="I18" s="3">
        <f t="shared" si="1"/>
        <v>2003.9989922341585</v>
      </c>
      <c r="J18" s="4">
        <f t="shared" si="2"/>
        <v>2880.696661580565</v>
      </c>
      <c r="K18" s="3">
        <f t="shared" si="3"/>
        <v>5219.9654358428015</v>
      </c>
      <c r="L18" s="4">
        <f t="shared" si="4"/>
        <v>541.72540035546535</v>
      </c>
      <c r="M18" s="18">
        <f t="shared" si="5"/>
        <v>1797.5433739067716</v>
      </c>
      <c r="N18" s="18">
        <f t="shared" si="6"/>
        <v>2880.696661580565</v>
      </c>
      <c r="O18" s="18">
        <f t="shared" si="12"/>
        <v>4678.2400354873371</v>
      </c>
      <c r="P18" s="3">
        <f t="shared" si="13"/>
        <v>14403.483307902825</v>
      </c>
      <c r="Q18" s="3">
        <f t="shared" si="14"/>
        <v>23125.008866725948</v>
      </c>
    </row>
    <row r="19" spans="1:17">
      <c r="A19" s="1">
        <v>6</v>
      </c>
      <c r="B19" s="1">
        <f t="shared" si="15"/>
        <v>327</v>
      </c>
      <c r="C19" s="3">
        <f t="shared" si="0"/>
        <v>584966.46359994693</v>
      </c>
      <c r="D19" s="3">
        <f t="shared" si="7"/>
        <v>3205.0448504802143</v>
      </c>
      <c r="E19" s="4">
        <f t="shared" si="8"/>
        <v>2327.8660166434806</v>
      </c>
      <c r="F19" s="4">
        <f t="shared" si="9"/>
        <v>877.1788338367337</v>
      </c>
      <c r="G19" s="7">
        <f t="shared" si="10"/>
        <v>4.5000000000000005E-2</v>
      </c>
      <c r="H19" s="8">
        <f t="shared" si="11"/>
        <v>3.8296430163020645E-3</v>
      </c>
      <c r="I19" s="3">
        <f t="shared" si="1"/>
        <v>2248.8249287798403</v>
      </c>
      <c r="J19" s="4">
        <f t="shared" si="2"/>
        <v>3126.003762616574</v>
      </c>
      <c r="K19" s="3">
        <f t="shared" si="3"/>
        <v>5453.8697792600542</v>
      </c>
      <c r="L19" s="4">
        <f t="shared" si="4"/>
        <v>539.08476174901648</v>
      </c>
      <c r="M19" s="18">
        <f t="shared" si="5"/>
        <v>1788.7812548944642</v>
      </c>
      <c r="N19" s="18">
        <f t="shared" si="6"/>
        <v>3126.003762616574</v>
      </c>
      <c r="O19" s="18">
        <f t="shared" si="12"/>
        <v>4914.7850175110379</v>
      </c>
      <c r="P19" s="3">
        <f t="shared" si="13"/>
        <v>18756.022575699444</v>
      </c>
      <c r="Q19" s="3">
        <f t="shared" si="14"/>
        <v>29086.472773941961</v>
      </c>
    </row>
    <row r="20" spans="1:17">
      <c r="A20" s="1">
        <v>7</v>
      </c>
      <c r="B20" s="1">
        <f t="shared" si="15"/>
        <v>326</v>
      </c>
      <c r="C20" s="3">
        <f t="shared" si="0"/>
        <v>581597.85860953166</v>
      </c>
      <c r="D20" s="3">
        <f t="shared" si="7"/>
        <v>3192.7706728516373</v>
      </c>
      <c r="E20" s="4">
        <f t="shared" si="8"/>
        <v>2315.4922517497898</v>
      </c>
      <c r="F20" s="4">
        <f t="shared" si="9"/>
        <v>877.27842110184747</v>
      </c>
      <c r="G20" s="7">
        <f t="shared" si="10"/>
        <v>0.05</v>
      </c>
      <c r="H20" s="8">
        <f t="shared" si="11"/>
        <v>4.2653187775606449E-3</v>
      </c>
      <c r="I20" s="3">
        <f t="shared" si="1"/>
        <v>2491.3265693134244</v>
      </c>
      <c r="J20" s="4">
        <f t="shared" si="2"/>
        <v>3368.6049904152719</v>
      </c>
      <c r="K20" s="3">
        <f t="shared" si="3"/>
        <v>5684.0972421650622</v>
      </c>
      <c r="L20" s="4">
        <f t="shared" si="4"/>
        <v>536.21925829995132</v>
      </c>
      <c r="M20" s="18">
        <f t="shared" si="5"/>
        <v>1779.2729934498384</v>
      </c>
      <c r="N20" s="18">
        <f t="shared" si="6"/>
        <v>3368.6049904152719</v>
      </c>
      <c r="O20" s="18">
        <f t="shared" si="12"/>
        <v>5147.8779838651099</v>
      </c>
      <c r="P20" s="3">
        <f t="shared" si="13"/>
        <v>23580.234932906904</v>
      </c>
      <c r="Q20" s="3">
        <f t="shared" si="14"/>
        <v>35462.344784208944</v>
      </c>
    </row>
    <row r="21" spans="1:17">
      <c r="A21" s="1">
        <v>8</v>
      </c>
      <c r="B21" s="1">
        <f t="shared" si="15"/>
        <v>325</v>
      </c>
      <c r="C21" s="3">
        <f t="shared" si="0"/>
        <v>577989.67509946728</v>
      </c>
      <c r="D21" s="3">
        <f t="shared" si="7"/>
        <v>3179.1524881482787</v>
      </c>
      <c r="E21" s="4">
        <f t="shared" si="8"/>
        <v>2302.1581903293959</v>
      </c>
      <c r="F21" s="4">
        <f t="shared" si="9"/>
        <v>876.99429781888284</v>
      </c>
      <c r="G21" s="7">
        <f t="shared" si="10"/>
        <v>5.4999999999999993E-2</v>
      </c>
      <c r="H21" s="8">
        <f t="shared" si="11"/>
        <v>4.7031015761462847E-3</v>
      </c>
      <c r="I21" s="3">
        <f t="shared" si="1"/>
        <v>2731.1892122454492</v>
      </c>
      <c r="J21" s="4">
        <f t="shared" si="2"/>
        <v>3608.183510064332</v>
      </c>
      <c r="K21" s="3">
        <f t="shared" si="3"/>
        <v>5910.3417003937284</v>
      </c>
      <c r="L21" s="4">
        <f t="shared" si="4"/>
        <v>533.13137039207072</v>
      </c>
      <c r="M21" s="18">
        <f t="shared" si="5"/>
        <v>1769.0268199373252</v>
      </c>
      <c r="N21" s="18">
        <f t="shared" si="6"/>
        <v>3608.183510064332</v>
      </c>
      <c r="O21" s="18">
        <f t="shared" si="12"/>
        <v>5377.210330001657</v>
      </c>
      <c r="P21" s="3">
        <f t="shared" si="13"/>
        <v>28865.468080514656</v>
      </c>
      <c r="Q21" s="3">
        <f t="shared" si="14"/>
        <v>42237.09641764198</v>
      </c>
    </row>
    <row r="22" spans="1:17">
      <c r="A22" s="1">
        <v>9</v>
      </c>
      <c r="B22" s="1">
        <f t="shared" si="15"/>
        <v>324</v>
      </c>
      <c r="C22" s="3">
        <f t="shared" si="0"/>
        <v>574145.24891973007</v>
      </c>
      <c r="D22" s="3">
        <f t="shared" si="7"/>
        <v>3164.2006110704588</v>
      </c>
      <c r="E22" s="4">
        <f t="shared" si="8"/>
        <v>2287.8757972687249</v>
      </c>
      <c r="F22" s="4">
        <f t="shared" si="9"/>
        <v>876.32481380173385</v>
      </c>
      <c r="G22" s="7">
        <f t="shared" si="10"/>
        <v>0.06</v>
      </c>
      <c r="H22" s="8">
        <f t="shared" si="11"/>
        <v>5.1430128318229462E-3</v>
      </c>
      <c r="I22" s="3">
        <f t="shared" si="1"/>
        <v>2968.101365935509</v>
      </c>
      <c r="J22" s="4">
        <f t="shared" si="2"/>
        <v>3844.4261797372428</v>
      </c>
      <c r="K22" s="3">
        <f t="shared" si="3"/>
        <v>6132.3019770059673</v>
      </c>
      <c r="L22" s="4">
        <f t="shared" si="4"/>
        <v>529.8238688411783</v>
      </c>
      <c r="M22" s="18">
        <f t="shared" si="5"/>
        <v>1758.0519284275465</v>
      </c>
      <c r="N22" s="18">
        <f t="shared" si="6"/>
        <v>3844.4261797372428</v>
      </c>
      <c r="O22" s="18">
        <f t="shared" si="12"/>
        <v>5602.4781081647889</v>
      </c>
      <c r="P22" s="3">
        <f t="shared" si="13"/>
        <v>34599.835617635188</v>
      </c>
      <c r="Q22" s="3">
        <f t="shared" si="14"/>
        <v>49394.159738033261</v>
      </c>
    </row>
    <row r="23" spans="1:17">
      <c r="A23" s="1">
        <v>10</v>
      </c>
      <c r="B23" s="1">
        <f t="shared" si="15"/>
        <v>323</v>
      </c>
      <c r="C23" s="3">
        <f t="shared" si="0"/>
        <v>570068.22467854968</v>
      </c>
      <c r="D23" s="3">
        <f t="shared" si="7"/>
        <v>3147.9270867252608</v>
      </c>
      <c r="E23" s="4">
        <f t="shared" si="8"/>
        <v>2272.6582769739316</v>
      </c>
      <c r="F23" s="4">
        <f t="shared" si="9"/>
        <v>875.26880975132917</v>
      </c>
      <c r="G23" s="7">
        <f t="shared" si="10"/>
        <v>6.5000000000000002E-2</v>
      </c>
      <c r="H23" s="8">
        <f t="shared" si="11"/>
        <v>5.5850742974800083E-3</v>
      </c>
      <c r="I23" s="3">
        <f t="shared" si="1"/>
        <v>3201.7554314291174</v>
      </c>
      <c r="J23" s="4">
        <f t="shared" si="2"/>
        <v>4077.0242411804466</v>
      </c>
      <c r="K23" s="3">
        <f t="shared" si="3"/>
        <v>6349.6825181543782</v>
      </c>
      <c r="L23" s="4">
        <f t="shared" si="4"/>
        <v>526.29981150975254</v>
      </c>
      <c r="M23" s="18">
        <f t="shared" si="5"/>
        <v>1746.3584654641791</v>
      </c>
      <c r="N23" s="18">
        <f t="shared" si="6"/>
        <v>4077.0242411804466</v>
      </c>
      <c r="O23" s="18">
        <f t="shared" si="12"/>
        <v>5823.3827066446256</v>
      </c>
      <c r="P23" s="3">
        <f t="shared" si="13"/>
        <v>40770.242411804466</v>
      </c>
      <c r="Q23" s="3">
        <f t="shared" si="14"/>
        <v>56915.969393352178</v>
      </c>
    </row>
    <row r="24" spans="1:17">
      <c r="A24" s="1">
        <v>11</v>
      </c>
      <c r="B24" s="1">
        <f t="shared" si="15"/>
        <v>322</v>
      </c>
      <c r="C24" s="3">
        <f t="shared" si="0"/>
        <v>565762.55067309248</v>
      </c>
      <c r="D24" s="3">
        <f t="shared" si="7"/>
        <v>3130.345680062851</v>
      </c>
      <c r="E24" s="4">
        <f t="shared" si="8"/>
        <v>2256.5200560192593</v>
      </c>
      <c r="F24" s="4">
        <f t="shared" si="9"/>
        <v>873.82562404359169</v>
      </c>
      <c r="G24" s="7">
        <f t="shared" si="10"/>
        <v>7.0000000000000007E-2</v>
      </c>
      <c r="H24" s="8">
        <f t="shared" si="11"/>
        <v>6.0293080661268927E-3</v>
      </c>
      <c r="I24" s="3">
        <f t="shared" si="1"/>
        <v>3431.848381413583</v>
      </c>
      <c r="J24" s="4">
        <f t="shared" si="2"/>
        <v>4305.6740054571746</v>
      </c>
      <c r="K24" s="3">
        <f t="shared" si="3"/>
        <v>6562.1940614764335</v>
      </c>
      <c r="L24" s="4">
        <f t="shared" si="4"/>
        <v>522.56253928867056</v>
      </c>
      <c r="M24" s="18">
        <f t="shared" si="5"/>
        <v>1733.9575167305888</v>
      </c>
      <c r="N24" s="18">
        <f t="shared" si="6"/>
        <v>4305.6740054571746</v>
      </c>
      <c r="O24" s="18">
        <f t="shared" si="12"/>
        <v>6039.631522187763</v>
      </c>
      <c r="P24" s="3">
        <f t="shared" si="13"/>
        <v>47362.414060028925</v>
      </c>
      <c r="Q24" s="3">
        <f t="shared" si="14"/>
        <v>64784.008065339163</v>
      </c>
    </row>
    <row r="25" spans="1:17">
      <c r="A25" s="1">
        <v>12</v>
      </c>
      <c r="B25" s="1">
        <f t="shared" si="15"/>
        <v>321</v>
      </c>
      <c r="C25" s="3">
        <f t="shared" si="0"/>
        <v>561232.4731412268</v>
      </c>
      <c r="D25" s="3">
        <f t="shared" si="7"/>
        <v>3111.4718616042824</v>
      </c>
      <c r="E25" s="4">
        <f t="shared" si="8"/>
        <v>2239.4767630809911</v>
      </c>
      <c r="F25" s="4">
        <f t="shared" si="9"/>
        <v>871.99509852329129</v>
      </c>
      <c r="G25" s="7">
        <f t="shared" si="10"/>
        <v>7.4999999999999997E-2</v>
      </c>
      <c r="H25" s="8">
        <f t="shared" si="11"/>
        <v>6.4757365780733211E-3</v>
      </c>
      <c r="I25" s="3">
        <f t="shared" si="1"/>
        <v>3658.0824333423975</v>
      </c>
      <c r="J25" s="4">
        <f t="shared" si="2"/>
        <v>4530.0775318656888</v>
      </c>
      <c r="K25" s="3">
        <f t="shared" si="3"/>
        <v>6769.5542949466799</v>
      </c>
      <c r="L25" s="4">
        <f t="shared" si="4"/>
        <v>518.61567145033473</v>
      </c>
      <c r="M25" s="18">
        <f t="shared" si="5"/>
        <v>1720.8610916306563</v>
      </c>
      <c r="N25" s="18">
        <f t="shared" si="6"/>
        <v>4530.0775318656888</v>
      </c>
      <c r="O25" s="18">
        <f t="shared" si="12"/>
        <v>6250.9386234963449</v>
      </c>
      <c r="P25" s="3">
        <f t="shared" si="13"/>
        <v>54360.930382388266</v>
      </c>
      <c r="Q25" s="3">
        <f t="shared" si="14"/>
        <v>72978.855198715581</v>
      </c>
    </row>
    <row r="26" spans="1:17">
      <c r="A26" s="1">
        <v>13</v>
      </c>
      <c r="B26" s="1">
        <f t="shared" si="15"/>
        <v>320</v>
      </c>
      <c r="C26" s="3">
        <f t="shared" si="0"/>
        <v>556482.52984328382</v>
      </c>
      <c r="D26" s="3">
        <f t="shared" si="7"/>
        <v>3091.3227894584456</v>
      </c>
      <c r="E26" s="4">
        <f t="shared" si="8"/>
        <v>2221.5452061840228</v>
      </c>
      <c r="F26" s="4">
        <f t="shared" si="9"/>
        <v>869.7775832744228</v>
      </c>
      <c r="G26" s="7">
        <f t="shared" si="10"/>
        <v>0.08</v>
      </c>
      <c r="H26" s="8">
        <f t="shared" si="11"/>
        <v>6.9243826282994192E-3</v>
      </c>
      <c r="I26" s="3">
        <f t="shared" si="1"/>
        <v>3880.1657146685216</v>
      </c>
      <c r="J26" s="4">
        <f t="shared" si="2"/>
        <v>4749.9432979429439</v>
      </c>
      <c r="K26" s="3">
        <f t="shared" si="3"/>
        <v>6971.4885041269672</v>
      </c>
      <c r="L26" s="4">
        <f t="shared" si="4"/>
        <v>514.46310037945784</v>
      </c>
      <c r="M26" s="18">
        <f t="shared" si="5"/>
        <v>1707.0821058045649</v>
      </c>
      <c r="N26" s="18">
        <f t="shared" si="6"/>
        <v>4749.9432979429439</v>
      </c>
      <c r="O26" s="18">
        <f t="shared" si="12"/>
        <v>6457.0254037475088</v>
      </c>
      <c r="P26" s="3">
        <f t="shared" si="13"/>
        <v>61749.262873258267</v>
      </c>
      <c r="Q26" s="3">
        <f t="shared" si="14"/>
        <v>81480.238866313259</v>
      </c>
    </row>
    <row r="27" spans="1:17">
      <c r="A27" s="1">
        <v>14</v>
      </c>
      <c r="B27" s="1">
        <f t="shared" si="15"/>
        <v>319</v>
      </c>
      <c r="C27" s="3">
        <f t="shared" si="0"/>
        <v>551517.54298481427</v>
      </c>
      <c r="D27" s="3">
        <f t="shared" si="7"/>
        <v>3069.9172876366533</v>
      </c>
      <c r="E27" s="4">
        <f t="shared" si="8"/>
        <v>2202.7433472963316</v>
      </c>
      <c r="F27" s="4">
        <f t="shared" si="9"/>
        <v>867.17394034032168</v>
      </c>
      <c r="G27" s="7">
        <f t="shared" si="10"/>
        <v>8.5000000000000006E-2</v>
      </c>
      <c r="H27" s="8">
        <f t="shared" si="11"/>
        <v>7.3752693740254394E-3</v>
      </c>
      <c r="I27" s="3">
        <f t="shared" si="1"/>
        <v>4097.8129181292243</v>
      </c>
      <c r="J27" s="4">
        <f t="shared" si="2"/>
        <v>4964.986858469546</v>
      </c>
      <c r="K27" s="3">
        <f t="shared" si="3"/>
        <v>7167.7302057658781</v>
      </c>
      <c r="L27" s="4">
        <f t="shared" si="4"/>
        <v>510.10898568967684</v>
      </c>
      <c r="M27" s="18">
        <f t="shared" si="5"/>
        <v>1692.6343616066547</v>
      </c>
      <c r="N27" s="18">
        <f t="shared" si="6"/>
        <v>4964.986858469546</v>
      </c>
      <c r="O27" s="18">
        <f t="shared" si="12"/>
        <v>6657.6212200762002</v>
      </c>
      <c r="P27" s="3">
        <f t="shared" si="13"/>
        <v>69509.816018573649</v>
      </c>
      <c r="Q27" s="3">
        <f t="shared" si="14"/>
        <v>90267.090612674467</v>
      </c>
    </row>
    <row r="28" spans="1:17">
      <c r="A28" s="1">
        <v>15</v>
      </c>
      <c r="B28" s="1">
        <f t="shared" si="15"/>
        <v>318</v>
      </c>
      <c r="C28" s="3">
        <f t="shared" si="0"/>
        <v>546342.61149341695</v>
      </c>
      <c r="D28" s="3">
        <f t="shared" si="7"/>
        <v>3047.275820684355</v>
      </c>
      <c r="E28" s="4">
        <f t="shared" si="8"/>
        <v>2183.0902743148899</v>
      </c>
      <c r="F28" s="4">
        <f t="shared" si="9"/>
        <v>864.1855463694651</v>
      </c>
      <c r="G28" s="7">
        <f t="shared" si="10"/>
        <v>9.0000000000000011E-2</v>
      </c>
      <c r="H28" s="8">
        <f t="shared" si="11"/>
        <v>7.8284203424832111E-3</v>
      </c>
      <c r="I28" s="3">
        <f t="shared" si="1"/>
        <v>4310.7459450278002</v>
      </c>
      <c r="J28" s="4">
        <f t="shared" si="2"/>
        <v>5174.9314913972648</v>
      </c>
      <c r="K28" s="3">
        <f t="shared" si="3"/>
        <v>7358.0217657121557</v>
      </c>
      <c r="L28" s="4">
        <f t="shared" si="4"/>
        <v>505.55774773607976</v>
      </c>
      <c r="M28" s="18">
        <f t="shared" si="5"/>
        <v>1677.5325265788101</v>
      </c>
      <c r="N28" s="18">
        <f t="shared" si="6"/>
        <v>5174.9314913972648</v>
      </c>
      <c r="O28" s="18">
        <f t="shared" si="12"/>
        <v>6852.4640179760754</v>
      </c>
      <c r="P28" s="3">
        <f t="shared" si="13"/>
        <v>77623.972370958974</v>
      </c>
      <c r="Q28" s="3">
        <f t="shared" si="14"/>
        <v>99317.603105333954</v>
      </c>
    </row>
    <row r="29" spans="1:17">
      <c r="A29" s="1">
        <v>16</v>
      </c>
      <c r="B29" s="1">
        <f t="shared" si="15"/>
        <v>317</v>
      </c>
      <c r="C29" s="3">
        <f t="shared" si="0"/>
        <v>540963.10266477428</v>
      </c>
      <c r="D29" s="3">
        <f t="shared" si="7"/>
        <v>3023.4204646605517</v>
      </c>
      <c r="E29" s="4">
        <f t="shared" si="8"/>
        <v>2162.6061704947756</v>
      </c>
      <c r="F29" s="4">
        <f t="shared" si="9"/>
        <v>860.81429416577612</v>
      </c>
      <c r="G29" s="7">
        <f t="shared" si="10"/>
        <v>9.5000000000000001E-2</v>
      </c>
      <c r="H29" s="8">
        <f t="shared" si="11"/>
        <v>8.2838594388995324E-3</v>
      </c>
      <c r="I29" s="3">
        <f t="shared" si="1"/>
        <v>4518.6945344768974</v>
      </c>
      <c r="J29" s="4">
        <f t="shared" si="2"/>
        <v>5379.5088286426735</v>
      </c>
      <c r="K29" s="3">
        <f t="shared" si="3"/>
        <v>7542.1149991374496</v>
      </c>
      <c r="L29" s="4">
        <f t="shared" si="4"/>
        <v>500.81406053563217</v>
      </c>
      <c r="M29" s="18">
        <f t="shared" si="5"/>
        <v>1661.7921099591435</v>
      </c>
      <c r="N29" s="18">
        <f t="shared" si="6"/>
        <v>5379.5088286426735</v>
      </c>
      <c r="O29" s="18">
        <f t="shared" si="12"/>
        <v>7041.3009386018166</v>
      </c>
      <c r="P29" s="3">
        <f t="shared" si="13"/>
        <v>86072.141258282776</v>
      </c>
      <c r="Q29" s="3">
        <f t="shared" si="14"/>
        <v>108609.29041031552</v>
      </c>
    </row>
    <row r="30" spans="1:17">
      <c r="A30" s="1">
        <v>17</v>
      </c>
      <c r="B30" s="1">
        <f t="shared" si="15"/>
        <v>316</v>
      </c>
      <c r="C30" s="3">
        <f t="shared" si="0"/>
        <v>535384.6431950609</v>
      </c>
      <c r="D30" s="3">
        <f t="shared" si="7"/>
        <v>2998.3748745066114</v>
      </c>
      <c r="E30" s="4">
        <f t="shared" si="8"/>
        <v>2141.3122813813984</v>
      </c>
      <c r="F30" s="4">
        <f t="shared" si="9"/>
        <v>857.06259312521297</v>
      </c>
      <c r="G30" s="7">
        <f t="shared" si="10"/>
        <v>0.1</v>
      </c>
      <c r="H30" s="8">
        <f t="shared" si="11"/>
        <v>8.7416109546967213E-3</v>
      </c>
      <c r="I30" s="3">
        <f t="shared" si="1"/>
        <v>4721.3968765881946</v>
      </c>
      <c r="J30" s="4">
        <f t="shared" si="2"/>
        <v>5578.4594697134071</v>
      </c>
      <c r="K30" s="3">
        <f t="shared" si="3"/>
        <v>7719.7717510948059</v>
      </c>
      <c r="L30" s="4">
        <f t="shared" si="4"/>
        <v>495.88284410937644</v>
      </c>
      <c r="M30" s="18">
        <f t="shared" si="5"/>
        <v>1645.4294372720219</v>
      </c>
      <c r="N30" s="18">
        <f t="shared" si="6"/>
        <v>5578.4594697134071</v>
      </c>
      <c r="O30" s="18">
        <f t="shared" si="12"/>
        <v>7223.8889069854285</v>
      </c>
      <c r="P30" s="3">
        <f t="shared" si="13"/>
        <v>94833.810985127915</v>
      </c>
      <c r="Q30" s="3">
        <f t="shared" si="14"/>
        <v>118119.05069624769</v>
      </c>
    </row>
    <row r="31" spans="1:17">
      <c r="A31" s="1">
        <v>18</v>
      </c>
      <c r="B31" s="1">
        <f t="shared" si="15"/>
        <v>315</v>
      </c>
      <c r="C31" s="3">
        <f t="shared" si="0"/>
        <v>529613.10961889266</v>
      </c>
      <c r="D31" s="3">
        <f t="shared" si="7"/>
        <v>2972.1642478573372</v>
      </c>
      <c r="E31" s="4">
        <f t="shared" si="8"/>
        <v>2119.2308793137827</v>
      </c>
      <c r="F31" s="4">
        <f t="shared" si="9"/>
        <v>852.93336854355448</v>
      </c>
      <c r="G31" s="7">
        <f t="shared" si="10"/>
        <v>0.10500000000000001</v>
      </c>
      <c r="H31" s="8">
        <f t="shared" si="11"/>
        <v>9.2016995759167663E-3</v>
      </c>
      <c r="I31" s="3">
        <f t="shared" si="1"/>
        <v>4918.6002076247287</v>
      </c>
      <c r="J31" s="4">
        <f t="shared" si="2"/>
        <v>5771.5335761682836</v>
      </c>
      <c r="K31" s="3">
        <f t="shared" si="3"/>
        <v>7890.7644554820654</v>
      </c>
      <c r="L31" s="4">
        <f t="shared" si="4"/>
        <v>490.76925626213915</v>
      </c>
      <c r="M31" s="18">
        <f t="shared" si="5"/>
        <v>1628.4616230516435</v>
      </c>
      <c r="N31" s="18">
        <f t="shared" si="6"/>
        <v>5771.5335761682836</v>
      </c>
      <c r="O31" s="18">
        <f t="shared" si="12"/>
        <v>7399.9951992199276</v>
      </c>
      <c r="P31" s="3">
        <f t="shared" si="13"/>
        <v>103887.6043710291</v>
      </c>
      <c r="Q31" s="3">
        <f t="shared" si="14"/>
        <v>127823.23116010596</v>
      </c>
    </row>
    <row r="32" spans="1:17">
      <c r="A32" s="1">
        <v>19</v>
      </c>
      <c r="B32" s="1">
        <f t="shared" si="15"/>
        <v>314</v>
      </c>
      <c r="C32" s="3">
        <f t="shared" si="0"/>
        <v>523654.61817393627</v>
      </c>
      <c r="D32" s="3">
        <f t="shared" si="7"/>
        <v>2944.8152853582742</v>
      </c>
      <c r="E32" s="4">
        <f t="shared" si="8"/>
        <v>2096.3852255747834</v>
      </c>
      <c r="F32" s="4">
        <f t="shared" si="9"/>
        <v>848.43005978349083</v>
      </c>
      <c r="G32" s="7">
        <f t="shared" si="10"/>
        <v>0.10999999999999999</v>
      </c>
      <c r="H32" s="8">
        <f t="shared" si="11"/>
        <v>9.6641503918789562E-3</v>
      </c>
      <c r="I32" s="3">
        <f t="shared" si="1"/>
        <v>5110.0613851729158</v>
      </c>
      <c r="J32" s="4">
        <f t="shared" si="2"/>
        <v>5958.4914449564067</v>
      </c>
      <c r="K32" s="3">
        <f t="shared" si="3"/>
        <v>8054.87667053119</v>
      </c>
      <c r="L32" s="4">
        <f t="shared" si="4"/>
        <v>485.47868381731826</v>
      </c>
      <c r="M32" s="18">
        <f t="shared" si="5"/>
        <v>1610.9065417574652</v>
      </c>
      <c r="N32" s="18">
        <f t="shared" si="6"/>
        <v>5958.4914449564067</v>
      </c>
      <c r="O32" s="18">
        <f t="shared" si="12"/>
        <v>7569.3979867138714</v>
      </c>
      <c r="P32" s="3">
        <f t="shared" si="13"/>
        <v>113211.33745417172</v>
      </c>
      <c r="Q32" s="3">
        <f t="shared" si="14"/>
        <v>137697.6949569823</v>
      </c>
    </row>
    <row r="33" spans="1:17">
      <c r="A33" s="1">
        <v>20</v>
      </c>
      <c r="B33" s="1">
        <f t="shared" si="15"/>
        <v>313</v>
      </c>
      <c r="C33" s="3">
        <f t="shared" si="0"/>
        <v>517515.51411520841</v>
      </c>
      <c r="D33" s="3">
        <f t="shared" si="7"/>
        <v>2916.3561475642673</v>
      </c>
      <c r="E33" s="4">
        <f t="shared" si="8"/>
        <v>2072.7995302718314</v>
      </c>
      <c r="F33" s="4">
        <f t="shared" si="9"/>
        <v>843.55661729243593</v>
      </c>
      <c r="G33" s="7">
        <f t="shared" si="10"/>
        <v>0.11499999999999999</v>
      </c>
      <c r="H33" s="8">
        <f t="shared" si="11"/>
        <v>1.0128988904075986E-2</v>
      </c>
      <c r="I33" s="3">
        <f t="shared" si="1"/>
        <v>5295.5474414354321</v>
      </c>
      <c r="J33" s="4">
        <f t="shared" si="2"/>
        <v>6139.1040587278676</v>
      </c>
      <c r="K33" s="3">
        <f t="shared" si="3"/>
        <v>8211.9035889996994</v>
      </c>
      <c r="L33" s="4">
        <f t="shared" si="4"/>
        <v>480.01673332610824</v>
      </c>
      <c r="M33" s="18">
        <f t="shared" si="5"/>
        <v>1592.782796945723</v>
      </c>
      <c r="N33" s="18">
        <f t="shared" si="6"/>
        <v>6139.1040587278676</v>
      </c>
      <c r="O33" s="18">
        <f t="shared" si="12"/>
        <v>7731.8868556735906</v>
      </c>
      <c r="P33" s="3">
        <f t="shared" si="13"/>
        <v>122782.08117455736</v>
      </c>
      <c r="Q33" s="3">
        <f t="shared" si="14"/>
        <v>147717.88990642363</v>
      </c>
    </row>
    <row r="34" spans="1:17">
      <c r="A34" s="1">
        <v>21</v>
      </c>
      <c r="B34" s="1">
        <f t="shared" si="15"/>
        <v>312</v>
      </c>
      <c r="C34" s="3">
        <f t="shared" si="0"/>
        <v>511202.36050393863</v>
      </c>
      <c r="D34" s="3">
        <f t="shared" si="7"/>
        <v>2886.8164085052545</v>
      </c>
      <c r="E34" s="4">
        <f t="shared" si="8"/>
        <v>2048.4989100393664</v>
      </c>
      <c r="F34" s="4">
        <f t="shared" si="9"/>
        <v>838.31749846588809</v>
      </c>
      <c r="G34" s="7">
        <f t="shared" si="10"/>
        <v>0.12</v>
      </c>
      <c r="H34" s="8">
        <f t="shared" si="11"/>
        <v>1.0596241035318976E-2</v>
      </c>
      <c r="I34" s="3">
        <f t="shared" si="1"/>
        <v>5474.8361128038978</v>
      </c>
      <c r="J34" s="4">
        <f t="shared" si="2"/>
        <v>6313.1536112697859</v>
      </c>
      <c r="K34" s="3">
        <f t="shared" si="3"/>
        <v>8361.6525213091518</v>
      </c>
      <c r="L34" s="4">
        <f t="shared" si="4"/>
        <v>474.38922127227437</v>
      </c>
      <c r="M34" s="18">
        <f t="shared" si="5"/>
        <v>1574.1096887670919</v>
      </c>
      <c r="N34" s="18">
        <f t="shared" si="6"/>
        <v>6313.1536112697859</v>
      </c>
      <c r="O34" s="18">
        <f t="shared" si="12"/>
        <v>7887.2633000368778</v>
      </c>
      <c r="P34" s="3">
        <f t="shared" si="13"/>
        <v>132576.22583666552</v>
      </c>
      <c r="Q34" s="3">
        <f t="shared" si="14"/>
        <v>157858.91873899131</v>
      </c>
    </row>
    <row r="35" spans="1:17">
      <c r="A35" s="1">
        <v>22</v>
      </c>
      <c r="B35" s="1">
        <f t="shared" si="15"/>
        <v>311</v>
      </c>
      <c r="C35" s="3">
        <f t="shared" si="0"/>
        <v>504721.92649765371</v>
      </c>
      <c r="D35" s="3">
        <f t="shared" si="7"/>
        <v>2856.227006016019</v>
      </c>
      <c r="E35" s="4">
        <f t="shared" si="8"/>
        <v>2023.5093436614236</v>
      </c>
      <c r="F35" s="4">
        <f t="shared" si="9"/>
        <v>832.7176623545954</v>
      </c>
      <c r="G35" s="7">
        <f t="shared" si="10"/>
        <v>0.125</v>
      </c>
      <c r="H35" s="8">
        <f t="shared" si="11"/>
        <v>1.1065933139137285E-2</v>
      </c>
      <c r="I35" s="3">
        <f t="shared" si="1"/>
        <v>5647.7163439303449</v>
      </c>
      <c r="J35" s="4">
        <f t="shared" si="2"/>
        <v>6480.4340062849406</v>
      </c>
      <c r="K35" s="3">
        <f t="shared" si="3"/>
        <v>8503.943349946363</v>
      </c>
      <c r="L35" s="4">
        <f t="shared" si="4"/>
        <v>468.60216379527708</v>
      </c>
      <c r="M35" s="18">
        <f t="shared" si="5"/>
        <v>1554.9071798661466</v>
      </c>
      <c r="N35" s="18">
        <f t="shared" si="6"/>
        <v>6480.4340062849406</v>
      </c>
      <c r="O35" s="18">
        <f t="shared" si="12"/>
        <v>8035.3411861510867</v>
      </c>
      <c r="P35" s="3">
        <f t="shared" si="13"/>
        <v>142569.5481382687</v>
      </c>
      <c r="Q35" s="3">
        <f t="shared" si="14"/>
        <v>168095.61063864955</v>
      </c>
    </row>
    <row r="36" spans="1:17">
      <c r="A36" s="1">
        <v>23</v>
      </c>
      <c r="B36" s="1">
        <f t="shared" si="15"/>
        <v>310</v>
      </c>
      <c r="C36" s="3">
        <f t="shared" si="0"/>
        <v>498081.1751698468</v>
      </c>
      <c r="D36" s="3">
        <f t="shared" si="7"/>
        <v>2824.6201889372478</v>
      </c>
      <c r="E36" s="4">
        <f t="shared" si="8"/>
        <v>1997.8576257198793</v>
      </c>
      <c r="F36" s="4">
        <f t="shared" si="9"/>
        <v>826.76256321736855</v>
      </c>
      <c r="G36" s="7">
        <f t="shared" si="10"/>
        <v>0.13</v>
      </c>
      <c r="H36" s="8">
        <f t="shared" si="11"/>
        <v>1.1538092009444334E-2</v>
      </c>
      <c r="I36" s="3">
        <f t="shared" si="1"/>
        <v>5813.9887645895624</v>
      </c>
      <c r="J36" s="4">
        <f t="shared" si="2"/>
        <v>6640.7513278069309</v>
      </c>
      <c r="K36" s="3">
        <f t="shared" si="3"/>
        <v>8638.6089535268111</v>
      </c>
      <c r="L36" s="4">
        <f t="shared" si="4"/>
        <v>462.66176595618253</v>
      </c>
      <c r="M36" s="18">
        <f t="shared" si="5"/>
        <v>1535.1958597636967</v>
      </c>
      <c r="N36" s="18">
        <f t="shared" si="6"/>
        <v>6640.7513278069309</v>
      </c>
      <c r="O36" s="18">
        <f t="shared" si="12"/>
        <v>8175.9471875706276</v>
      </c>
      <c r="P36" s="3">
        <f t="shared" si="13"/>
        <v>152737.2805395594</v>
      </c>
      <c r="Q36" s="3">
        <f t="shared" si="14"/>
        <v>178402.59382962363</v>
      </c>
    </row>
    <row r="37" spans="1:17">
      <c r="A37" s="1">
        <v>24</v>
      </c>
      <c r="B37" s="1">
        <f t="shared" si="15"/>
        <v>309</v>
      </c>
      <c r="C37" s="3">
        <f t="shared" si="0"/>
        <v>491287.25088922196</v>
      </c>
      <c r="D37" s="3">
        <f t="shared" si="7"/>
        <v>2792.0294613055557</v>
      </c>
      <c r="E37" s="4">
        <f t="shared" si="8"/>
        <v>1971.5713183806436</v>
      </c>
      <c r="F37" s="4">
        <f t="shared" si="9"/>
        <v>820.45814292491218</v>
      </c>
      <c r="G37" s="7">
        <f t="shared" si="10"/>
        <v>0.13500000000000001</v>
      </c>
      <c r="H37" s="8">
        <f t="shared" si="11"/>
        <v>1.2012744890476657E-2</v>
      </c>
      <c r="I37" s="3">
        <f t="shared" si="1"/>
        <v>5973.4661376999138</v>
      </c>
      <c r="J37" s="4">
        <f t="shared" si="2"/>
        <v>6793.9242806248258</v>
      </c>
      <c r="K37" s="3">
        <f t="shared" si="3"/>
        <v>8765.4955990054696</v>
      </c>
      <c r="L37" s="4">
        <f t="shared" si="4"/>
        <v>456.57441057235957</v>
      </c>
      <c r="M37" s="18">
        <f t="shared" si="5"/>
        <v>1514.996907808284</v>
      </c>
      <c r="N37" s="18">
        <f t="shared" si="6"/>
        <v>6793.9242806248258</v>
      </c>
      <c r="O37" s="18">
        <f t="shared" si="12"/>
        <v>8308.9211884331089</v>
      </c>
      <c r="P37" s="3">
        <f t="shared" si="13"/>
        <v>163054.18273499582</v>
      </c>
      <c r="Q37" s="3">
        <f t="shared" si="14"/>
        <v>188754.36895034008</v>
      </c>
    </row>
    <row r="38" spans="1:17">
      <c r="A38" s="1">
        <v>25</v>
      </c>
      <c r="B38" s="1">
        <f t="shared" si="15"/>
        <v>308</v>
      </c>
      <c r="C38" s="3">
        <f t="shared" si="0"/>
        <v>484347.46629004157</v>
      </c>
      <c r="D38" s="3">
        <f t="shared" si="7"/>
        <v>2758.4895236601965</v>
      </c>
      <c r="E38" s="4">
        <f t="shared" si="8"/>
        <v>1944.6787014365036</v>
      </c>
      <c r="F38" s="4">
        <f t="shared" si="9"/>
        <v>813.81082222369287</v>
      </c>
      <c r="G38" s="7">
        <f t="shared" si="10"/>
        <v>0.14000000000000001</v>
      </c>
      <c r="H38" s="8">
        <f t="shared" si="11"/>
        <v>1.2489919487016277E-2</v>
      </c>
      <c r="I38" s="3">
        <f t="shared" si="1"/>
        <v>6125.9737769567109</v>
      </c>
      <c r="J38" s="4">
        <f t="shared" si="2"/>
        <v>6939.7845991804043</v>
      </c>
      <c r="K38" s="3">
        <f t="shared" si="3"/>
        <v>8884.4633006169079</v>
      </c>
      <c r="L38" s="4">
        <f t="shared" si="4"/>
        <v>450.34664664845343</v>
      </c>
      <c r="M38" s="18">
        <f t="shared" si="5"/>
        <v>1494.3320547880503</v>
      </c>
      <c r="N38" s="18">
        <f t="shared" si="6"/>
        <v>6939.7845991804043</v>
      </c>
      <c r="O38" s="18">
        <f t="shared" si="12"/>
        <v>8434.1166539684546</v>
      </c>
      <c r="P38" s="3">
        <f t="shared" si="13"/>
        <v>173494.61497951011</v>
      </c>
      <c r="Q38" s="3">
        <f t="shared" si="14"/>
        <v>199125.38295217347</v>
      </c>
    </row>
    <row r="39" spans="1:17">
      <c r="A39" s="1">
        <v>26</v>
      </c>
      <c r="B39" s="1">
        <f t="shared" si="15"/>
        <v>307</v>
      </c>
      <c r="C39" s="3">
        <f t="shared" si="0"/>
        <v>477269.28886654513</v>
      </c>
      <c r="D39" s="3">
        <f t="shared" si="7"/>
        <v>2724.0362116039032</v>
      </c>
      <c r="E39" s="4">
        <f t="shared" si="8"/>
        <v>1917.2087207314146</v>
      </c>
      <c r="F39" s="4">
        <f t="shared" si="9"/>
        <v>806.82749087248862</v>
      </c>
      <c r="G39" s="7">
        <f t="shared" si="10"/>
        <v>0.14500000000000002</v>
      </c>
      <c r="H39" s="8">
        <f t="shared" si="11"/>
        <v>1.2969643974906186E-2</v>
      </c>
      <c r="I39" s="3">
        <f t="shared" si="1"/>
        <v>6271.3499326239325</v>
      </c>
      <c r="J39" s="4">
        <f t="shared" si="2"/>
        <v>7078.1774234964214</v>
      </c>
      <c r="K39" s="3">
        <f t="shared" si="3"/>
        <v>8995.3861442278358</v>
      </c>
      <c r="L39" s="4">
        <f t="shared" si="4"/>
        <v>443.98517743253808</v>
      </c>
      <c r="M39" s="18">
        <f t="shared" si="5"/>
        <v>1473.2235432988764</v>
      </c>
      <c r="N39" s="18">
        <f t="shared" si="6"/>
        <v>7078.1774234964214</v>
      </c>
      <c r="O39" s="18">
        <f t="shared" si="12"/>
        <v>8551.4009667952978</v>
      </c>
      <c r="P39" s="3">
        <f t="shared" si="13"/>
        <v>184032.61301090696</v>
      </c>
      <c r="Q39" s="3">
        <f t="shared" si="14"/>
        <v>209490.10325691011</v>
      </c>
    </row>
    <row r="40" spans="1:17">
      <c r="A40" s="1">
        <v>27</v>
      </c>
      <c r="B40" s="1">
        <f t="shared" si="15"/>
        <v>306</v>
      </c>
      <c r="C40" s="3">
        <f t="shared" si="0"/>
        <v>470060.32722574845</v>
      </c>
      <c r="D40" s="3">
        <f t="shared" si="7"/>
        <v>2688.7064317646477</v>
      </c>
      <c r="E40" s="4">
        <f t="shared" si="8"/>
        <v>1889.190935096741</v>
      </c>
      <c r="F40" s="4">
        <f t="shared" si="9"/>
        <v>799.51549666790675</v>
      </c>
      <c r="G40" s="7">
        <f t="shared" si="10"/>
        <v>0.15</v>
      </c>
      <c r="H40" s="8">
        <f t="shared" si="11"/>
        <v>1.3451947011868914E-2</v>
      </c>
      <c r="I40" s="3">
        <f t="shared" si="1"/>
        <v>6409.4461441287795</v>
      </c>
      <c r="J40" s="4">
        <f t="shared" si="2"/>
        <v>7208.961640796686</v>
      </c>
      <c r="K40" s="3">
        <f t="shared" si="3"/>
        <v>9098.1525758934276</v>
      </c>
      <c r="L40" s="4">
        <f t="shared" si="4"/>
        <v>437.49684812766634</v>
      </c>
      <c r="M40" s="18">
        <f t="shared" si="5"/>
        <v>1451.6940869690748</v>
      </c>
      <c r="N40" s="18">
        <f t="shared" si="6"/>
        <v>7208.961640796686</v>
      </c>
      <c r="O40" s="18">
        <f t="shared" si="12"/>
        <v>8660.6557277657612</v>
      </c>
      <c r="P40" s="3">
        <f t="shared" si="13"/>
        <v>194641.96430151051</v>
      </c>
      <c r="Q40" s="3">
        <f t="shared" si="14"/>
        <v>219823.091904172</v>
      </c>
    </row>
    <row r="41" spans="1:17">
      <c r="A41" s="1">
        <v>28</v>
      </c>
      <c r="B41" s="1">
        <f t="shared" si="15"/>
        <v>305</v>
      </c>
      <c r="C41" s="3">
        <f t="shared" si="0"/>
        <v>462955.87034137093</v>
      </c>
      <c r="D41" s="3">
        <f t="shared" si="7"/>
        <v>2652.5380953140789</v>
      </c>
      <c r="E41" s="4">
        <f t="shared" si="8"/>
        <v>1860.6554619352544</v>
      </c>
      <c r="F41" s="4">
        <f t="shared" si="9"/>
        <v>791.88263337882449</v>
      </c>
      <c r="G41" s="7">
        <f t="shared" si="10"/>
        <v>0.15</v>
      </c>
      <c r="H41" s="8">
        <f t="shared" si="11"/>
        <v>1.3451947011868914E-2</v>
      </c>
      <c r="I41" s="3">
        <f t="shared" si="1"/>
        <v>6312.5742509986994</v>
      </c>
      <c r="J41" s="4">
        <f t="shared" si="2"/>
        <v>7104.4568843775241</v>
      </c>
      <c r="K41" s="3">
        <f t="shared" si="3"/>
        <v>8965.1123463127788</v>
      </c>
      <c r="L41" s="4">
        <f t="shared" si="4"/>
        <v>430.88863329026941</v>
      </c>
      <c r="M41" s="18">
        <f t="shared" si="5"/>
        <v>1429.766828644985</v>
      </c>
      <c r="N41" s="18">
        <f t="shared" si="6"/>
        <v>7104.4568843775241</v>
      </c>
      <c r="O41" s="18">
        <f t="shared" si="12"/>
        <v>8534.2237130225094</v>
      </c>
      <c r="P41" s="3">
        <f t="shared" si="13"/>
        <v>198924.79276257067</v>
      </c>
      <c r="Q41" s="3">
        <f t="shared" si="14"/>
        <v>224123.14481226448</v>
      </c>
    </row>
    <row r="42" spans="1:17">
      <c r="A42" s="1">
        <v>29</v>
      </c>
      <c r="B42" s="1">
        <f t="shared" si="15"/>
        <v>304</v>
      </c>
      <c r="C42" s="3">
        <f t="shared" si="0"/>
        <v>455954.44053132395</v>
      </c>
      <c r="D42" s="3">
        <f t="shared" si="7"/>
        <v>2616.85629340895</v>
      </c>
      <c r="E42" s="4">
        <f t="shared" si="8"/>
        <v>1832.5336534345934</v>
      </c>
      <c r="F42" s="4">
        <f t="shared" si="9"/>
        <v>784.32263997435666</v>
      </c>
      <c r="G42" s="7">
        <f t="shared" si="10"/>
        <v>0.15</v>
      </c>
      <c r="H42" s="8">
        <f t="shared" si="11"/>
        <v>1.3451947011868914E-2</v>
      </c>
      <c r="I42" s="3">
        <f t="shared" si="1"/>
        <v>6217.1071700726334</v>
      </c>
      <c r="J42" s="4">
        <f t="shared" si="2"/>
        <v>7001.4298100469896</v>
      </c>
      <c r="K42" s="3">
        <f t="shared" si="3"/>
        <v>8833.9634634815829</v>
      </c>
      <c r="L42" s="4">
        <f t="shared" si="4"/>
        <v>424.37621447959003</v>
      </c>
      <c r="M42" s="18">
        <f t="shared" si="5"/>
        <v>1408.1574389550033</v>
      </c>
      <c r="N42" s="18">
        <f t="shared" si="6"/>
        <v>7001.4298100469896</v>
      </c>
      <c r="O42" s="18">
        <f t="shared" si="12"/>
        <v>8409.5872490019938</v>
      </c>
      <c r="P42" s="3">
        <f t="shared" si="13"/>
        <v>203041.46449136268</v>
      </c>
      <c r="Q42" s="3">
        <f t="shared" si="14"/>
        <v>228214.4882940856</v>
      </c>
    </row>
    <row r="43" spans="1:17">
      <c r="A43" s="1">
        <v>30</v>
      </c>
      <c r="B43" s="1">
        <f t="shared" si="15"/>
        <v>303</v>
      </c>
      <c r="C43" s="3">
        <f t="shared" si="0"/>
        <v>449054.58067754045</v>
      </c>
      <c r="D43" s="3">
        <f t="shared" si="7"/>
        <v>2581.654481212337</v>
      </c>
      <c r="E43" s="4">
        <f t="shared" si="8"/>
        <v>1804.8196604364905</v>
      </c>
      <c r="F43" s="4">
        <f t="shared" si="9"/>
        <v>776.83482077584654</v>
      </c>
      <c r="G43" s="7">
        <f t="shared" si="10"/>
        <v>0.15</v>
      </c>
      <c r="H43" s="8">
        <f t="shared" si="11"/>
        <v>1.3451947011868914E-2</v>
      </c>
      <c r="I43" s="3">
        <f t="shared" si="1"/>
        <v>6123.0250330076542</v>
      </c>
      <c r="J43" s="4">
        <f t="shared" si="2"/>
        <v>6899.8598537835005</v>
      </c>
      <c r="K43" s="3">
        <f t="shared" si="3"/>
        <v>8704.6795142199917</v>
      </c>
      <c r="L43" s="4">
        <f t="shared" si="4"/>
        <v>417.95823715371364</v>
      </c>
      <c r="M43" s="18">
        <f t="shared" si="5"/>
        <v>1386.8614232827767</v>
      </c>
      <c r="N43" s="18">
        <f t="shared" si="6"/>
        <v>6899.8598537835005</v>
      </c>
      <c r="O43" s="18">
        <f t="shared" si="12"/>
        <v>8286.7212770662773</v>
      </c>
      <c r="P43" s="3">
        <f t="shared" si="13"/>
        <v>206995.795613505</v>
      </c>
      <c r="Q43" s="3">
        <f t="shared" si="14"/>
        <v>232102.81117118275</v>
      </c>
    </row>
    <row r="44" spans="1:17">
      <c r="A44" s="1">
        <v>31</v>
      </c>
      <c r="B44" s="1">
        <f t="shared" si="15"/>
        <v>302</v>
      </c>
      <c r="C44" s="3">
        <f t="shared" si="0"/>
        <v>442254.85394279665</v>
      </c>
      <c r="D44" s="3">
        <f t="shared" si="7"/>
        <v>2546.9262019281146</v>
      </c>
      <c r="E44" s="4">
        <f t="shared" si="8"/>
        <v>1777.5077151819312</v>
      </c>
      <c r="F44" s="4">
        <f t="shared" si="9"/>
        <v>769.41848674618336</v>
      </c>
      <c r="G44" s="7">
        <f t="shared" si="10"/>
        <v>0.15</v>
      </c>
      <c r="H44" s="8">
        <f t="shared" si="11"/>
        <v>1.3451947011868914E-2</v>
      </c>
      <c r="I44" s="3">
        <f t="shared" si="1"/>
        <v>6030.3082479976265</v>
      </c>
      <c r="J44" s="4">
        <f t="shared" si="2"/>
        <v>6799.7267347438101</v>
      </c>
      <c r="K44" s="3">
        <f t="shared" si="3"/>
        <v>8577.2344499257415</v>
      </c>
      <c r="L44" s="4">
        <f t="shared" si="4"/>
        <v>411.63336562107872</v>
      </c>
      <c r="M44" s="18">
        <f t="shared" si="5"/>
        <v>1365.8743495608524</v>
      </c>
      <c r="N44" s="18">
        <f t="shared" si="6"/>
        <v>6799.7267347438101</v>
      </c>
      <c r="O44" s="18">
        <f t="shared" si="12"/>
        <v>8165.6010843046624</v>
      </c>
      <c r="P44" s="3">
        <f t="shared" si="13"/>
        <v>210791.52877705812</v>
      </c>
      <c r="Q44" s="3">
        <f t="shared" si="14"/>
        <v>235793.67318670277</v>
      </c>
    </row>
    <row r="45" spans="1:17">
      <c r="A45" s="1">
        <v>32</v>
      </c>
      <c r="B45" s="1">
        <f t="shared" si="15"/>
        <v>301</v>
      </c>
      <c r="C45" s="3">
        <f t="shared" si="0"/>
        <v>435553.84349140548</v>
      </c>
      <c r="D45" s="3">
        <f t="shared" si="7"/>
        <v>2512.665085616637</v>
      </c>
      <c r="E45" s="4">
        <f t="shared" si="8"/>
        <v>1750.592130190237</v>
      </c>
      <c r="F45" s="4">
        <f t="shared" si="9"/>
        <v>762.07295542640009</v>
      </c>
      <c r="G45" s="7">
        <f t="shared" si="10"/>
        <v>0.15</v>
      </c>
      <c r="H45" s="8">
        <f t="shared" si="11"/>
        <v>1.3451947011868914E-2</v>
      </c>
      <c r="I45" s="3">
        <f t="shared" si="1"/>
        <v>5938.9374959647521</v>
      </c>
      <c r="J45" s="4">
        <f t="shared" si="2"/>
        <v>6701.0104513911519</v>
      </c>
      <c r="K45" s="3">
        <f t="shared" si="3"/>
        <v>8451.6025815813882</v>
      </c>
      <c r="L45" s="4">
        <f t="shared" si="4"/>
        <v>405.40028278089693</v>
      </c>
      <c r="M45" s="18">
        <f t="shared" si="5"/>
        <v>1345.19184740934</v>
      </c>
      <c r="N45" s="18">
        <f t="shared" si="6"/>
        <v>6701.0104513911519</v>
      </c>
      <c r="O45" s="18">
        <f t="shared" si="12"/>
        <v>8046.2022988004919</v>
      </c>
      <c r="P45" s="3">
        <f t="shared" si="13"/>
        <v>214432.33444451686</v>
      </c>
      <c r="Q45" s="3">
        <f t="shared" si="14"/>
        <v>239292.50767375779</v>
      </c>
    </row>
    <row r="46" spans="1:17">
      <c r="A46" s="1">
        <v>33</v>
      </c>
      <c r="B46" s="1">
        <f t="shared" si="15"/>
        <v>300</v>
      </c>
      <c r="C46" s="3">
        <f t="shared" si="0"/>
        <v>428950.15221372939</v>
      </c>
      <c r="D46" s="3">
        <f t="shared" si="7"/>
        <v>2478.8648480263487</v>
      </c>
      <c r="E46" s="4">
        <f t="shared" si="8"/>
        <v>1724.0672971534802</v>
      </c>
      <c r="F46" s="4">
        <f t="shared" si="9"/>
        <v>754.79755087286844</v>
      </c>
      <c r="G46" s="7">
        <f t="shared" si="10"/>
        <v>0.15</v>
      </c>
      <c r="H46" s="8">
        <f t="shared" si="11"/>
        <v>1.3451947011868914E-2</v>
      </c>
      <c r="I46" s="3">
        <f t="shared" si="1"/>
        <v>5848.8937268032032</v>
      </c>
      <c r="J46" s="4">
        <f t="shared" si="2"/>
        <v>6603.6912776760719</v>
      </c>
      <c r="K46" s="3">
        <f t="shared" si="3"/>
        <v>8327.7585748295514</v>
      </c>
      <c r="L46" s="4">
        <f t="shared" si="4"/>
        <v>399.25768986712171</v>
      </c>
      <c r="M46" s="18">
        <f t="shared" si="5"/>
        <v>1324.8096072863586</v>
      </c>
      <c r="N46" s="18">
        <f t="shared" si="6"/>
        <v>6603.6912776760719</v>
      </c>
      <c r="O46" s="18">
        <f t="shared" si="12"/>
        <v>7928.5008849624301</v>
      </c>
      <c r="P46" s="3">
        <f t="shared" si="13"/>
        <v>217921.81216331036</v>
      </c>
      <c r="Q46" s="3">
        <f t="shared" si="14"/>
        <v>242604.62417167157</v>
      </c>
    </row>
    <row r="47" spans="1:17">
      <c r="A47" s="1">
        <v>34</v>
      </c>
      <c r="B47" s="1">
        <f t="shared" si="15"/>
        <v>299</v>
      </c>
      <c r="C47" s="3">
        <f t="shared" si="0"/>
        <v>422442.40245446016</v>
      </c>
      <c r="D47" s="3">
        <f t="shared" si="7"/>
        <v>2445.519289441113</v>
      </c>
      <c r="E47" s="4">
        <f t="shared" si="8"/>
        <v>1697.9276858460123</v>
      </c>
      <c r="F47" s="4">
        <f t="shared" si="9"/>
        <v>747.59160359510065</v>
      </c>
      <c r="G47" s="7">
        <f t="shared" si="10"/>
        <v>0.15</v>
      </c>
      <c r="H47" s="8">
        <f t="shared" si="11"/>
        <v>1.3451947011868914E-2</v>
      </c>
      <c r="I47" s="3">
        <f t="shared" si="1"/>
        <v>5760.158155674113</v>
      </c>
      <c r="J47" s="4">
        <f t="shared" si="2"/>
        <v>6507.7497592692134</v>
      </c>
      <c r="K47" s="3">
        <f t="shared" si="3"/>
        <v>8205.6774451152269</v>
      </c>
      <c r="L47" s="4">
        <f t="shared" si="4"/>
        <v>393.2043061959186</v>
      </c>
      <c r="M47" s="18">
        <f t="shared" si="5"/>
        <v>1304.7233796500936</v>
      </c>
      <c r="N47" s="18">
        <f t="shared" si="6"/>
        <v>6507.7497592692134</v>
      </c>
      <c r="O47" s="18">
        <f t="shared" si="12"/>
        <v>7812.4731389193075</v>
      </c>
      <c r="P47" s="3">
        <f t="shared" si="13"/>
        <v>221263.49181515325</v>
      </c>
      <c r="Q47" s="3">
        <f t="shared" si="14"/>
        <v>245735.21099108367</v>
      </c>
    </row>
    <row r="48" spans="1:17">
      <c r="A48" s="1">
        <v>35</v>
      </c>
      <c r="B48" s="1">
        <f t="shared" si="15"/>
        <v>298</v>
      </c>
      <c r="C48" s="3">
        <f t="shared" si="0"/>
        <v>416029.23574461474</v>
      </c>
      <c r="D48" s="3">
        <f t="shared" si="7"/>
        <v>2412.6222935430483</v>
      </c>
      <c r="E48" s="4">
        <f t="shared" si="8"/>
        <v>1672.1678430489048</v>
      </c>
      <c r="F48" s="4">
        <f t="shared" si="9"/>
        <v>740.45445049414343</v>
      </c>
      <c r="G48" s="7">
        <f t="shared" si="10"/>
        <v>0.15</v>
      </c>
      <c r="H48" s="8">
        <f t="shared" si="11"/>
        <v>1.3451947011868914E-2</v>
      </c>
      <c r="I48" s="3">
        <f t="shared" si="1"/>
        <v>5672.7122593512513</v>
      </c>
      <c r="J48" s="4">
        <f t="shared" si="2"/>
        <v>6413.1667098453945</v>
      </c>
      <c r="K48" s="3">
        <f t="shared" si="3"/>
        <v>8085.3345528942991</v>
      </c>
      <c r="L48" s="4">
        <f t="shared" si="4"/>
        <v>387.23886891658844</v>
      </c>
      <c r="M48" s="18">
        <f t="shared" si="5"/>
        <v>1284.9289741323164</v>
      </c>
      <c r="N48" s="18">
        <f t="shared" si="6"/>
        <v>6413.1667098453945</v>
      </c>
      <c r="O48" s="18">
        <f t="shared" si="12"/>
        <v>7698.0956839777109</v>
      </c>
      <c r="P48" s="3">
        <f t="shared" si="13"/>
        <v>224460.8348445888</v>
      </c>
      <c r="Q48" s="3">
        <f t="shared" si="14"/>
        <v>248689.33772887615</v>
      </c>
    </row>
    <row r="49" spans="1:17">
      <c r="A49" s="1">
        <v>36</v>
      </c>
      <c r="B49" s="1">
        <f t="shared" si="15"/>
        <v>297</v>
      </c>
      <c r="C49" s="3">
        <f t="shared" si="0"/>
        <v>409709.31253719656</v>
      </c>
      <c r="D49" s="3">
        <f t="shared" si="7"/>
        <v>2380.167826290653</v>
      </c>
      <c r="E49" s="4">
        <f t="shared" si="8"/>
        <v>1646.7823914890998</v>
      </c>
      <c r="F49" s="4">
        <f t="shared" si="9"/>
        <v>733.38543480155317</v>
      </c>
      <c r="G49" s="7">
        <f t="shared" si="10"/>
        <v>0.15</v>
      </c>
      <c r="H49" s="8">
        <f t="shared" si="11"/>
        <v>1.3451947011868914E-2</v>
      </c>
      <c r="I49" s="3">
        <f t="shared" si="1"/>
        <v>5586.5377726166507</v>
      </c>
      <c r="J49" s="4">
        <f t="shared" si="2"/>
        <v>6319.9232074182037</v>
      </c>
      <c r="K49" s="3">
        <f t="shared" si="3"/>
        <v>7966.7055989073033</v>
      </c>
      <c r="L49" s="4">
        <f t="shared" si="4"/>
        <v>381.36013276589682</v>
      </c>
      <c r="M49" s="18">
        <f t="shared" si="5"/>
        <v>1265.422258723203</v>
      </c>
      <c r="N49" s="18">
        <f t="shared" si="6"/>
        <v>6319.9232074182037</v>
      </c>
      <c r="O49" s="18">
        <f t="shared" si="12"/>
        <v>7585.3454661414071</v>
      </c>
      <c r="P49" s="3">
        <f t="shared" si="13"/>
        <v>227517.23546705535</v>
      </c>
      <c r="Q49" s="3">
        <f t="shared" si="14"/>
        <v>251471.95773386408</v>
      </c>
    </row>
    <row r="50" spans="1:17">
      <c r="A50" s="1">
        <v>37</v>
      </c>
      <c r="B50" s="1">
        <f t="shared" si="15"/>
        <v>296</v>
      </c>
      <c r="C50" s="3">
        <f t="shared" si="0"/>
        <v>403481.31194647204</v>
      </c>
      <c r="D50" s="3">
        <f t="shared" si="7"/>
        <v>2348.149934812036</v>
      </c>
      <c r="E50" s="4">
        <f t="shared" si="8"/>
        <v>1621.7660287930696</v>
      </c>
      <c r="F50" s="4">
        <f t="shared" si="9"/>
        <v>726.3839060189664</v>
      </c>
      <c r="G50" s="7">
        <f t="shared" si="10"/>
        <v>0.15</v>
      </c>
      <c r="H50" s="8">
        <f t="shared" si="11"/>
        <v>1.3451947011868914E-2</v>
      </c>
      <c r="I50" s="3">
        <f t="shared" si="1"/>
        <v>5501.6166847055665</v>
      </c>
      <c r="J50" s="4">
        <f t="shared" si="2"/>
        <v>6228.0005907245331</v>
      </c>
      <c r="K50" s="3">
        <f t="shared" si="3"/>
        <v>7849.7666195176025</v>
      </c>
      <c r="L50" s="4">
        <f t="shared" si="4"/>
        <v>375.56686982576349</v>
      </c>
      <c r="M50" s="18">
        <f t="shared" si="5"/>
        <v>1246.1991589673062</v>
      </c>
      <c r="N50" s="18">
        <f t="shared" si="6"/>
        <v>6228.0005907245331</v>
      </c>
      <c r="O50" s="18">
        <f t="shared" si="12"/>
        <v>7474.1997496918393</v>
      </c>
      <c r="P50" s="3">
        <f t="shared" si="13"/>
        <v>230436.02185680773</v>
      </c>
      <c r="Q50" s="3">
        <f t="shared" si="14"/>
        <v>254087.91052418065</v>
      </c>
    </row>
    <row r="51" spans="1:17">
      <c r="A51" s="1">
        <v>38</v>
      </c>
      <c r="B51" s="1">
        <f t="shared" si="15"/>
        <v>295</v>
      </c>
      <c r="C51" s="3">
        <f t="shared" si="0"/>
        <v>397343.93149081379</v>
      </c>
      <c r="D51" s="3">
        <f t="shared" si="7"/>
        <v>2316.5627463130209</v>
      </c>
      <c r="E51" s="4">
        <f t="shared" si="8"/>
        <v>1597.113526454785</v>
      </c>
      <c r="F51" s="4">
        <f t="shared" si="9"/>
        <v>719.44921985823589</v>
      </c>
      <c r="G51" s="7">
        <f t="shared" si="10"/>
        <v>0.15</v>
      </c>
      <c r="H51" s="8">
        <f t="shared" si="11"/>
        <v>1.3451947011868914E-2</v>
      </c>
      <c r="I51" s="3">
        <f t="shared" si="1"/>
        <v>5417.9312358000307</v>
      </c>
      <c r="J51" s="4">
        <f t="shared" si="2"/>
        <v>6137.3804556582663</v>
      </c>
      <c r="K51" s="3">
        <f t="shared" si="3"/>
        <v>7734.493982113052</v>
      </c>
      <c r="L51" s="4">
        <f t="shared" si="4"/>
        <v>369.85786928426603</v>
      </c>
      <c r="M51" s="18">
        <f t="shared" si="5"/>
        <v>1227.255657170519</v>
      </c>
      <c r="N51" s="18">
        <f t="shared" si="6"/>
        <v>6137.3804556582663</v>
      </c>
      <c r="O51" s="18">
        <f t="shared" si="12"/>
        <v>7364.6361128287854</v>
      </c>
      <c r="P51" s="3">
        <f t="shared" si="13"/>
        <v>233220.45731501412</v>
      </c>
      <c r="Q51" s="3">
        <f t="shared" si="14"/>
        <v>256541.92415726397</v>
      </c>
    </row>
    <row r="52" spans="1:17">
      <c r="A52" s="1">
        <v>39</v>
      </c>
      <c r="B52" s="1">
        <f t="shared" si="15"/>
        <v>294</v>
      </c>
      <c r="C52" s="3">
        <f t="shared" si="0"/>
        <v>391295.88683906128</v>
      </c>
      <c r="D52" s="3">
        <f t="shared" si="7"/>
        <v>2285.400466999949</v>
      </c>
      <c r="E52" s="4">
        <f t="shared" si="8"/>
        <v>1572.8197288178046</v>
      </c>
      <c r="F52" s="4">
        <f t="shared" si="9"/>
        <v>712.58073818214439</v>
      </c>
      <c r="G52" s="7">
        <f t="shared" si="10"/>
        <v>0.15</v>
      </c>
      <c r="H52" s="8">
        <f t="shared" si="11"/>
        <v>1.3451947011868914E-2</v>
      </c>
      <c r="I52" s="3">
        <f t="shared" si="1"/>
        <v>5335.4639135703947</v>
      </c>
      <c r="J52" s="4">
        <f t="shared" si="2"/>
        <v>6048.0446517525388</v>
      </c>
      <c r="K52" s="3">
        <f t="shared" si="3"/>
        <v>7620.8643805703432</v>
      </c>
      <c r="L52" s="4">
        <f t="shared" si="4"/>
        <v>364.23193719991264</v>
      </c>
      <c r="M52" s="18">
        <f t="shared" si="5"/>
        <v>1208.587791617892</v>
      </c>
      <c r="N52" s="18">
        <f t="shared" si="6"/>
        <v>6048.0446517525388</v>
      </c>
      <c r="O52" s="18">
        <f t="shared" si="12"/>
        <v>7256.6324433704303</v>
      </c>
      <c r="P52" s="3">
        <f t="shared" si="13"/>
        <v>235873.741418349</v>
      </c>
      <c r="Q52" s="3">
        <f t="shared" si="14"/>
        <v>258838.61755334088</v>
      </c>
    </row>
    <row r="53" spans="1:17">
      <c r="A53" s="1">
        <v>40</v>
      </c>
      <c r="B53" s="1">
        <f t="shared" si="15"/>
        <v>293</v>
      </c>
      <c r="C53" s="3">
        <f t="shared" si="0"/>
        <v>385335.91156035144</v>
      </c>
      <c r="D53" s="3">
        <f t="shared" si="7"/>
        <v>2254.6573810169648</v>
      </c>
      <c r="E53" s="4">
        <f t="shared" si="8"/>
        <v>1548.879552071284</v>
      </c>
      <c r="F53" s="4">
        <f t="shared" si="9"/>
        <v>705.77782894568077</v>
      </c>
      <c r="G53" s="7">
        <f t="shared" si="10"/>
        <v>0.15</v>
      </c>
      <c r="H53" s="8">
        <f t="shared" si="11"/>
        <v>1.3451947011868914E-2</v>
      </c>
      <c r="I53" s="3">
        <f t="shared" si="1"/>
        <v>5254.1974497641786</v>
      </c>
      <c r="J53" s="4">
        <f t="shared" si="2"/>
        <v>5959.9752787098596</v>
      </c>
      <c r="K53" s="3">
        <f t="shared" si="3"/>
        <v>7508.8548307811434</v>
      </c>
      <c r="L53" s="4">
        <f t="shared" si="4"/>
        <v>358.68789626913951</v>
      </c>
      <c r="M53" s="18">
        <f t="shared" si="5"/>
        <v>1190.1916558021444</v>
      </c>
      <c r="N53" s="18">
        <f t="shared" si="6"/>
        <v>5959.9752787098596</v>
      </c>
      <c r="O53" s="18">
        <f t="shared" si="12"/>
        <v>7150.1669345120044</v>
      </c>
      <c r="P53" s="3">
        <f t="shared" si="13"/>
        <v>238399.01114839438</v>
      </c>
      <c r="Q53" s="3">
        <f t="shared" si="14"/>
        <v>260982.50277328413</v>
      </c>
    </row>
    <row r="54" spans="1:17">
      <c r="A54" s="1">
        <v>41</v>
      </c>
      <c r="B54" s="1">
        <f t="shared" si="15"/>
        <v>292</v>
      </c>
      <c r="C54" s="3">
        <f t="shared" si="0"/>
        <v>379462.75687737198</v>
      </c>
      <c r="D54" s="3">
        <f t="shared" si="7"/>
        <v>2224.3278493976054</v>
      </c>
      <c r="E54" s="4">
        <f t="shared" si="8"/>
        <v>1525.2879832597246</v>
      </c>
      <c r="F54" s="4">
        <f t="shared" si="9"/>
        <v>699.03986613788084</v>
      </c>
      <c r="G54" s="7">
        <f t="shared" si="10"/>
        <v>0.15</v>
      </c>
      <c r="H54" s="8">
        <f t="shared" si="11"/>
        <v>1.3451947011868914E-2</v>
      </c>
      <c r="I54" s="3">
        <f t="shared" si="1"/>
        <v>5174.114816841583</v>
      </c>
      <c r="J54" s="4">
        <f t="shared" si="2"/>
        <v>5873.1546829794643</v>
      </c>
      <c r="K54" s="3">
        <f t="shared" si="3"/>
        <v>7398.4426662391888</v>
      </c>
      <c r="L54" s="4">
        <f t="shared" si="4"/>
        <v>353.22458559698879</v>
      </c>
      <c r="M54" s="18">
        <f t="shared" si="5"/>
        <v>1172.0633976627357</v>
      </c>
      <c r="N54" s="18">
        <f t="shared" si="6"/>
        <v>5873.1546829794643</v>
      </c>
      <c r="O54" s="18">
        <f t="shared" si="12"/>
        <v>7045.2180806422002</v>
      </c>
      <c r="P54" s="3">
        <f t="shared" si="13"/>
        <v>240799.34200215802</v>
      </c>
      <c r="Q54" s="3">
        <f t="shared" si="14"/>
        <v>262977.98725170409</v>
      </c>
    </row>
    <row r="55" spans="1:17">
      <c r="A55" s="1">
        <v>42</v>
      </c>
      <c r="B55" s="1">
        <f t="shared" si="15"/>
        <v>291</v>
      </c>
      <c r="C55" s="3">
        <f t="shared" si="0"/>
        <v>373675.1914229907</v>
      </c>
      <c r="D55" s="3">
        <f t="shared" si="7"/>
        <v>2194.4063090304849</v>
      </c>
      <c r="E55" s="4">
        <f t="shared" si="8"/>
        <v>1502.0400793062643</v>
      </c>
      <c r="F55" s="4">
        <f t="shared" si="9"/>
        <v>692.3662297242206</v>
      </c>
      <c r="G55" s="7">
        <f t="shared" si="10"/>
        <v>0.15</v>
      </c>
      <c r="H55" s="8">
        <f t="shared" si="11"/>
        <v>1.3451947011868914E-2</v>
      </c>
      <c r="I55" s="3">
        <f t="shared" si="1"/>
        <v>5095.1992246570471</v>
      </c>
      <c r="J55" s="4">
        <f t="shared" si="2"/>
        <v>5787.565454381268</v>
      </c>
      <c r="K55" s="3">
        <f t="shared" si="3"/>
        <v>7289.6055336875324</v>
      </c>
      <c r="L55" s="4">
        <f t="shared" si="4"/>
        <v>347.84086047092433</v>
      </c>
      <c r="M55" s="18">
        <f t="shared" si="5"/>
        <v>1154.1992188353399</v>
      </c>
      <c r="N55" s="18">
        <f t="shared" si="6"/>
        <v>5787.565454381268</v>
      </c>
      <c r="O55" s="18">
        <f t="shared" si="12"/>
        <v>6941.7646732166077</v>
      </c>
      <c r="P55" s="3">
        <f t="shared" si="13"/>
        <v>243077.74908401325</v>
      </c>
      <c r="Q55" s="3">
        <f t="shared" si="14"/>
        <v>264829.37598612055</v>
      </c>
    </row>
    <row r="56" spans="1:17">
      <c r="A56" s="1">
        <v>43</v>
      </c>
      <c r="B56" s="1">
        <f t="shared" si="15"/>
        <v>290</v>
      </c>
      <c r="C56" s="3">
        <f t="shared" si="0"/>
        <v>367972.00100021495</v>
      </c>
      <c r="D56" s="3">
        <f t="shared" si="7"/>
        <v>2164.8872716388955</v>
      </c>
      <c r="E56" s="4">
        <f t="shared" si="8"/>
        <v>1479.1309660493382</v>
      </c>
      <c r="F56" s="4">
        <f t="shared" si="9"/>
        <v>685.75630558955731</v>
      </c>
      <c r="G56" s="7">
        <f t="shared" si="10"/>
        <v>0.15</v>
      </c>
      <c r="H56" s="8">
        <f t="shared" si="11"/>
        <v>1.3451947011868914E-2</v>
      </c>
      <c r="I56" s="3">
        <f t="shared" si="1"/>
        <v>5017.4341171861988</v>
      </c>
      <c r="J56" s="4">
        <f t="shared" si="2"/>
        <v>5703.1904227757559</v>
      </c>
      <c r="K56" s="3">
        <f t="shared" si="3"/>
        <v>7182.3213888250939</v>
      </c>
      <c r="L56" s="4">
        <f t="shared" si="4"/>
        <v>342.53559213774145</v>
      </c>
      <c r="M56" s="18">
        <f t="shared" si="5"/>
        <v>1136.5953739115967</v>
      </c>
      <c r="N56" s="18">
        <f t="shared" si="6"/>
        <v>5703.1904227757559</v>
      </c>
      <c r="O56" s="18">
        <f t="shared" si="12"/>
        <v>6839.7857966873526</v>
      </c>
      <c r="P56" s="3">
        <f t="shared" si="13"/>
        <v>245237.1881793575</v>
      </c>
      <c r="Q56" s="3">
        <f t="shared" si="14"/>
        <v>266540.87368304387</v>
      </c>
    </row>
    <row r="57" spans="1:17">
      <c r="A57" s="1">
        <v>44</v>
      </c>
      <c r="B57" s="1">
        <f t="shared" si="15"/>
        <v>289</v>
      </c>
      <c r="C57" s="3">
        <f t="shared" si="0"/>
        <v>362351.9883454357</v>
      </c>
      <c r="D57" s="3">
        <f t="shared" si="7"/>
        <v>2135.7653227741398</v>
      </c>
      <c r="E57" s="4">
        <f t="shared" si="8"/>
        <v>1456.5558372925177</v>
      </c>
      <c r="F57" s="4">
        <f t="shared" si="9"/>
        <v>679.2094854816221</v>
      </c>
      <c r="G57" s="7">
        <f t="shared" si="10"/>
        <v>0.15</v>
      </c>
      <c r="H57" s="8">
        <f t="shared" si="11"/>
        <v>1.3451947011868914E-2</v>
      </c>
      <c r="I57" s="3">
        <f t="shared" si="1"/>
        <v>4940.8031692976092</v>
      </c>
      <c r="J57" s="4">
        <f t="shared" si="2"/>
        <v>5620.0126547792315</v>
      </c>
      <c r="K57" s="3">
        <f t="shared" si="3"/>
        <v>7076.5684920717486</v>
      </c>
      <c r="L57" s="4">
        <f t="shared" si="4"/>
        <v>337.30766758353036</v>
      </c>
      <c r="M57" s="18">
        <f t="shared" si="5"/>
        <v>1119.2481697089875</v>
      </c>
      <c r="N57" s="18">
        <f t="shared" si="6"/>
        <v>5620.0126547792315</v>
      </c>
      <c r="O57" s="18">
        <f t="shared" si="12"/>
        <v>6739.2608244882194</v>
      </c>
      <c r="P57" s="3">
        <f t="shared" si="13"/>
        <v>247280.55681028619</v>
      </c>
      <c r="Q57" s="3">
        <f t="shared" si="14"/>
        <v>268116.58686178061</v>
      </c>
    </row>
    <row r="58" spans="1:17">
      <c r="A58" s="1">
        <v>45</v>
      </c>
      <c r="B58" s="1">
        <f t="shared" si="15"/>
        <v>288</v>
      </c>
      <c r="C58" s="3">
        <f t="shared" si="0"/>
        <v>356813.97289491195</v>
      </c>
      <c r="D58" s="3">
        <f t="shared" si="7"/>
        <v>2107.0351208223947</v>
      </c>
      <c r="E58" s="4">
        <f t="shared" si="8"/>
        <v>1434.3099538673496</v>
      </c>
      <c r="F58" s="4">
        <f t="shared" si="9"/>
        <v>672.7251669550451</v>
      </c>
      <c r="G58" s="7">
        <f t="shared" si="10"/>
        <v>0.15</v>
      </c>
      <c r="H58" s="8">
        <f t="shared" si="11"/>
        <v>1.3451947011868914E-2</v>
      </c>
      <c r="I58" s="3">
        <f t="shared" si="1"/>
        <v>4865.2902835687137</v>
      </c>
      <c r="J58" s="4">
        <f t="shared" si="2"/>
        <v>5538.0154505237588</v>
      </c>
      <c r="K58" s="3">
        <f t="shared" si="3"/>
        <v>6972.3254043911083</v>
      </c>
      <c r="L58" s="4">
        <f t="shared" si="4"/>
        <v>332.15598931664937</v>
      </c>
      <c r="M58" s="18">
        <f t="shared" si="5"/>
        <v>1102.1539645507003</v>
      </c>
      <c r="N58" s="18">
        <f t="shared" si="6"/>
        <v>5538.0154505237588</v>
      </c>
      <c r="O58" s="18">
        <f t="shared" si="12"/>
        <v>6640.1694150744588</v>
      </c>
      <c r="P58" s="3">
        <f t="shared" si="13"/>
        <v>249210.69527356914</v>
      </c>
      <c r="Q58" s="3">
        <f t="shared" si="14"/>
        <v>269560.52591676184</v>
      </c>
    </row>
    <row r="59" spans="1:17">
      <c r="A59" s="1">
        <v>46</v>
      </c>
      <c r="B59" s="1">
        <f t="shared" si="15"/>
        <v>287</v>
      </c>
      <c r="C59" s="3">
        <f t="shared" si="0"/>
        <v>351356.79055445071</v>
      </c>
      <c r="D59" s="3">
        <f t="shared" si="7"/>
        <v>2078.6913960249449</v>
      </c>
      <c r="E59" s="4">
        <f t="shared" si="8"/>
        <v>1412.3886427090265</v>
      </c>
      <c r="F59" s="4">
        <f t="shared" si="9"/>
        <v>666.30275331591838</v>
      </c>
      <c r="G59" s="7">
        <f t="shared" si="10"/>
        <v>0.15</v>
      </c>
      <c r="H59" s="8">
        <f t="shared" si="11"/>
        <v>1.3451947011868914E-2</v>
      </c>
      <c r="I59" s="3">
        <f t="shared" si="1"/>
        <v>4790.8795871453185</v>
      </c>
      <c r="J59" s="4">
        <f t="shared" si="2"/>
        <v>5457.1823404612369</v>
      </c>
      <c r="K59" s="3">
        <f t="shared" si="3"/>
        <v>6869.5709831702634</v>
      </c>
      <c r="L59" s="4">
        <f t="shared" si="4"/>
        <v>327.07947515366925</v>
      </c>
      <c r="M59" s="18">
        <f t="shared" si="5"/>
        <v>1085.3091675553574</v>
      </c>
      <c r="N59" s="18">
        <f t="shared" si="6"/>
        <v>5457.1823404612369</v>
      </c>
      <c r="O59" s="18">
        <f t="shared" si="12"/>
        <v>6542.4915080165938</v>
      </c>
      <c r="P59" s="3">
        <f t="shared" si="13"/>
        <v>251030.3876612169</v>
      </c>
      <c r="Q59" s="3">
        <f t="shared" si="14"/>
        <v>270876.60713918082</v>
      </c>
    </row>
    <row r="60" spans="1:17">
      <c r="A60" s="1">
        <v>47</v>
      </c>
      <c r="B60" s="1">
        <f t="shared" si="15"/>
        <v>286</v>
      </c>
      <c r="C60" s="3">
        <f t="shared" si="0"/>
        <v>345979.29347223975</v>
      </c>
      <c r="D60" s="3">
        <f t="shared" si="7"/>
        <v>2050.7289495115897</v>
      </c>
      <c r="E60" s="4">
        <f t="shared" si="8"/>
        <v>1390.7872959447006</v>
      </c>
      <c r="F60" s="4">
        <f t="shared" si="9"/>
        <v>659.94165356688904</v>
      </c>
      <c r="G60" s="7">
        <f t="shared" si="10"/>
        <v>0.15</v>
      </c>
      <c r="H60" s="8">
        <f t="shared" si="11"/>
        <v>1.3451947011868914E-2</v>
      </c>
      <c r="I60" s="3">
        <f t="shared" si="1"/>
        <v>4717.5554286440884</v>
      </c>
      <c r="J60" s="4">
        <f t="shared" si="2"/>
        <v>5377.4970822109772</v>
      </c>
      <c r="K60" s="3">
        <f t="shared" si="3"/>
        <v>6768.2843781556785</v>
      </c>
      <c r="L60" s="4">
        <f t="shared" si="4"/>
        <v>322.07705800824647</v>
      </c>
      <c r="M60" s="18">
        <f t="shared" si="5"/>
        <v>1068.7102379364542</v>
      </c>
      <c r="N60" s="18">
        <f t="shared" si="6"/>
        <v>5377.4970822109772</v>
      </c>
      <c r="O60" s="18">
        <f t="shared" si="12"/>
        <v>6446.2073201474313</v>
      </c>
      <c r="P60" s="3">
        <f t="shared" si="13"/>
        <v>252742.36286391591</v>
      </c>
      <c r="Q60" s="3">
        <f t="shared" si="14"/>
        <v>272068.65469870955</v>
      </c>
    </row>
    <row r="61" spans="1:17">
      <c r="A61" s="1">
        <v>48</v>
      </c>
      <c r="B61" s="1">
        <f t="shared" si="15"/>
        <v>285</v>
      </c>
      <c r="C61" s="3">
        <f t="shared" si="0"/>
        <v>340680.34981478954</v>
      </c>
      <c r="D61" s="3">
        <f t="shared" si="7"/>
        <v>2023.1426523470539</v>
      </c>
      <c r="E61" s="4">
        <f t="shared" si="8"/>
        <v>1369.5013699942822</v>
      </c>
      <c r="F61" s="4">
        <f t="shared" si="9"/>
        <v>653.64128235277167</v>
      </c>
      <c r="G61" s="7">
        <f t="shared" si="10"/>
        <v>0.15</v>
      </c>
      <c r="H61" s="8">
        <f t="shared" si="11"/>
        <v>1.3451947011868914E-2</v>
      </c>
      <c r="I61" s="3">
        <f t="shared" si="1"/>
        <v>4645.3023750974335</v>
      </c>
      <c r="J61" s="4">
        <f t="shared" si="2"/>
        <v>5298.9436574502051</v>
      </c>
      <c r="K61" s="3">
        <f t="shared" si="3"/>
        <v>6668.4450274444871</v>
      </c>
      <c r="L61" s="4">
        <f t="shared" si="4"/>
        <v>317.14768568288645</v>
      </c>
      <c r="M61" s="18">
        <f t="shared" si="5"/>
        <v>1052.3536843113957</v>
      </c>
      <c r="N61" s="18">
        <f t="shared" si="6"/>
        <v>5298.9436574502051</v>
      </c>
      <c r="O61" s="18">
        <f t="shared" si="12"/>
        <v>6351.2973417616013</v>
      </c>
      <c r="P61" s="3">
        <f t="shared" si="13"/>
        <v>254349.29555760985</v>
      </c>
      <c r="Q61" s="3">
        <f t="shared" si="14"/>
        <v>273140.4025860494</v>
      </c>
    </row>
    <row r="62" spans="1:17">
      <c r="A62" s="1">
        <v>49</v>
      </c>
      <c r="B62" s="1">
        <f t="shared" si="15"/>
        <v>284</v>
      </c>
      <c r="C62" s="3">
        <f t="shared" si="0"/>
        <v>335458.84354594263</v>
      </c>
      <c r="D62" s="3">
        <f t="shared" si="7"/>
        <v>1995.927444590229</v>
      </c>
      <c r="E62" s="4">
        <f t="shared" si="8"/>
        <v>1348.5263846835419</v>
      </c>
      <c r="F62" s="4">
        <f t="shared" si="9"/>
        <v>647.40105990668712</v>
      </c>
      <c r="G62" s="7">
        <f t="shared" si="10"/>
        <v>0.15</v>
      </c>
      <c r="H62" s="8">
        <f t="shared" si="11"/>
        <v>1.3451947011868914E-2</v>
      </c>
      <c r="I62" s="3">
        <f t="shared" si="1"/>
        <v>4574.1052089402219</v>
      </c>
      <c r="J62" s="4">
        <f t="shared" si="2"/>
        <v>5221.5062688469088</v>
      </c>
      <c r="K62" s="3">
        <f t="shared" si="3"/>
        <v>6570.0326535304512</v>
      </c>
      <c r="L62" s="4">
        <f t="shared" si="4"/>
        <v>312.29032066355705</v>
      </c>
      <c r="M62" s="18">
        <f t="shared" si="5"/>
        <v>1036.236064019985</v>
      </c>
      <c r="N62" s="18">
        <f t="shared" si="6"/>
        <v>5221.5062688469088</v>
      </c>
      <c r="O62" s="18">
        <f t="shared" si="12"/>
        <v>6257.7423328668938</v>
      </c>
      <c r="P62" s="3">
        <f t="shared" si="13"/>
        <v>255853.80717349853</v>
      </c>
      <c r="Q62" s="3">
        <f t="shared" si="14"/>
        <v>274095.49651706067</v>
      </c>
    </row>
    <row r="63" spans="1:17">
      <c r="A63" s="1">
        <v>50</v>
      </c>
      <c r="B63" s="1">
        <f t="shared" si="15"/>
        <v>283</v>
      </c>
      <c r="C63" s="3">
        <f t="shared" si="0"/>
        <v>330313.67420890817</v>
      </c>
      <c r="D63" s="3">
        <f t="shared" si="7"/>
        <v>1969.0783343660664</v>
      </c>
      <c r="E63" s="4">
        <f t="shared" si="8"/>
        <v>1327.8579223693562</v>
      </c>
      <c r="F63" s="4">
        <f t="shared" si="9"/>
        <v>641.22041199671025</v>
      </c>
      <c r="G63" s="7">
        <f t="shared" si="10"/>
        <v>0.15</v>
      </c>
      <c r="H63" s="8">
        <f t="shared" si="11"/>
        <v>1.3451947011868914E-2</v>
      </c>
      <c r="I63" s="3">
        <f t="shared" si="1"/>
        <v>4503.9489250377364</v>
      </c>
      <c r="J63" s="4">
        <f t="shared" si="2"/>
        <v>5145.1693370344465</v>
      </c>
      <c r="K63" s="3">
        <f t="shared" si="3"/>
        <v>6473.0272594038033</v>
      </c>
      <c r="L63" s="4">
        <f t="shared" si="4"/>
        <v>307.50393991711405</v>
      </c>
      <c r="M63" s="18">
        <f t="shared" si="5"/>
        <v>1020.3539824522421</v>
      </c>
      <c r="N63" s="18">
        <f t="shared" si="6"/>
        <v>5145.1693370344465</v>
      </c>
      <c r="O63" s="18">
        <f t="shared" si="12"/>
        <v>6165.5233194866887</v>
      </c>
      <c r="P63" s="3">
        <f t="shared" si="13"/>
        <v>257258.46685172233</v>
      </c>
      <c r="Q63" s="3">
        <f t="shared" si="14"/>
        <v>274937.49579919706</v>
      </c>
    </row>
    <row r="64" spans="1:17">
      <c r="A64" s="1">
        <v>51</v>
      </c>
      <c r="B64" s="1">
        <f t="shared" si="15"/>
        <v>282</v>
      </c>
      <c r="C64" s="3">
        <f t="shared" si="0"/>
        <v>325243.75671128079</v>
      </c>
      <c r="D64" s="3">
        <f t="shared" si="7"/>
        <v>1942.5903969499548</v>
      </c>
      <c r="E64" s="4">
        <f t="shared" si="8"/>
        <v>1307.4916270769281</v>
      </c>
      <c r="F64" s="4">
        <f t="shared" si="9"/>
        <v>635.09876987302664</v>
      </c>
      <c r="G64" s="7">
        <f t="shared" si="10"/>
        <v>0.15</v>
      </c>
      <c r="H64" s="8">
        <f t="shared" si="11"/>
        <v>1.3451947011868914E-2</v>
      </c>
      <c r="I64" s="3">
        <f t="shared" si="1"/>
        <v>4434.8187277543293</v>
      </c>
      <c r="J64" s="4">
        <f t="shared" si="2"/>
        <v>5069.9174976273562</v>
      </c>
      <c r="K64" s="3">
        <f t="shared" si="3"/>
        <v>6377.4091247042843</v>
      </c>
      <c r="L64" s="4">
        <f t="shared" si="4"/>
        <v>302.78753469149916</v>
      </c>
      <c r="M64" s="18">
        <f t="shared" si="5"/>
        <v>1004.704092385429</v>
      </c>
      <c r="N64" s="18">
        <f t="shared" si="6"/>
        <v>5069.9174976273562</v>
      </c>
      <c r="O64" s="18">
        <f t="shared" si="12"/>
        <v>6074.6215900127854</v>
      </c>
      <c r="P64" s="3">
        <f t="shared" si="13"/>
        <v>258565.79237899516</v>
      </c>
      <c r="Q64" s="3">
        <f t="shared" si="14"/>
        <v>275669.87516096188</v>
      </c>
    </row>
    <row r="65" spans="1:17">
      <c r="A65" s="1">
        <v>52</v>
      </c>
      <c r="B65" s="1">
        <f t="shared" si="15"/>
        <v>281</v>
      </c>
      <c r="C65" s="3">
        <f t="shared" si="0"/>
        <v>320248.02111300296</v>
      </c>
      <c r="D65" s="3">
        <f t="shared" si="7"/>
        <v>1916.4587738644184</v>
      </c>
      <c r="E65" s="4">
        <f t="shared" si="8"/>
        <v>1287.4232036488199</v>
      </c>
      <c r="F65" s="4">
        <f t="shared" si="9"/>
        <v>629.03557021559845</v>
      </c>
      <c r="G65" s="7">
        <f t="shared" si="10"/>
        <v>0.15</v>
      </c>
      <c r="H65" s="8">
        <f t="shared" si="11"/>
        <v>1.3451947011868914E-2</v>
      </c>
      <c r="I65" s="3">
        <f t="shared" si="1"/>
        <v>4366.7000280622124</v>
      </c>
      <c r="J65" s="4">
        <f t="shared" si="2"/>
        <v>4995.7355982778108</v>
      </c>
      <c r="K65" s="3">
        <f t="shared" si="3"/>
        <v>6283.158801926631</v>
      </c>
      <c r="L65" s="4">
        <f t="shared" si="4"/>
        <v>298.14011031867403</v>
      </c>
      <c r="M65" s="18">
        <f t="shared" si="5"/>
        <v>989.2830933301459</v>
      </c>
      <c r="N65" s="18">
        <f t="shared" si="6"/>
        <v>4995.7355982778108</v>
      </c>
      <c r="O65" s="18">
        <f t="shared" si="12"/>
        <v>5985.0186916079565</v>
      </c>
      <c r="P65" s="3">
        <f t="shared" si="13"/>
        <v>259778.25111044617</v>
      </c>
      <c r="Q65" s="3">
        <f t="shared" si="14"/>
        <v>276296.02654508874</v>
      </c>
    </row>
    <row r="66" spans="1:17">
      <c r="A66" s="1">
        <v>53</v>
      </c>
      <c r="B66" s="1">
        <f t="shared" si="15"/>
        <v>280</v>
      </c>
      <c r="C66" s="3">
        <f t="shared" si="0"/>
        <v>315325.41241723078</v>
      </c>
      <c r="D66" s="3">
        <f t="shared" si="7"/>
        <v>1890.6786719879626</v>
      </c>
      <c r="E66" s="4">
        <f t="shared" si="8"/>
        <v>1267.6484169056369</v>
      </c>
      <c r="F66" s="4">
        <f t="shared" si="9"/>
        <v>623.03025508232577</v>
      </c>
      <c r="G66" s="7">
        <f t="shared" si="10"/>
        <v>0.15</v>
      </c>
      <c r="H66" s="8">
        <f t="shared" si="11"/>
        <v>1.3451947011868914E-2</v>
      </c>
      <c r="I66" s="3">
        <f t="shared" si="1"/>
        <v>4299.5784406898338</v>
      </c>
      <c r="J66" s="4">
        <f t="shared" si="2"/>
        <v>4922.60869577216</v>
      </c>
      <c r="K66" s="3">
        <f t="shared" si="3"/>
        <v>6190.2571126777966</v>
      </c>
      <c r="L66" s="4">
        <f t="shared" si="4"/>
        <v>293.56068602025272</v>
      </c>
      <c r="M66" s="18">
        <f t="shared" si="5"/>
        <v>974.08773088538419</v>
      </c>
      <c r="N66" s="18">
        <f t="shared" si="6"/>
        <v>4922.60869577216</v>
      </c>
      <c r="O66" s="18">
        <f t="shared" si="12"/>
        <v>5896.6964266575442</v>
      </c>
      <c r="P66" s="3">
        <f t="shared" si="13"/>
        <v>260898.26087592449</v>
      </c>
      <c r="Q66" s="3">
        <f t="shared" si="14"/>
        <v>276819.26086613332</v>
      </c>
    </row>
    <row r="67" spans="1:17">
      <c r="A67" s="1">
        <v>54</v>
      </c>
      <c r="B67" s="1">
        <f t="shared" si="15"/>
        <v>279</v>
      </c>
      <c r="C67" s="3">
        <f t="shared" si="0"/>
        <v>310474.89036406379</v>
      </c>
      <c r="D67" s="3">
        <f t="shared" si="7"/>
        <v>1865.2453626759097</v>
      </c>
      <c r="E67" s="4">
        <f t="shared" si="8"/>
        <v>1248.1630908182053</v>
      </c>
      <c r="F67" s="4">
        <f t="shared" si="9"/>
        <v>617.08227185770443</v>
      </c>
      <c r="G67" s="7">
        <f t="shared" si="10"/>
        <v>0.15</v>
      </c>
      <c r="H67" s="8">
        <f t="shared" si="11"/>
        <v>1.3451947011868914E-2</v>
      </c>
      <c r="I67" s="3">
        <f t="shared" si="1"/>
        <v>4233.4397813093074</v>
      </c>
      <c r="J67" s="4">
        <f t="shared" si="2"/>
        <v>4850.522053167012</v>
      </c>
      <c r="K67" s="3">
        <f t="shared" si="3"/>
        <v>6098.6851439852171</v>
      </c>
      <c r="L67" s="4">
        <f t="shared" si="4"/>
        <v>289.0482947157949</v>
      </c>
      <c r="M67" s="18">
        <f t="shared" si="5"/>
        <v>959.11479610241042</v>
      </c>
      <c r="N67" s="18">
        <f t="shared" si="6"/>
        <v>4850.522053167012</v>
      </c>
      <c r="O67" s="18">
        <f t="shared" si="12"/>
        <v>5809.6368492694228</v>
      </c>
      <c r="P67" s="3">
        <f t="shared" si="13"/>
        <v>261928.19087101865</v>
      </c>
      <c r="Q67" s="3">
        <f t="shared" si="14"/>
        <v>277242.80973315501</v>
      </c>
    </row>
    <row r="68" spans="1:17">
      <c r="A68" s="1">
        <v>55</v>
      </c>
      <c r="B68" s="1">
        <f t="shared" si="15"/>
        <v>278</v>
      </c>
      <c r="C68" s="3">
        <f t="shared" si="0"/>
        <v>305695.42922709946</v>
      </c>
      <c r="D68" s="3">
        <f t="shared" si="7"/>
        <v>1840.1541808930592</v>
      </c>
      <c r="E68" s="4">
        <f t="shared" si="8"/>
        <v>1228.9631076910857</v>
      </c>
      <c r="F68" s="4">
        <f t="shared" si="9"/>
        <v>611.1910732019735</v>
      </c>
      <c r="G68" s="7">
        <f t="shared" si="10"/>
        <v>0.15</v>
      </c>
      <c r="H68" s="8">
        <f t="shared" si="11"/>
        <v>1.3451947011868914E-2</v>
      </c>
      <c r="I68" s="3">
        <f t="shared" si="1"/>
        <v>4168.2700637623566</v>
      </c>
      <c r="J68" s="4">
        <f t="shared" si="2"/>
        <v>4779.4611369643299</v>
      </c>
      <c r="K68" s="3">
        <f t="shared" si="3"/>
        <v>6008.4242446554163</v>
      </c>
      <c r="L68" s="4">
        <f t="shared" si="4"/>
        <v>284.60198283372512</v>
      </c>
      <c r="M68" s="18">
        <f t="shared" si="5"/>
        <v>944.36112485736066</v>
      </c>
      <c r="N68" s="18">
        <f t="shared" si="6"/>
        <v>4779.4611369643299</v>
      </c>
      <c r="O68" s="18">
        <f t="shared" si="12"/>
        <v>5723.8222618216905</v>
      </c>
      <c r="P68" s="3">
        <f t="shared" si="13"/>
        <v>262870.36253303813</v>
      </c>
      <c r="Q68" s="3">
        <f t="shared" si="14"/>
        <v>277569.82713815174</v>
      </c>
    </row>
    <row r="69" spans="1:17">
      <c r="A69" s="1">
        <v>56</v>
      </c>
      <c r="B69" s="1">
        <f t="shared" si="15"/>
        <v>277</v>
      </c>
      <c r="C69" s="3">
        <f t="shared" si="0"/>
        <v>300986.01761277445</v>
      </c>
      <c r="D69" s="3">
        <f t="shared" si="7"/>
        <v>1815.4005243580166</v>
      </c>
      <c r="E69" s="4">
        <f t="shared" si="8"/>
        <v>1210.0444073572687</v>
      </c>
      <c r="F69" s="4">
        <f t="shared" si="9"/>
        <v>605.35611700074787</v>
      </c>
      <c r="G69" s="7">
        <f t="shared" si="10"/>
        <v>0.15</v>
      </c>
      <c r="H69" s="8">
        <f t="shared" si="11"/>
        <v>1.3451947011868914E-2</v>
      </c>
      <c r="I69" s="3">
        <f t="shared" si="1"/>
        <v>4104.0554973242615</v>
      </c>
      <c r="J69" s="4">
        <f t="shared" si="2"/>
        <v>4709.4116143250094</v>
      </c>
      <c r="K69" s="3">
        <f t="shared" si="3"/>
        <v>5919.4560216822783</v>
      </c>
      <c r="L69" s="4">
        <f t="shared" si="4"/>
        <v>280.22081012484119</v>
      </c>
      <c r="M69" s="18">
        <f t="shared" si="5"/>
        <v>929.82359723242757</v>
      </c>
      <c r="N69" s="18">
        <f t="shared" si="6"/>
        <v>4709.4116143250094</v>
      </c>
      <c r="O69" s="18">
        <f t="shared" si="12"/>
        <v>5639.2352115574367</v>
      </c>
      <c r="P69" s="3">
        <f t="shared" si="13"/>
        <v>263727.05040220055</v>
      </c>
      <c r="Q69" s="3">
        <f t="shared" si="14"/>
        <v>277803.3911108998</v>
      </c>
    </row>
    <row r="70" spans="1:17">
      <c r="A70" s="1">
        <v>57</v>
      </c>
      <c r="B70" s="1">
        <f t="shared" si="15"/>
        <v>276</v>
      </c>
      <c r="C70" s="3">
        <f t="shared" si="0"/>
        <v>296345.65826245403</v>
      </c>
      <c r="D70" s="3">
        <f t="shared" si="7"/>
        <v>1790.9798526990335</v>
      </c>
      <c r="E70" s="4">
        <f t="shared" si="8"/>
        <v>1191.4029863838989</v>
      </c>
      <c r="F70" s="4">
        <f t="shared" si="9"/>
        <v>599.57686631513457</v>
      </c>
      <c r="G70" s="7">
        <f t="shared" si="10"/>
        <v>0.15</v>
      </c>
      <c r="H70" s="8">
        <f t="shared" si="11"/>
        <v>1.3451947011868914E-2</v>
      </c>
      <c r="I70" s="3">
        <f t="shared" si="1"/>
        <v>4040.7824840052717</v>
      </c>
      <c r="J70" s="4">
        <f t="shared" si="2"/>
        <v>4640.3593503204065</v>
      </c>
      <c r="K70" s="3">
        <f t="shared" si="3"/>
        <v>5831.7623367043052</v>
      </c>
      <c r="L70" s="4">
        <f t="shared" si="4"/>
        <v>275.90384947837657</v>
      </c>
      <c r="M70" s="18">
        <f t="shared" si="5"/>
        <v>915.49913690552239</v>
      </c>
      <c r="N70" s="18">
        <f t="shared" si="6"/>
        <v>4640.3593503204065</v>
      </c>
      <c r="O70" s="18">
        <f t="shared" si="12"/>
        <v>5555.8584872259289</v>
      </c>
      <c r="P70" s="3">
        <f t="shared" si="13"/>
        <v>264500.48296826315</v>
      </c>
      <c r="Q70" s="3">
        <f t="shared" si="14"/>
        <v>277946.505340837</v>
      </c>
    </row>
    <row r="71" spans="1:17">
      <c r="A71" s="1">
        <v>58</v>
      </c>
      <c r="B71" s="1">
        <f t="shared" si="15"/>
        <v>275</v>
      </c>
      <c r="C71" s="3">
        <f t="shared" si="0"/>
        <v>291773.36785723269</v>
      </c>
      <c r="D71" s="3">
        <f t="shared" si="7"/>
        <v>1766.8876866212013</v>
      </c>
      <c r="E71" s="4">
        <f t="shared" si="8"/>
        <v>1173.0348972888805</v>
      </c>
      <c r="F71" s="4">
        <f t="shared" si="9"/>
        <v>593.85278933232075</v>
      </c>
      <c r="G71" s="7">
        <f t="shared" si="10"/>
        <v>0.15</v>
      </c>
      <c r="H71" s="8">
        <f t="shared" si="11"/>
        <v>1.3451947011868914E-2</v>
      </c>
      <c r="I71" s="3">
        <f t="shared" si="1"/>
        <v>3978.4376158889959</v>
      </c>
      <c r="J71" s="4">
        <f t="shared" si="2"/>
        <v>4572.2904052213162</v>
      </c>
      <c r="K71" s="3">
        <f t="shared" si="3"/>
        <v>5745.3253025101967</v>
      </c>
      <c r="L71" s="4">
        <f t="shared" si="4"/>
        <v>271.65018674058285</v>
      </c>
      <c r="M71" s="18">
        <f t="shared" si="5"/>
        <v>901.38471054829768</v>
      </c>
      <c r="N71" s="18">
        <f t="shared" si="6"/>
        <v>4572.2904052213162</v>
      </c>
      <c r="O71" s="18">
        <f t="shared" si="12"/>
        <v>5473.6751157696135</v>
      </c>
      <c r="P71" s="3">
        <f t="shared" si="13"/>
        <v>265192.84350283636</v>
      </c>
      <c r="Q71" s="3">
        <f t="shared" si="14"/>
        <v>278002.10076661967</v>
      </c>
    </row>
    <row r="72" spans="1:17">
      <c r="A72" s="1">
        <v>59</v>
      </c>
      <c r="B72" s="1">
        <f t="shared" si="15"/>
        <v>274</v>
      </c>
      <c r="C72" s="3">
        <f t="shared" si="0"/>
        <v>287268.17682540882</v>
      </c>
      <c r="D72" s="3">
        <f t="shared" si="7"/>
        <v>1743.1196070848489</v>
      </c>
      <c r="E72" s="4">
        <f t="shared" si="8"/>
        <v>1154.9362477682128</v>
      </c>
      <c r="F72" s="4">
        <f t="shared" si="9"/>
        <v>588.18335931663614</v>
      </c>
      <c r="G72" s="7">
        <f t="shared" si="10"/>
        <v>0.15</v>
      </c>
      <c r="H72" s="8">
        <f t="shared" si="11"/>
        <v>1.3451947011868914E-2</v>
      </c>
      <c r="I72" s="3">
        <f t="shared" si="1"/>
        <v>3917.0076725072408</v>
      </c>
      <c r="J72" s="4">
        <f t="shared" si="2"/>
        <v>4505.191031823877</v>
      </c>
      <c r="K72" s="3">
        <f t="shared" si="3"/>
        <v>5660.1272795920895</v>
      </c>
      <c r="L72" s="4">
        <f t="shared" si="4"/>
        <v>267.45892053579661</v>
      </c>
      <c r="M72" s="18">
        <f t="shared" si="5"/>
        <v>887.4773272324162</v>
      </c>
      <c r="N72" s="18">
        <f t="shared" si="6"/>
        <v>4505.191031823877</v>
      </c>
      <c r="O72" s="18">
        <f t="shared" si="12"/>
        <v>5392.6683590562934</v>
      </c>
      <c r="P72" s="3">
        <f t="shared" si="13"/>
        <v>265806.27087760874</v>
      </c>
      <c r="Q72" s="3">
        <f t="shared" si="14"/>
        <v>277973.03713396745</v>
      </c>
    </row>
    <row r="73" spans="1:17">
      <c r="A73" s="1">
        <v>60</v>
      </c>
      <c r="B73" s="1">
        <f t="shared" si="15"/>
        <v>273</v>
      </c>
      <c r="C73" s="3">
        <f t="shared" si="0"/>
        <v>282829.12915259693</v>
      </c>
      <c r="D73" s="3">
        <f t="shared" si="7"/>
        <v>1719.6712544949939</v>
      </c>
      <c r="E73" s="4">
        <f t="shared" si="8"/>
        <v>1137.10319993391</v>
      </c>
      <c r="F73" s="4">
        <f t="shared" si="9"/>
        <v>582.56805456108395</v>
      </c>
      <c r="G73" s="7">
        <f t="shared" si="10"/>
        <v>0.15</v>
      </c>
      <c r="H73" s="8">
        <f t="shared" si="11"/>
        <v>1.3451947011868914E-2</v>
      </c>
      <c r="I73" s="3">
        <f t="shared" si="1"/>
        <v>3856.4796182508258</v>
      </c>
      <c r="J73" s="4">
        <f t="shared" si="2"/>
        <v>4439.0476728119102</v>
      </c>
      <c r="K73" s="3">
        <f t="shared" si="3"/>
        <v>5576.1508727458195</v>
      </c>
      <c r="L73" s="4">
        <f t="shared" si="4"/>
        <v>263.32916208995806</v>
      </c>
      <c r="M73" s="18">
        <f t="shared" si="5"/>
        <v>873.77403784395187</v>
      </c>
      <c r="N73" s="18">
        <f t="shared" si="6"/>
        <v>4439.0476728119102</v>
      </c>
      <c r="O73" s="18">
        <f t="shared" si="12"/>
        <v>5312.8217106558623</v>
      </c>
      <c r="P73" s="3">
        <f t="shared" si="13"/>
        <v>266342.86036871461</v>
      </c>
      <c r="Q73" s="3">
        <f t="shared" si="14"/>
        <v>277862.10452240182</v>
      </c>
    </row>
    <row r="74" spans="1:17">
      <c r="A74" s="1">
        <v>61</v>
      </c>
      <c r="B74" s="1">
        <f t="shared" si="15"/>
        <v>272</v>
      </c>
      <c r="C74" s="3">
        <f t="shared" si="0"/>
        <v>278455.28219444171</v>
      </c>
      <c r="D74" s="3">
        <f t="shared" si="7"/>
        <v>1696.5383279016928</v>
      </c>
      <c r="E74" s="4">
        <f t="shared" si="8"/>
        <v>1119.5319695623627</v>
      </c>
      <c r="F74" s="4">
        <f t="shared" si="9"/>
        <v>577.00635833933006</v>
      </c>
      <c r="G74" s="7">
        <f t="shared" si="10"/>
        <v>0.15</v>
      </c>
      <c r="H74" s="8">
        <f t="shared" si="11"/>
        <v>1.3451947011868914E-2</v>
      </c>
      <c r="I74" s="3">
        <f t="shared" si="1"/>
        <v>3796.8405998158714</v>
      </c>
      <c r="J74" s="4">
        <f t="shared" si="2"/>
        <v>4373.8469581552017</v>
      </c>
      <c r="K74" s="3">
        <f t="shared" si="3"/>
        <v>5493.3789277175638</v>
      </c>
      <c r="L74" s="4">
        <f t="shared" si="4"/>
        <v>259.26003505654717</v>
      </c>
      <c r="M74" s="18">
        <f t="shared" si="5"/>
        <v>860.27193450581558</v>
      </c>
      <c r="N74" s="18">
        <f t="shared" si="6"/>
        <v>4373.8469581552017</v>
      </c>
      <c r="O74" s="18">
        <f t="shared" si="12"/>
        <v>5234.1188926610175</v>
      </c>
      <c r="P74" s="3">
        <f t="shared" si="13"/>
        <v>266804.66444746731</v>
      </c>
      <c r="Q74" s="3">
        <f t="shared" si="14"/>
        <v>277672.0248414721</v>
      </c>
    </row>
    <row r="75" spans="1:17">
      <c r="A75" s="1">
        <v>62</v>
      </c>
      <c r="B75" s="1">
        <f t="shared" si="15"/>
        <v>271</v>
      </c>
      <c r="C75" s="3">
        <f t="shared" si="0"/>
        <v>274145.70649189845</v>
      </c>
      <c r="D75" s="3">
        <f t="shared" si="7"/>
        <v>1673.7165842111542</v>
      </c>
      <c r="E75" s="4">
        <f t="shared" si="8"/>
        <v>1102.2188253529985</v>
      </c>
      <c r="F75" s="4">
        <f t="shared" si="9"/>
        <v>571.49775885815575</v>
      </c>
      <c r="G75" s="7">
        <f t="shared" si="10"/>
        <v>0.15</v>
      </c>
      <c r="H75" s="8">
        <f t="shared" si="11"/>
        <v>1.3451947011868914E-2</v>
      </c>
      <c r="I75" s="3">
        <f t="shared" si="1"/>
        <v>3738.0779436850739</v>
      </c>
      <c r="J75" s="4">
        <f t="shared" si="2"/>
        <v>4309.5757025432295</v>
      </c>
      <c r="K75" s="3">
        <f t="shared" si="3"/>
        <v>5411.7945278962279</v>
      </c>
      <c r="L75" s="4">
        <f t="shared" si="4"/>
        <v>255.25067534490489</v>
      </c>
      <c r="M75" s="18">
        <f t="shared" si="5"/>
        <v>846.96815000809352</v>
      </c>
      <c r="N75" s="18">
        <f t="shared" si="6"/>
        <v>4309.5757025432295</v>
      </c>
      <c r="O75" s="18">
        <f t="shared" si="12"/>
        <v>5156.5438525513227</v>
      </c>
      <c r="P75" s="3">
        <f t="shared" si="13"/>
        <v>267193.69355768024</v>
      </c>
      <c r="Q75" s="3">
        <f t="shared" si="14"/>
        <v>277405.45329705096</v>
      </c>
    </row>
    <row r="76" spans="1:17">
      <c r="A76" s="1">
        <v>63</v>
      </c>
      <c r="B76" s="1">
        <f t="shared" si="15"/>
        <v>270</v>
      </c>
      <c r="C76" s="3">
        <f t="shared" si="0"/>
        <v>269899.48558904458</v>
      </c>
      <c r="D76" s="3">
        <f t="shared" si="7"/>
        <v>1651.2018374074594</v>
      </c>
      <c r="E76" s="4">
        <f t="shared" si="8"/>
        <v>1085.160088197098</v>
      </c>
      <c r="F76" s="4">
        <f t="shared" si="9"/>
        <v>566.04174921036133</v>
      </c>
      <c r="G76" s="7">
        <f t="shared" si="10"/>
        <v>0.15</v>
      </c>
      <c r="H76" s="8">
        <f t="shared" si="11"/>
        <v>1.3451947011868914E-2</v>
      </c>
      <c r="I76" s="3">
        <f t="shared" si="1"/>
        <v>3680.1791536435021</v>
      </c>
      <c r="J76" s="4">
        <f t="shared" si="2"/>
        <v>4246.2209028538637</v>
      </c>
      <c r="K76" s="3">
        <f t="shared" si="3"/>
        <v>5331.3809910509617</v>
      </c>
      <c r="L76" s="4">
        <f t="shared" si="4"/>
        <v>251.30023095090692</v>
      </c>
      <c r="M76" s="18">
        <f t="shared" si="5"/>
        <v>833.85985724619115</v>
      </c>
      <c r="N76" s="18">
        <f t="shared" si="6"/>
        <v>4246.2209028538637</v>
      </c>
      <c r="O76" s="18">
        <f t="shared" si="12"/>
        <v>5080.0807601000552</v>
      </c>
      <c r="P76" s="3">
        <f t="shared" si="13"/>
        <v>267511.9168797934</v>
      </c>
      <c r="Q76" s="3">
        <f t="shared" si="14"/>
        <v>277064.97982827277</v>
      </c>
    </row>
    <row r="77" spans="1:17">
      <c r="A77" s="1">
        <v>64</v>
      </c>
      <c r="B77" s="1">
        <f t="shared" ref="B77:B140" si="16">MAX(C$4*12-C$5-A77,0)</f>
        <v>269</v>
      </c>
      <c r="C77" s="3">
        <f t="shared" si="0"/>
        <v>265715.71585338801</v>
      </c>
      <c r="D77" s="3">
        <f t="shared" si="7"/>
        <v>1628.9899577847534</v>
      </c>
      <c r="E77" s="4">
        <f t="shared" si="8"/>
        <v>1068.3521304566348</v>
      </c>
      <c r="F77" s="4">
        <f t="shared" si="9"/>
        <v>560.63782732811865</v>
      </c>
      <c r="G77" s="7">
        <f t="shared" si="10"/>
        <v>0.15</v>
      </c>
      <c r="H77" s="8">
        <f t="shared" si="11"/>
        <v>1.3451947011868914E-2</v>
      </c>
      <c r="I77" s="3">
        <f t="shared" si="1"/>
        <v>3623.1319083284384</v>
      </c>
      <c r="J77" s="4">
        <f t="shared" si="2"/>
        <v>4183.7697356565568</v>
      </c>
      <c r="K77" s="3">
        <f t="shared" si="3"/>
        <v>5252.1218661131916</v>
      </c>
      <c r="L77" s="4">
        <f t="shared" si="4"/>
        <v>247.40786178995754</v>
      </c>
      <c r="M77" s="18">
        <f t="shared" si="5"/>
        <v>820.9442686666772</v>
      </c>
      <c r="N77" s="18">
        <f t="shared" si="6"/>
        <v>4183.7697356565568</v>
      </c>
      <c r="O77" s="18">
        <f t="shared" si="12"/>
        <v>5004.7140043232339</v>
      </c>
      <c r="P77" s="3">
        <f t="shared" si="13"/>
        <v>267761.26308201964</v>
      </c>
      <c r="Q77" s="3">
        <f t="shared" si="14"/>
        <v>276653.13051567425</v>
      </c>
    </row>
    <row r="78" spans="1:17">
      <c r="A78" s="1">
        <v>65</v>
      </c>
      <c r="B78" s="1">
        <f t="shared" si="16"/>
        <v>268</v>
      </c>
      <c r="C78" s="3">
        <f t="shared" ref="C78:C141" si="17">C77-J78</f>
        <v>261593.50629863844</v>
      </c>
      <c r="D78" s="3">
        <f t="shared" ref="D78:D141" si="18">IF(B77&lt;=0,0,PMT(C$3/12,B77,-C77))</f>
        <v>1607.0768711897663</v>
      </c>
      <c r="E78" s="4">
        <f t="shared" ref="E78:E141" si="19">C77*C$3/12</f>
        <v>1051.7913752529942</v>
      </c>
      <c r="F78" s="4">
        <f t="shared" ref="F78:F141" si="20">D78-E78</f>
        <v>555.28549593677212</v>
      </c>
      <c r="G78" s="7">
        <f t="shared" si="10"/>
        <v>0.15</v>
      </c>
      <c r="H78" s="8">
        <f t="shared" si="11"/>
        <v>1.3451947011868914E-2</v>
      </c>
      <c r="I78" s="3">
        <f t="shared" ref="I78:I141" si="21">H78*(C77-F78)</f>
        <v>3566.9240588127918</v>
      </c>
      <c r="J78" s="4">
        <f t="shared" ref="J78:J141" si="22">I78+F78</f>
        <v>4122.2095547495637</v>
      </c>
      <c r="K78" s="3">
        <f t="shared" ref="K78:K141" si="23">D78+I78</f>
        <v>5174.0009300025577</v>
      </c>
      <c r="L78" s="4">
        <f t="shared" ref="L78:L141" si="24">(SUM(C$6:C$7)/10000)/12*C77</f>
        <v>243.57273953227235</v>
      </c>
      <c r="M78" s="18">
        <f t="shared" ref="M78:M141" si="25">E78-L78</f>
        <v>808.21863572072175</v>
      </c>
      <c r="N78" s="18">
        <f t="shared" ref="N78:N141" si="26">J78</f>
        <v>4122.2095547495637</v>
      </c>
      <c r="O78" s="18">
        <f t="shared" si="12"/>
        <v>4930.4281904702857</v>
      </c>
      <c r="P78" s="3">
        <f t="shared" si="13"/>
        <v>267943.62105872162</v>
      </c>
      <c r="Q78" s="3">
        <f t="shared" si="14"/>
        <v>276172.3689610904</v>
      </c>
    </row>
    <row r="79" spans="1:17">
      <c r="A79" s="1">
        <v>66</v>
      </c>
      <c r="B79" s="1">
        <f t="shared" si="16"/>
        <v>267</v>
      </c>
      <c r="C79" s="3">
        <f t="shared" si="17"/>
        <v>257531.97840990772</v>
      </c>
      <c r="D79" s="3">
        <f t="shared" si="18"/>
        <v>1585.4585582745212</v>
      </c>
      <c r="E79" s="4">
        <f t="shared" si="19"/>
        <v>1035.4742957654439</v>
      </c>
      <c r="F79" s="4">
        <f t="shared" si="20"/>
        <v>549.98426250907733</v>
      </c>
      <c r="G79" s="7">
        <f t="shared" ref="G79:G142" si="27">C$8/100*MIN(6%,0.2%*(A79+C$5))</f>
        <v>0.15</v>
      </c>
      <c r="H79" s="8">
        <f t="shared" ref="H79:H142" si="28">1-(1-G79)^(1/12)</f>
        <v>1.3451947011868914E-2</v>
      </c>
      <c r="I79" s="3">
        <f t="shared" si="21"/>
        <v>3511.5436262216476</v>
      </c>
      <c r="J79" s="4">
        <f t="shared" si="22"/>
        <v>4061.527888730725</v>
      </c>
      <c r="K79" s="3">
        <f t="shared" si="23"/>
        <v>5097.0021844961684</v>
      </c>
      <c r="L79" s="4">
        <f t="shared" si="24"/>
        <v>239.79404744041858</v>
      </c>
      <c r="M79" s="18">
        <f t="shared" si="25"/>
        <v>795.68024832502533</v>
      </c>
      <c r="N79" s="18">
        <f t="shared" si="26"/>
        <v>4061.527888730725</v>
      </c>
      <c r="O79" s="18">
        <f t="shared" ref="O79:O142" si="29">M79+N79</f>
        <v>4857.2081370557498</v>
      </c>
      <c r="P79" s="3">
        <f t="shared" ref="P79:P142" si="30">$A79*N79</f>
        <v>268060.84065622784</v>
      </c>
      <c r="Q79" s="3">
        <f t="shared" ref="Q79:Q142" si="31">$A79*O79/(1+C$10/12)^A79</f>
        <v>275625.09763984446</v>
      </c>
    </row>
    <row r="80" spans="1:17">
      <c r="A80" s="1">
        <v>67</v>
      </c>
      <c r="B80" s="1">
        <f t="shared" si="16"/>
        <v>266</v>
      </c>
      <c r="C80" s="3">
        <f t="shared" si="17"/>
        <v>253530.26597130636</v>
      </c>
      <c r="D80" s="3">
        <f t="shared" si="18"/>
        <v>1564.1310537590987</v>
      </c>
      <c r="E80" s="4">
        <f t="shared" si="19"/>
        <v>1019.3974145392181</v>
      </c>
      <c r="F80" s="4">
        <f t="shared" si="20"/>
        <v>544.73363921988062</v>
      </c>
      <c r="G80" s="7">
        <f t="shared" si="27"/>
        <v>0.15</v>
      </c>
      <c r="H80" s="8">
        <f t="shared" si="28"/>
        <v>1.3451947011868914E-2</v>
      </c>
      <c r="I80" s="3">
        <f t="shared" si="21"/>
        <v>3456.9787993814793</v>
      </c>
      <c r="J80" s="4">
        <f t="shared" si="22"/>
        <v>4001.7124386013602</v>
      </c>
      <c r="K80" s="3">
        <f t="shared" si="23"/>
        <v>5021.1098531405778</v>
      </c>
      <c r="L80" s="4">
        <f t="shared" si="24"/>
        <v>236.07098020908208</v>
      </c>
      <c r="M80" s="18">
        <f t="shared" si="25"/>
        <v>783.32643433013595</v>
      </c>
      <c r="N80" s="18">
        <f t="shared" si="26"/>
        <v>4001.7124386013602</v>
      </c>
      <c r="O80" s="18">
        <f t="shared" si="29"/>
        <v>4785.0388729314964</v>
      </c>
      <c r="P80" s="3">
        <f t="shared" si="30"/>
        <v>268114.73338629113</v>
      </c>
      <c r="Q80" s="3">
        <f t="shared" si="31"/>
        <v>275013.65922576486</v>
      </c>
    </row>
    <row r="81" spans="1:17">
      <c r="A81" s="1">
        <v>68</v>
      </c>
      <c r="B81" s="1">
        <f t="shared" si="16"/>
        <v>265</v>
      </c>
      <c r="C81" s="3">
        <f t="shared" si="17"/>
        <v>249587.51489590356</v>
      </c>
      <c r="D81" s="3">
        <f t="shared" si="18"/>
        <v>1543.0904457043121</v>
      </c>
      <c r="E81" s="4">
        <f t="shared" si="19"/>
        <v>1003.5573028030876</v>
      </c>
      <c r="F81" s="4">
        <f t="shared" si="20"/>
        <v>539.53314290122444</v>
      </c>
      <c r="G81" s="7">
        <f t="shared" si="27"/>
        <v>0.15</v>
      </c>
      <c r="H81" s="8">
        <f t="shared" si="28"/>
        <v>1.3451947011868914E-2</v>
      </c>
      <c r="I81" s="3">
        <f t="shared" si="21"/>
        <v>3403.2179325015913</v>
      </c>
      <c r="J81" s="4">
        <f t="shared" si="22"/>
        <v>3942.7510754028158</v>
      </c>
      <c r="K81" s="3">
        <f t="shared" si="23"/>
        <v>4946.3083782059039</v>
      </c>
      <c r="L81" s="4">
        <f t="shared" si="24"/>
        <v>232.40274380703082</v>
      </c>
      <c r="M81" s="18">
        <f t="shared" si="25"/>
        <v>771.15455899605683</v>
      </c>
      <c r="N81" s="18">
        <f t="shared" si="26"/>
        <v>3942.7510754028158</v>
      </c>
      <c r="O81" s="18">
        <f t="shared" si="29"/>
        <v>4713.9056343988723</v>
      </c>
      <c r="P81" s="3">
        <f t="shared" si="30"/>
        <v>268107.07312739146</v>
      </c>
      <c r="Q81" s="3">
        <f t="shared" si="31"/>
        <v>274340.3378895474</v>
      </c>
    </row>
    <row r="82" spans="1:17">
      <c r="A82" s="1">
        <v>69</v>
      </c>
      <c r="B82" s="1">
        <f t="shared" si="16"/>
        <v>264</v>
      </c>
      <c r="C82" s="3">
        <f t="shared" si="17"/>
        <v>245702.88305801831</v>
      </c>
      <c r="D82" s="3">
        <f t="shared" si="18"/>
        <v>1522.3328747941766</v>
      </c>
      <c r="E82" s="4">
        <f t="shared" si="19"/>
        <v>987.95057979628484</v>
      </c>
      <c r="F82" s="4">
        <f t="shared" si="20"/>
        <v>534.38229499789179</v>
      </c>
      <c r="G82" s="7">
        <f t="shared" si="27"/>
        <v>0.15</v>
      </c>
      <c r="H82" s="8">
        <f t="shared" si="28"/>
        <v>1.3451947011868914E-2</v>
      </c>
      <c r="I82" s="3">
        <f t="shared" si="21"/>
        <v>3350.2495428873453</v>
      </c>
      <c r="J82" s="4">
        <f t="shared" si="22"/>
        <v>3884.631837885237</v>
      </c>
      <c r="K82" s="3">
        <f t="shared" si="23"/>
        <v>4872.5824176815222</v>
      </c>
      <c r="L82" s="4">
        <f t="shared" si="24"/>
        <v>228.78855532124493</v>
      </c>
      <c r="M82" s="18">
        <f t="shared" si="25"/>
        <v>759.16202447503997</v>
      </c>
      <c r="N82" s="18">
        <f t="shared" si="26"/>
        <v>3884.631837885237</v>
      </c>
      <c r="O82" s="18">
        <f t="shared" si="29"/>
        <v>4643.7938623602768</v>
      </c>
      <c r="P82" s="3">
        <f t="shared" si="30"/>
        <v>268039.59681408136</v>
      </c>
      <c r="Q82" s="3">
        <f t="shared" si="31"/>
        <v>273607.36057097715</v>
      </c>
    </row>
    <row r="83" spans="1:17">
      <c r="A83" s="1">
        <v>70</v>
      </c>
      <c r="B83" s="1">
        <f t="shared" si="16"/>
        <v>263</v>
      </c>
      <c r="C83" s="3">
        <f t="shared" si="17"/>
        <v>241875.54012781021</v>
      </c>
      <c r="D83" s="3">
        <f t="shared" si="18"/>
        <v>1501.8545336280192</v>
      </c>
      <c r="E83" s="4">
        <f t="shared" si="19"/>
        <v>972.57391210465585</v>
      </c>
      <c r="F83" s="4">
        <f t="shared" si="20"/>
        <v>529.28062152336338</v>
      </c>
      <c r="G83" s="7">
        <f t="shared" si="27"/>
        <v>0.15</v>
      </c>
      <c r="H83" s="8">
        <f t="shared" si="28"/>
        <v>1.3451947011868914E-2</v>
      </c>
      <c r="I83" s="3">
        <f t="shared" si="21"/>
        <v>3298.0623086847454</v>
      </c>
      <c r="J83" s="4">
        <f t="shared" si="22"/>
        <v>3827.3429302081086</v>
      </c>
      <c r="K83" s="3">
        <f t="shared" si="23"/>
        <v>4799.9168423127649</v>
      </c>
      <c r="L83" s="4">
        <f t="shared" si="24"/>
        <v>225.22764280318344</v>
      </c>
      <c r="M83" s="18">
        <f t="shared" si="25"/>
        <v>747.34626930147238</v>
      </c>
      <c r="N83" s="18">
        <f t="shared" si="26"/>
        <v>3827.3429302081086</v>
      </c>
      <c r="O83" s="18">
        <f t="shared" si="29"/>
        <v>4574.6891995095812</v>
      </c>
      <c r="P83" s="3">
        <f t="shared" si="30"/>
        <v>267914.00511456758</v>
      </c>
      <c r="Q83" s="3">
        <f t="shared" si="31"/>
        <v>272816.89822550816</v>
      </c>
    </row>
    <row r="84" spans="1:17">
      <c r="A84" s="1">
        <v>71</v>
      </c>
      <c r="B84" s="1">
        <f t="shared" si="16"/>
        <v>262</v>
      </c>
      <c r="C84" s="3">
        <f t="shared" si="17"/>
        <v>238104.66740813805</v>
      </c>
      <c r="D84" s="3">
        <f t="shared" si="18"/>
        <v>1481.6516660221198</v>
      </c>
      <c r="E84" s="4">
        <f t="shared" si="19"/>
        <v>957.42401300591553</v>
      </c>
      <c r="F84" s="4">
        <f t="shared" si="20"/>
        <v>524.22765301620427</v>
      </c>
      <c r="G84" s="7">
        <f t="shared" si="27"/>
        <v>0.15</v>
      </c>
      <c r="H84" s="8">
        <f t="shared" si="28"/>
        <v>1.3451947011868914E-2</v>
      </c>
      <c r="I84" s="3">
        <f t="shared" si="21"/>
        <v>3246.6450666559458</v>
      </c>
      <c r="J84" s="4">
        <f t="shared" si="22"/>
        <v>3770.8727196721502</v>
      </c>
      <c r="K84" s="3">
        <f t="shared" si="23"/>
        <v>4728.2967326780654</v>
      </c>
      <c r="L84" s="4">
        <f t="shared" si="24"/>
        <v>221.71924511715935</v>
      </c>
      <c r="M84" s="18">
        <f t="shared" si="25"/>
        <v>735.70476788875612</v>
      </c>
      <c r="N84" s="18">
        <f t="shared" si="26"/>
        <v>3770.8727196721502</v>
      </c>
      <c r="O84" s="18">
        <f t="shared" si="29"/>
        <v>4506.5774875609059</v>
      </c>
      <c r="P84" s="3">
        <f t="shared" si="30"/>
        <v>267731.96309672267</v>
      </c>
      <c r="Q84" s="3">
        <f t="shared" si="31"/>
        <v>271971.06704569637</v>
      </c>
    </row>
    <row r="85" spans="1:17">
      <c r="A85" s="1">
        <v>72</v>
      </c>
      <c r="B85" s="1">
        <f t="shared" si="16"/>
        <v>261</v>
      </c>
      <c r="C85" s="3">
        <f t="shared" si="17"/>
        <v>234389.45767365591</v>
      </c>
      <c r="D85" s="3">
        <f t="shared" si="18"/>
        <v>1461.7205663207428</v>
      </c>
      <c r="E85" s="4">
        <f t="shared" si="19"/>
        <v>942.4976418238798</v>
      </c>
      <c r="F85" s="4">
        <f t="shared" si="20"/>
        <v>519.22292449686302</v>
      </c>
      <c r="G85" s="7">
        <f t="shared" si="27"/>
        <v>0.15</v>
      </c>
      <c r="H85" s="8">
        <f t="shared" si="28"/>
        <v>1.3451947011868914E-2</v>
      </c>
      <c r="I85" s="3">
        <f t="shared" si="21"/>
        <v>3195.9868099852647</v>
      </c>
      <c r="J85" s="4">
        <f t="shared" si="22"/>
        <v>3715.2097344821277</v>
      </c>
      <c r="K85" s="3">
        <f t="shared" si="23"/>
        <v>4657.7073763060071</v>
      </c>
      <c r="L85" s="4">
        <f t="shared" si="24"/>
        <v>218.26261179079322</v>
      </c>
      <c r="M85" s="18">
        <f t="shared" si="25"/>
        <v>724.23503003308656</v>
      </c>
      <c r="N85" s="18">
        <f t="shared" si="26"/>
        <v>3715.2097344821277</v>
      </c>
      <c r="O85" s="18">
        <f t="shared" si="29"/>
        <v>4439.444764515214</v>
      </c>
      <c r="P85" s="3">
        <f t="shared" si="30"/>
        <v>267495.10088271322</v>
      </c>
      <c r="Q85" s="3">
        <f t="shared" si="31"/>
        <v>271071.92965796788</v>
      </c>
    </row>
    <row r="86" spans="1:17">
      <c r="A86" s="1">
        <v>73</v>
      </c>
      <c r="B86" s="1">
        <f t="shared" si="16"/>
        <v>260</v>
      </c>
      <c r="C86" s="3">
        <f t="shared" si="17"/>
        <v>230729.11501211574</v>
      </c>
      <c r="D86" s="3">
        <f t="shared" si="18"/>
        <v>1442.0575787164371</v>
      </c>
      <c r="E86" s="4">
        <f t="shared" si="19"/>
        <v>927.79160329155468</v>
      </c>
      <c r="F86" s="4">
        <f t="shared" si="20"/>
        <v>514.26597542488241</v>
      </c>
      <c r="G86" s="7">
        <f t="shared" si="27"/>
        <v>0.15</v>
      </c>
      <c r="H86" s="8">
        <f t="shared" si="28"/>
        <v>1.3451947011868914E-2</v>
      </c>
      <c r="I86" s="3">
        <f t="shared" si="21"/>
        <v>3146.0766861152883</v>
      </c>
      <c r="J86" s="4">
        <f t="shared" si="22"/>
        <v>3660.3426615401709</v>
      </c>
      <c r="K86" s="3">
        <f t="shared" si="23"/>
        <v>4588.1342648317259</v>
      </c>
      <c r="L86" s="4">
        <f t="shared" si="24"/>
        <v>214.85700286751791</v>
      </c>
      <c r="M86" s="18">
        <f t="shared" si="25"/>
        <v>712.93460042403672</v>
      </c>
      <c r="N86" s="18">
        <f t="shared" si="26"/>
        <v>3660.3426615401709</v>
      </c>
      <c r="O86" s="18">
        <f t="shared" si="29"/>
        <v>4373.2772619642074</v>
      </c>
      <c r="P86" s="3">
        <f t="shared" si="30"/>
        <v>267205.01429243246</v>
      </c>
      <c r="Q86" s="3">
        <f t="shared" si="31"/>
        <v>270121.49629519641</v>
      </c>
    </row>
    <row r="87" spans="1:17">
      <c r="A87" s="1">
        <v>74</v>
      </c>
      <c r="B87" s="1">
        <f t="shared" si="16"/>
        <v>259</v>
      </c>
      <c r="C87" s="3">
        <f t="shared" si="17"/>
        <v>227122.85466784658</v>
      </c>
      <c r="D87" s="3">
        <f t="shared" si="18"/>
        <v>1422.6590965794796</v>
      </c>
      <c r="E87" s="4">
        <f t="shared" si="19"/>
        <v>913.30274692295814</v>
      </c>
      <c r="F87" s="4">
        <f t="shared" si="20"/>
        <v>509.3563496565215</v>
      </c>
      <c r="G87" s="7">
        <f t="shared" si="27"/>
        <v>0.15</v>
      </c>
      <c r="H87" s="8">
        <f t="shared" si="28"/>
        <v>1.3451947011868914E-2</v>
      </c>
      <c r="I87" s="3">
        <f t="shared" si="21"/>
        <v>3096.9039946126509</v>
      </c>
      <c r="J87" s="4">
        <f t="shared" si="22"/>
        <v>3606.2603442691725</v>
      </c>
      <c r="K87" s="3">
        <f t="shared" si="23"/>
        <v>4519.5630911921307</v>
      </c>
      <c r="L87" s="4">
        <f t="shared" si="24"/>
        <v>211.5016887611061</v>
      </c>
      <c r="M87" s="18">
        <f t="shared" si="25"/>
        <v>701.8010581618521</v>
      </c>
      <c r="N87" s="18">
        <f t="shared" si="26"/>
        <v>3606.2603442691725</v>
      </c>
      <c r="O87" s="18">
        <f t="shared" si="29"/>
        <v>4308.0614024310244</v>
      </c>
      <c r="P87" s="3">
        <f t="shared" si="30"/>
        <v>266863.26547591877</v>
      </c>
      <c r="Q87" s="3">
        <f t="shared" si="31"/>
        <v>269121.72594555601</v>
      </c>
    </row>
    <row r="88" spans="1:17">
      <c r="A88" s="1">
        <v>75</v>
      </c>
      <c r="B88" s="1">
        <f t="shared" si="16"/>
        <v>258</v>
      </c>
      <c r="C88" s="3">
        <f t="shared" si="17"/>
        <v>223569.90288738071</v>
      </c>
      <c r="D88" s="3">
        <f t="shared" si="18"/>
        <v>1403.521561796339</v>
      </c>
      <c r="E88" s="4">
        <f t="shared" si="19"/>
        <v>899.02796639355938</v>
      </c>
      <c r="F88" s="4">
        <f t="shared" si="20"/>
        <v>504.49359540277965</v>
      </c>
      <c r="G88" s="7">
        <f t="shared" si="27"/>
        <v>0.15</v>
      </c>
      <c r="H88" s="8">
        <f t="shared" si="28"/>
        <v>1.3451947011868914E-2</v>
      </c>
      <c r="I88" s="3">
        <f t="shared" si="21"/>
        <v>3048.4581850630912</v>
      </c>
      <c r="J88" s="4">
        <f t="shared" si="22"/>
        <v>3552.9517804658708</v>
      </c>
      <c r="K88" s="3">
        <f t="shared" si="23"/>
        <v>4451.9797468594297</v>
      </c>
      <c r="L88" s="4">
        <f t="shared" si="24"/>
        <v>208.19595011219269</v>
      </c>
      <c r="M88" s="18">
        <f t="shared" si="25"/>
        <v>690.83201628136669</v>
      </c>
      <c r="N88" s="18">
        <f t="shared" si="26"/>
        <v>3552.9517804658708</v>
      </c>
      <c r="O88" s="18">
        <f t="shared" si="29"/>
        <v>4243.7837967472378</v>
      </c>
      <c r="P88" s="3">
        <f t="shared" si="30"/>
        <v>266471.38353494031</v>
      </c>
      <c r="Q88" s="3">
        <f t="shared" si="31"/>
        <v>268074.52747810585</v>
      </c>
    </row>
    <row r="89" spans="1:17">
      <c r="A89" s="1">
        <v>76</v>
      </c>
      <c r="B89" s="1">
        <f t="shared" si="16"/>
        <v>257</v>
      </c>
      <c r="C89" s="3">
        <f t="shared" si="17"/>
        <v>220069.4967671975</v>
      </c>
      <c r="D89" s="3">
        <f t="shared" si="18"/>
        <v>1384.6414641170388</v>
      </c>
      <c r="E89" s="4">
        <f t="shared" si="19"/>
        <v>884.9641989292154</v>
      </c>
      <c r="F89" s="4">
        <f t="shared" si="20"/>
        <v>499.67726518782342</v>
      </c>
      <c r="G89" s="7">
        <f t="shared" si="27"/>
        <v>0.15</v>
      </c>
      <c r="H89" s="8">
        <f t="shared" si="28"/>
        <v>1.3451947011868914E-2</v>
      </c>
      <c r="I89" s="3">
        <f t="shared" si="21"/>
        <v>3000.7288549953823</v>
      </c>
      <c r="J89" s="4">
        <f t="shared" si="22"/>
        <v>3500.4061201832055</v>
      </c>
      <c r="K89" s="3">
        <f t="shared" si="23"/>
        <v>4385.3703191124214</v>
      </c>
      <c r="L89" s="4">
        <f t="shared" si="24"/>
        <v>204.93907764676564</v>
      </c>
      <c r="M89" s="18">
        <f t="shared" si="25"/>
        <v>680.02512128244973</v>
      </c>
      <c r="N89" s="18">
        <f t="shared" si="26"/>
        <v>3500.4061201832055</v>
      </c>
      <c r="O89" s="18">
        <f t="shared" si="29"/>
        <v>4180.4312414656551</v>
      </c>
      <c r="P89" s="3">
        <f t="shared" si="30"/>
        <v>266030.86513392359</v>
      </c>
      <c r="Q89" s="3">
        <f t="shared" si="31"/>
        <v>266981.7607455554</v>
      </c>
    </row>
    <row r="90" spans="1:17">
      <c r="A90" s="1">
        <v>77</v>
      </c>
      <c r="B90" s="1">
        <f t="shared" si="16"/>
        <v>256</v>
      </c>
      <c r="C90" s="3">
        <f t="shared" si="17"/>
        <v>216620.88410355596</v>
      </c>
      <c r="D90" s="3">
        <f t="shared" si="18"/>
        <v>1366.0153405112999</v>
      </c>
      <c r="E90" s="4">
        <f t="shared" si="19"/>
        <v>871.10842470349007</v>
      </c>
      <c r="F90" s="4">
        <f t="shared" si="20"/>
        <v>494.90691580780981</v>
      </c>
      <c r="G90" s="7">
        <f t="shared" si="27"/>
        <v>0.15</v>
      </c>
      <c r="H90" s="8">
        <f t="shared" si="28"/>
        <v>1.3451947011868914E-2</v>
      </c>
      <c r="I90" s="3">
        <f t="shared" si="21"/>
        <v>2953.7057478337442</v>
      </c>
      <c r="J90" s="4">
        <f t="shared" si="22"/>
        <v>3448.6126636415538</v>
      </c>
      <c r="K90" s="3">
        <f t="shared" si="23"/>
        <v>4319.7210883450443</v>
      </c>
      <c r="L90" s="4">
        <f t="shared" si="24"/>
        <v>201.73037203659771</v>
      </c>
      <c r="M90" s="18">
        <f t="shared" si="25"/>
        <v>669.37805266689236</v>
      </c>
      <c r="N90" s="18">
        <f t="shared" si="26"/>
        <v>3448.6126636415538</v>
      </c>
      <c r="O90" s="18">
        <f t="shared" si="29"/>
        <v>4117.9907163084463</v>
      </c>
      <c r="P90" s="3">
        <f t="shared" si="30"/>
        <v>265543.17510039965</v>
      </c>
      <c r="Q90" s="3">
        <f t="shared" si="31"/>
        <v>265845.23766464973</v>
      </c>
    </row>
    <row r="91" spans="1:17">
      <c r="A91" s="1">
        <v>78</v>
      </c>
      <c r="B91" s="1">
        <f t="shared" si="16"/>
        <v>255</v>
      </c>
      <c r="C91" s="3">
        <f t="shared" si="17"/>
        <v>213223.32324438752</v>
      </c>
      <c r="D91" s="3">
        <f t="shared" si="18"/>
        <v>1347.639774533342</v>
      </c>
      <c r="E91" s="4">
        <f t="shared" si="19"/>
        <v>857.45766624324233</v>
      </c>
      <c r="F91" s="4">
        <f t="shared" si="20"/>
        <v>490.18210829009968</v>
      </c>
      <c r="G91" s="7">
        <f t="shared" si="27"/>
        <v>0.15</v>
      </c>
      <c r="H91" s="8">
        <f t="shared" si="28"/>
        <v>1.3451947011868914E-2</v>
      </c>
      <c r="I91" s="3">
        <f t="shared" si="21"/>
        <v>2907.3787508783475</v>
      </c>
      <c r="J91" s="4">
        <f t="shared" si="22"/>
        <v>3397.5608591684472</v>
      </c>
      <c r="K91" s="3">
        <f t="shared" si="23"/>
        <v>4255.0185254116896</v>
      </c>
      <c r="L91" s="4">
        <f t="shared" si="24"/>
        <v>198.56914376159295</v>
      </c>
      <c r="M91" s="18">
        <f t="shared" si="25"/>
        <v>658.88852248164937</v>
      </c>
      <c r="N91" s="18">
        <f t="shared" si="26"/>
        <v>3397.5608591684472</v>
      </c>
      <c r="O91" s="18">
        <f t="shared" si="29"/>
        <v>4056.4493816500967</v>
      </c>
      <c r="P91" s="3">
        <f t="shared" si="30"/>
        <v>265009.74701513886</v>
      </c>
      <c r="Q91" s="3">
        <f t="shared" si="31"/>
        <v>264666.72327460622</v>
      </c>
    </row>
    <row r="92" spans="1:17">
      <c r="A92" s="1">
        <v>79</v>
      </c>
      <c r="B92" s="1">
        <f t="shared" si="16"/>
        <v>254</v>
      </c>
      <c r="C92" s="3">
        <f t="shared" si="17"/>
        <v>209876.08294322112</v>
      </c>
      <c r="D92" s="3">
        <f t="shared" si="18"/>
        <v>1329.5113956952323</v>
      </c>
      <c r="E92" s="4">
        <f t="shared" si="19"/>
        <v>844.00898784236733</v>
      </c>
      <c r="F92" s="4">
        <f t="shared" si="20"/>
        <v>485.50240785286496</v>
      </c>
      <c r="G92" s="7">
        <f t="shared" si="27"/>
        <v>0.15</v>
      </c>
      <c r="H92" s="8">
        <f t="shared" si="28"/>
        <v>1.3451947011868914E-2</v>
      </c>
      <c r="I92" s="3">
        <f t="shared" si="21"/>
        <v>2861.7378933135269</v>
      </c>
      <c r="J92" s="4">
        <f t="shared" si="22"/>
        <v>3347.2403011663919</v>
      </c>
      <c r="K92" s="3">
        <f t="shared" si="23"/>
        <v>4191.2492890087597</v>
      </c>
      <c r="L92" s="4">
        <f t="shared" si="24"/>
        <v>195.45471297402187</v>
      </c>
      <c r="M92" s="18">
        <f t="shared" si="25"/>
        <v>648.55427486834549</v>
      </c>
      <c r="N92" s="18">
        <f t="shared" si="26"/>
        <v>3347.2403011663919</v>
      </c>
      <c r="O92" s="18">
        <f t="shared" si="29"/>
        <v>3995.7945760347375</v>
      </c>
      <c r="P92" s="3">
        <f t="shared" si="30"/>
        <v>264431.98379214498</v>
      </c>
      <c r="Q92" s="3">
        <f t="shared" si="31"/>
        <v>263447.93677402841</v>
      </c>
    </row>
    <row r="93" spans="1:17">
      <c r="A93" s="1">
        <v>80</v>
      </c>
      <c r="B93" s="1">
        <f t="shared" si="16"/>
        <v>253</v>
      </c>
      <c r="C93" s="3">
        <f t="shared" si="17"/>
        <v>206578.44221511271</v>
      </c>
      <c r="D93" s="3">
        <f t="shared" si="18"/>
        <v>1311.6268788486641</v>
      </c>
      <c r="E93" s="4">
        <f t="shared" si="19"/>
        <v>830.75949498358352</v>
      </c>
      <c r="F93" s="4">
        <f t="shared" si="20"/>
        <v>480.86738386508057</v>
      </c>
      <c r="G93" s="7">
        <f t="shared" si="27"/>
        <v>0.15</v>
      </c>
      <c r="H93" s="8">
        <f t="shared" si="28"/>
        <v>1.3451947011868914E-2</v>
      </c>
      <c r="I93" s="3">
        <f t="shared" si="21"/>
        <v>2816.7733442433264</v>
      </c>
      <c r="J93" s="4">
        <f t="shared" si="22"/>
        <v>3297.6407281084071</v>
      </c>
      <c r="K93" s="3">
        <f t="shared" si="23"/>
        <v>4128.4002230919905</v>
      </c>
      <c r="L93" s="4">
        <f t="shared" si="24"/>
        <v>192.38640936461937</v>
      </c>
      <c r="M93" s="18">
        <f t="shared" si="25"/>
        <v>638.37308561896418</v>
      </c>
      <c r="N93" s="18">
        <f t="shared" si="26"/>
        <v>3297.6407281084071</v>
      </c>
      <c r="O93" s="18">
        <f t="shared" si="29"/>
        <v>3936.0138137273711</v>
      </c>
      <c r="P93" s="3">
        <f t="shared" si="30"/>
        <v>263811.25824867259</v>
      </c>
      <c r="Q93" s="3">
        <f t="shared" si="31"/>
        <v>262190.55253670958</v>
      </c>
    </row>
    <row r="94" spans="1:17">
      <c r="A94" s="1">
        <v>81</v>
      </c>
      <c r="B94" s="1">
        <f t="shared" si="16"/>
        <v>252</v>
      </c>
      <c r="C94" s="3">
        <f t="shared" si="17"/>
        <v>203329.6901945518</v>
      </c>
      <c r="D94" s="3">
        <f t="shared" si="18"/>
        <v>1293.9829435750485</v>
      </c>
      <c r="E94" s="4">
        <f t="shared" si="19"/>
        <v>817.70633376815442</v>
      </c>
      <c r="F94" s="4">
        <f t="shared" si="20"/>
        <v>476.27660980689404</v>
      </c>
      <c r="G94" s="7">
        <f t="shared" si="27"/>
        <v>0.15</v>
      </c>
      <c r="H94" s="8">
        <f t="shared" si="28"/>
        <v>1.3451947011868914E-2</v>
      </c>
      <c r="I94" s="3">
        <f t="shared" si="21"/>
        <v>2772.4754107540057</v>
      </c>
      <c r="J94" s="4">
        <f t="shared" si="22"/>
        <v>3248.7520205608998</v>
      </c>
      <c r="K94" s="3">
        <f t="shared" si="23"/>
        <v>4066.4583543290541</v>
      </c>
      <c r="L94" s="4">
        <f t="shared" si="24"/>
        <v>189.36357203051998</v>
      </c>
      <c r="M94" s="18">
        <f t="shared" si="25"/>
        <v>628.34276173763442</v>
      </c>
      <c r="N94" s="18">
        <f t="shared" si="26"/>
        <v>3248.7520205608998</v>
      </c>
      <c r="O94" s="18">
        <f t="shared" si="29"/>
        <v>3877.0947822985345</v>
      </c>
      <c r="P94" s="3">
        <f t="shared" si="30"/>
        <v>263148.91366543289</v>
      </c>
      <c r="Q94" s="3">
        <f t="shared" si="31"/>
        <v>260896.20110673792</v>
      </c>
    </row>
    <row r="95" spans="1:17">
      <c r="A95" s="1">
        <v>82</v>
      </c>
      <c r="B95" s="1">
        <f t="shared" si="16"/>
        <v>251</v>
      </c>
      <c r="C95" s="3">
        <f t="shared" si="17"/>
        <v>200129.12599531829</v>
      </c>
      <c r="D95" s="3">
        <f t="shared" si="18"/>
        <v>1276.576353583815</v>
      </c>
      <c r="E95" s="4">
        <f t="shared" si="19"/>
        <v>804.84669035343416</v>
      </c>
      <c r="F95" s="4">
        <f t="shared" si="20"/>
        <v>471.72966323038088</v>
      </c>
      <c r="G95" s="7">
        <f t="shared" si="27"/>
        <v>0.15</v>
      </c>
      <c r="H95" s="8">
        <f t="shared" si="28"/>
        <v>1.3451947011868914E-2</v>
      </c>
      <c r="I95" s="3">
        <f t="shared" si="21"/>
        <v>2728.8345360031312</v>
      </c>
      <c r="J95" s="4">
        <f t="shared" si="22"/>
        <v>3200.5641992335122</v>
      </c>
      <c r="K95" s="3">
        <f t="shared" si="23"/>
        <v>4005.4108895869463</v>
      </c>
      <c r="L95" s="4">
        <f t="shared" si="24"/>
        <v>186.38554934500581</v>
      </c>
      <c r="M95" s="18">
        <f t="shared" si="25"/>
        <v>618.46114100842829</v>
      </c>
      <c r="N95" s="18">
        <f t="shared" si="26"/>
        <v>3200.5641992335122</v>
      </c>
      <c r="O95" s="18">
        <f t="shared" si="29"/>
        <v>3819.0253402419403</v>
      </c>
      <c r="P95" s="3">
        <f t="shared" si="30"/>
        <v>262446.26433714799</v>
      </c>
      <c r="Q95" s="3">
        <f t="shared" si="31"/>
        <v>259566.47017329987</v>
      </c>
    </row>
    <row r="96" spans="1:17">
      <c r="A96" s="1">
        <v>83</v>
      </c>
      <c r="B96" s="1">
        <f t="shared" si="16"/>
        <v>250</v>
      </c>
      <c r="C96" s="3">
        <f t="shared" si="17"/>
        <v>196976.05857226273</v>
      </c>
      <c r="D96" s="3">
        <f t="shared" si="18"/>
        <v>1259.4039161188007</v>
      </c>
      <c r="E96" s="4">
        <f t="shared" si="19"/>
        <v>792.17779039813502</v>
      </c>
      <c r="F96" s="4">
        <f t="shared" si="20"/>
        <v>467.22612572066566</v>
      </c>
      <c r="G96" s="7">
        <f t="shared" si="27"/>
        <v>0.15</v>
      </c>
      <c r="H96" s="8">
        <f t="shared" si="28"/>
        <v>1.3451947011868914E-2</v>
      </c>
      <c r="I96" s="3">
        <f t="shared" si="21"/>
        <v>2685.8412973349041</v>
      </c>
      <c r="J96" s="4">
        <f t="shared" si="22"/>
        <v>3153.0674230555696</v>
      </c>
      <c r="K96" s="3">
        <f t="shared" si="23"/>
        <v>3945.2452134537048</v>
      </c>
      <c r="L96" s="4">
        <f t="shared" si="24"/>
        <v>183.45169882904176</v>
      </c>
      <c r="M96" s="18">
        <f t="shared" si="25"/>
        <v>608.72609156909323</v>
      </c>
      <c r="N96" s="18">
        <f t="shared" si="26"/>
        <v>3153.0674230555696</v>
      </c>
      <c r="O96" s="18">
        <f t="shared" si="29"/>
        <v>3761.7935146246627</v>
      </c>
      <c r="P96" s="3">
        <f t="shared" si="30"/>
        <v>261704.59611361229</v>
      </c>
      <c r="Q96" s="3">
        <f t="shared" si="31"/>
        <v>258202.9055255781</v>
      </c>
    </row>
    <row r="97" spans="1:17">
      <c r="A97" s="1">
        <v>84</v>
      </c>
      <c r="B97" s="1">
        <f t="shared" si="16"/>
        <v>249</v>
      </c>
      <c r="C97" s="3">
        <f t="shared" si="17"/>
        <v>193869.80658498395</v>
      </c>
      <c r="D97" s="3">
        <f t="shared" si="18"/>
        <v>1242.4624813726298</v>
      </c>
      <c r="E97" s="4">
        <f t="shared" si="19"/>
        <v>779.69689851520661</v>
      </c>
      <c r="F97" s="4">
        <f t="shared" si="20"/>
        <v>462.76558285742317</v>
      </c>
      <c r="G97" s="7">
        <f t="shared" si="27"/>
        <v>0.15</v>
      </c>
      <c r="H97" s="8">
        <f t="shared" si="28"/>
        <v>1.3451947011868914E-2</v>
      </c>
      <c r="I97" s="3">
        <f t="shared" si="21"/>
        <v>2643.4864044213514</v>
      </c>
      <c r="J97" s="4">
        <f t="shared" si="22"/>
        <v>3106.2519872787743</v>
      </c>
      <c r="K97" s="3">
        <f t="shared" si="23"/>
        <v>3885.9488857939814</v>
      </c>
      <c r="L97" s="4">
        <f t="shared" si="24"/>
        <v>180.56138702457417</v>
      </c>
      <c r="M97" s="18">
        <f t="shared" si="25"/>
        <v>599.13551149063244</v>
      </c>
      <c r="N97" s="18">
        <f t="shared" si="26"/>
        <v>3106.2519872787743</v>
      </c>
      <c r="O97" s="18">
        <f t="shared" si="29"/>
        <v>3705.3874987694066</v>
      </c>
      <c r="P97" s="3">
        <f t="shared" si="30"/>
        <v>260925.16693141704</v>
      </c>
      <c r="Q97" s="3">
        <f t="shared" si="31"/>
        <v>256807.01198812699</v>
      </c>
    </row>
    <row r="98" spans="1:17">
      <c r="A98" s="1">
        <v>85</v>
      </c>
      <c r="B98" s="1">
        <f t="shared" si="16"/>
        <v>248</v>
      </c>
      <c r="C98" s="3">
        <f t="shared" si="17"/>
        <v>190809.69826337817</v>
      </c>
      <c r="D98" s="3">
        <f t="shared" si="18"/>
        <v>1225.7489419089702</v>
      </c>
      <c r="E98" s="4">
        <f t="shared" si="19"/>
        <v>767.40131773222811</v>
      </c>
      <c r="F98" s="4">
        <f t="shared" si="20"/>
        <v>458.3476241767421</v>
      </c>
      <c r="G98" s="7">
        <f t="shared" si="27"/>
        <v>0.15</v>
      </c>
      <c r="H98" s="8">
        <f t="shared" si="28"/>
        <v>1.3451947011868914E-2</v>
      </c>
      <c r="I98" s="3">
        <f t="shared" si="21"/>
        <v>2601.7606974290379</v>
      </c>
      <c r="J98" s="4">
        <f t="shared" si="22"/>
        <v>3060.10832160578</v>
      </c>
      <c r="K98" s="3">
        <f t="shared" si="23"/>
        <v>3827.5096393380081</v>
      </c>
      <c r="L98" s="4">
        <f t="shared" si="24"/>
        <v>177.71398936956862</v>
      </c>
      <c r="M98" s="18">
        <f t="shared" si="25"/>
        <v>589.68732836265951</v>
      </c>
      <c r="N98" s="18">
        <f t="shared" si="26"/>
        <v>3060.10832160578</v>
      </c>
      <c r="O98" s="18">
        <f t="shared" si="29"/>
        <v>3649.7956499684396</v>
      </c>
      <c r="P98" s="3">
        <f t="shared" si="30"/>
        <v>260109.20733649129</v>
      </c>
      <c r="Q98" s="3">
        <f t="shared" si="31"/>
        <v>255380.25433710625</v>
      </c>
    </row>
    <row r="99" spans="1:17">
      <c r="A99" s="1">
        <v>86</v>
      </c>
      <c r="B99" s="1">
        <f t="shared" si="16"/>
        <v>247</v>
      </c>
      <c r="C99" s="3">
        <f t="shared" si="17"/>
        <v>187795.07127503387</v>
      </c>
      <c r="D99" s="3">
        <f t="shared" si="18"/>
        <v>1209.2602320925564</v>
      </c>
      <c r="E99" s="4">
        <f t="shared" si="19"/>
        <v>755.28838895920535</v>
      </c>
      <c r="F99" s="4">
        <f t="shared" si="20"/>
        <v>453.97184313335106</v>
      </c>
      <c r="G99" s="7">
        <f t="shared" si="27"/>
        <v>0.15</v>
      </c>
      <c r="H99" s="8">
        <f t="shared" si="28"/>
        <v>1.3451947011868914E-2</v>
      </c>
      <c r="I99" s="3">
        <f t="shared" si="21"/>
        <v>2560.6551452109488</v>
      </c>
      <c r="J99" s="4">
        <f t="shared" si="22"/>
        <v>3014.6269883443001</v>
      </c>
      <c r="K99" s="3">
        <f t="shared" si="23"/>
        <v>3769.915377303505</v>
      </c>
      <c r="L99" s="4">
        <f t="shared" si="24"/>
        <v>174.90889007476332</v>
      </c>
      <c r="M99" s="18">
        <f t="shared" si="25"/>
        <v>580.379498884442</v>
      </c>
      <c r="N99" s="18">
        <f t="shared" si="26"/>
        <v>3014.6269883443001</v>
      </c>
      <c r="O99" s="18">
        <f t="shared" si="29"/>
        <v>3595.0064872287421</v>
      </c>
      <c r="P99" s="3">
        <f t="shared" si="30"/>
        <v>259257.92099760982</v>
      </c>
      <c r="Q99" s="3">
        <f t="shared" si="31"/>
        <v>253924.05819774166</v>
      </c>
    </row>
    <row r="100" spans="1:17">
      <c r="A100" s="1">
        <v>87</v>
      </c>
      <c r="B100" s="1">
        <f t="shared" si="16"/>
        <v>246</v>
      </c>
      <c r="C100" s="3">
        <f t="shared" si="17"/>
        <v>184825.27259444745</v>
      </c>
      <c r="D100" s="3">
        <f t="shared" si="18"/>
        <v>1192.993327526887</v>
      </c>
      <c r="E100" s="4">
        <f t="shared" si="19"/>
        <v>743.35549046367578</v>
      </c>
      <c r="F100" s="4">
        <f t="shared" si="20"/>
        <v>449.63783706321124</v>
      </c>
      <c r="G100" s="7">
        <f t="shared" si="27"/>
        <v>0.15</v>
      </c>
      <c r="H100" s="8">
        <f t="shared" si="28"/>
        <v>1.3451947011868914E-2</v>
      </c>
      <c r="I100" s="3">
        <f t="shared" si="21"/>
        <v>2520.160843523196</v>
      </c>
      <c r="J100" s="4">
        <f t="shared" si="22"/>
        <v>2969.7986805864075</v>
      </c>
      <c r="K100" s="3">
        <f t="shared" si="23"/>
        <v>3713.1541710500833</v>
      </c>
      <c r="L100" s="4">
        <f t="shared" si="24"/>
        <v>172.14548200211439</v>
      </c>
      <c r="M100" s="18">
        <f t="shared" si="25"/>
        <v>571.21000846156142</v>
      </c>
      <c r="N100" s="18">
        <f t="shared" si="26"/>
        <v>2969.7986805864075</v>
      </c>
      <c r="O100" s="18">
        <f t="shared" si="29"/>
        <v>3541.0086890479688</v>
      </c>
      <c r="P100" s="3">
        <f t="shared" si="30"/>
        <v>258372.48521101745</v>
      </c>
      <c r="Q100" s="3">
        <f t="shared" si="31"/>
        <v>252439.8109233804</v>
      </c>
    </row>
    <row r="101" spans="1:17">
      <c r="A101" s="1">
        <v>88</v>
      </c>
      <c r="B101" s="1">
        <f t="shared" si="16"/>
        <v>245</v>
      </c>
      <c r="C101" s="3">
        <f t="shared" si="17"/>
        <v>181899.65837403477</v>
      </c>
      <c r="D101" s="3">
        <f t="shared" si="18"/>
        <v>1176.9452444994818</v>
      </c>
      <c r="E101" s="4">
        <f t="shared" si="19"/>
        <v>731.60003735302109</v>
      </c>
      <c r="F101" s="4">
        <f t="shared" si="20"/>
        <v>445.34520714646067</v>
      </c>
      <c r="G101" s="7">
        <f t="shared" si="27"/>
        <v>0.15</v>
      </c>
      <c r="H101" s="8">
        <f t="shared" si="28"/>
        <v>1.3451947011868914E-2</v>
      </c>
      <c r="I101" s="3">
        <f t="shared" si="21"/>
        <v>2480.269013266211</v>
      </c>
      <c r="J101" s="4">
        <f t="shared" si="22"/>
        <v>2925.6142204126718</v>
      </c>
      <c r="K101" s="3">
        <f t="shared" si="23"/>
        <v>3657.2142577656928</v>
      </c>
      <c r="L101" s="4">
        <f t="shared" si="24"/>
        <v>169.42316654491017</v>
      </c>
      <c r="M101" s="18">
        <f t="shared" si="25"/>
        <v>562.17687080811095</v>
      </c>
      <c r="N101" s="18">
        <f t="shared" si="26"/>
        <v>2925.6142204126718</v>
      </c>
      <c r="O101" s="18">
        <f t="shared" si="29"/>
        <v>3487.7910912207826</v>
      </c>
      <c r="P101" s="3">
        <f t="shared" si="30"/>
        <v>257454.0513963151</v>
      </c>
      <c r="Q101" s="3">
        <f t="shared" si="31"/>
        <v>250928.86245649518</v>
      </c>
    </row>
    <row r="102" spans="1:17">
      <c r="A102" s="1">
        <v>89</v>
      </c>
      <c r="B102" s="1">
        <f t="shared" si="16"/>
        <v>244</v>
      </c>
      <c r="C102" s="3">
        <f t="shared" si="17"/>
        <v>179017.59381691396</v>
      </c>
      <c r="D102" s="3">
        <f t="shared" si="18"/>
        <v>1161.1130394346033</v>
      </c>
      <c r="E102" s="4">
        <f t="shared" si="19"/>
        <v>720.01948106388761</v>
      </c>
      <c r="F102" s="4">
        <f t="shared" si="20"/>
        <v>441.09355837071564</v>
      </c>
      <c r="G102" s="7">
        <f t="shared" si="27"/>
        <v>0.15</v>
      </c>
      <c r="H102" s="8">
        <f t="shared" si="28"/>
        <v>1.3451947011868914E-2</v>
      </c>
      <c r="I102" s="3">
        <f t="shared" si="21"/>
        <v>2440.9709987500937</v>
      </c>
      <c r="J102" s="4">
        <f t="shared" si="22"/>
        <v>2882.0645571208092</v>
      </c>
      <c r="K102" s="3">
        <f t="shared" si="23"/>
        <v>3602.084038184697</v>
      </c>
      <c r="L102" s="4">
        <f t="shared" si="24"/>
        <v>166.74135350953188</v>
      </c>
      <c r="M102" s="18">
        <f t="shared" si="25"/>
        <v>553.27812755435571</v>
      </c>
      <c r="N102" s="18">
        <f t="shared" si="26"/>
        <v>2882.0645571208092</v>
      </c>
      <c r="O102" s="18">
        <f t="shared" si="29"/>
        <v>3435.3426846751649</v>
      </c>
      <c r="P102" s="3">
        <f t="shared" si="30"/>
        <v>256503.74558375202</v>
      </c>
      <c r="Q102" s="3">
        <f t="shared" si="31"/>
        <v>249392.52617199076</v>
      </c>
    </row>
    <row r="103" spans="1:17">
      <c r="A103" s="1">
        <v>90</v>
      </c>
      <c r="B103" s="1">
        <f t="shared" si="16"/>
        <v>243</v>
      </c>
      <c r="C103" s="3">
        <f t="shared" si="17"/>
        <v>176178.45305143544</v>
      </c>
      <c r="D103" s="3">
        <f t="shared" si="18"/>
        <v>1145.4938083533391</v>
      </c>
      <c r="E103" s="4">
        <f t="shared" si="19"/>
        <v>708.61130885861769</v>
      </c>
      <c r="F103" s="4">
        <f t="shared" si="20"/>
        <v>436.8824994947214</v>
      </c>
      <c r="G103" s="7">
        <f t="shared" si="27"/>
        <v>0.15</v>
      </c>
      <c r="H103" s="8">
        <f t="shared" si="28"/>
        <v>1.3451947011868914E-2</v>
      </c>
      <c r="I103" s="3">
        <f t="shared" si="21"/>
        <v>2402.2582659837826</v>
      </c>
      <c r="J103" s="4">
        <f t="shared" si="22"/>
        <v>2839.1407654785039</v>
      </c>
      <c r="K103" s="3">
        <f t="shared" si="23"/>
        <v>3547.7520743371215</v>
      </c>
      <c r="L103" s="4">
        <f t="shared" si="24"/>
        <v>164.0994609988378</v>
      </c>
      <c r="M103" s="18">
        <f t="shared" si="25"/>
        <v>544.51184785977989</v>
      </c>
      <c r="N103" s="18">
        <f t="shared" si="26"/>
        <v>2839.1407654785039</v>
      </c>
      <c r="O103" s="18">
        <f t="shared" si="29"/>
        <v>3383.652613338284</v>
      </c>
      <c r="P103" s="3">
        <f t="shared" si="30"/>
        <v>255522.66889306536</v>
      </c>
      <c r="Q103" s="3">
        <f t="shared" si="31"/>
        <v>247832.07970315576</v>
      </c>
    </row>
    <row r="104" spans="1:17">
      <c r="A104" s="1">
        <v>91</v>
      </c>
      <c r="B104" s="1">
        <f t="shared" si="16"/>
        <v>242</v>
      </c>
      <c r="C104" s="3">
        <f t="shared" si="17"/>
        <v>173381.61900743537</v>
      </c>
      <c r="D104" s="3">
        <f t="shared" si="18"/>
        <v>1130.0846863409461</v>
      </c>
      <c r="E104" s="4">
        <f t="shared" si="19"/>
        <v>697.37304332859867</v>
      </c>
      <c r="F104" s="4">
        <f t="shared" si="20"/>
        <v>432.71164301234739</v>
      </c>
      <c r="G104" s="7">
        <f t="shared" si="27"/>
        <v>0.15</v>
      </c>
      <c r="H104" s="8">
        <f t="shared" si="28"/>
        <v>1.3451947011868914E-2</v>
      </c>
      <c r="I104" s="3">
        <f t="shared" si="21"/>
        <v>2364.1224009877237</v>
      </c>
      <c r="J104" s="4">
        <f t="shared" si="22"/>
        <v>2796.8340440000711</v>
      </c>
      <c r="K104" s="3">
        <f t="shared" si="23"/>
        <v>3494.2070873286698</v>
      </c>
      <c r="L104" s="4">
        <f t="shared" si="24"/>
        <v>161.49691529714914</v>
      </c>
      <c r="M104" s="18">
        <f t="shared" si="25"/>
        <v>535.87612803144953</v>
      </c>
      <c r="N104" s="18">
        <f t="shared" si="26"/>
        <v>2796.8340440000711</v>
      </c>
      <c r="O104" s="18">
        <f t="shared" si="29"/>
        <v>3332.7101720315204</v>
      </c>
      <c r="P104" s="3">
        <f t="shared" si="30"/>
        <v>254511.89800400648</v>
      </c>
      <c r="Q104" s="3">
        <f t="shared" si="31"/>
        <v>246248.76575059755</v>
      </c>
    </row>
    <row r="105" spans="1:17">
      <c r="A105" s="1">
        <v>92</v>
      </c>
      <c r="B105" s="1">
        <f t="shared" si="16"/>
        <v>241</v>
      </c>
      <c r="C105" s="3">
        <f t="shared" si="17"/>
        <v>170626.48329418871</v>
      </c>
      <c r="D105" s="3">
        <f t="shared" si="18"/>
        <v>1114.8828470213632</v>
      </c>
      <c r="E105" s="4">
        <f t="shared" si="19"/>
        <v>686.30224190443175</v>
      </c>
      <c r="F105" s="4">
        <f t="shared" si="20"/>
        <v>428.58060511693145</v>
      </c>
      <c r="G105" s="7">
        <f t="shared" si="27"/>
        <v>0.15</v>
      </c>
      <c r="H105" s="8">
        <f t="shared" si="28"/>
        <v>1.3451947011868914E-2</v>
      </c>
      <c r="I105" s="3">
        <f t="shared" si="21"/>
        <v>2326.5551081297172</v>
      </c>
      <c r="J105" s="4">
        <f t="shared" si="22"/>
        <v>2755.1357132466487</v>
      </c>
      <c r="K105" s="3">
        <f t="shared" si="23"/>
        <v>3441.4379551510801</v>
      </c>
      <c r="L105" s="4">
        <f t="shared" si="24"/>
        <v>158.93315075681573</v>
      </c>
      <c r="M105" s="18">
        <f t="shared" si="25"/>
        <v>527.36909114761602</v>
      </c>
      <c r="N105" s="18">
        <f t="shared" si="26"/>
        <v>2755.1357132466487</v>
      </c>
      <c r="O105" s="18">
        <f t="shared" si="29"/>
        <v>3282.5048043942647</v>
      </c>
      <c r="P105" s="3">
        <f t="shared" si="30"/>
        <v>253472.48561869169</v>
      </c>
      <c r="Q105" s="3">
        <f t="shared" si="31"/>
        <v>244643.79287449329</v>
      </c>
    </row>
    <row r="106" spans="1:17">
      <c r="A106" s="1">
        <v>93</v>
      </c>
      <c r="B106" s="1">
        <f t="shared" si="16"/>
        <v>240</v>
      </c>
      <c r="C106" s="3">
        <f t="shared" si="17"/>
        <v>167912.44608003914</v>
      </c>
      <c r="D106" s="3">
        <f t="shared" si="18"/>
        <v>1099.88550203879</v>
      </c>
      <c r="E106" s="4">
        <f t="shared" si="19"/>
        <v>675.39649637283037</v>
      </c>
      <c r="F106" s="4">
        <f t="shared" si="20"/>
        <v>424.48900566595967</v>
      </c>
      <c r="G106" s="7">
        <f t="shared" si="27"/>
        <v>0.15</v>
      </c>
      <c r="H106" s="8">
        <f t="shared" si="28"/>
        <v>1.3451947011868914E-2</v>
      </c>
      <c r="I106" s="3">
        <f t="shared" si="21"/>
        <v>2289.5482084836235</v>
      </c>
      <c r="J106" s="4">
        <f t="shared" si="22"/>
        <v>2714.0372141495832</v>
      </c>
      <c r="K106" s="3">
        <f t="shared" si="23"/>
        <v>3389.4337105224135</v>
      </c>
      <c r="L106" s="4">
        <f t="shared" si="24"/>
        <v>156.40760968633964</v>
      </c>
      <c r="M106" s="18">
        <f t="shared" si="25"/>
        <v>518.98888668649079</v>
      </c>
      <c r="N106" s="18">
        <f t="shared" si="26"/>
        <v>2714.0372141495832</v>
      </c>
      <c r="O106" s="18">
        <f t="shared" si="29"/>
        <v>3233.026100836074</v>
      </c>
      <c r="P106" s="3">
        <f t="shared" si="30"/>
        <v>252405.46091591124</v>
      </c>
      <c r="Q106" s="3">
        <f t="shared" si="31"/>
        <v>243018.33627047963</v>
      </c>
    </row>
    <row r="107" spans="1:17">
      <c r="A107" s="1">
        <v>94</v>
      </c>
      <c r="B107" s="1">
        <f t="shared" si="16"/>
        <v>239</v>
      </c>
      <c r="C107" s="3">
        <f t="shared" si="17"/>
        <v>165238.91597368242</v>
      </c>
      <c r="D107" s="3">
        <f t="shared" si="18"/>
        <v>1085.0899005462411</v>
      </c>
      <c r="E107" s="4">
        <f t="shared" si="19"/>
        <v>664.65343240015488</v>
      </c>
      <c r="F107" s="4">
        <f t="shared" si="20"/>
        <v>420.43646814608621</v>
      </c>
      <c r="G107" s="7">
        <f t="shared" si="27"/>
        <v>0.15</v>
      </c>
      <c r="H107" s="8">
        <f t="shared" si="28"/>
        <v>1.3451947011868914E-2</v>
      </c>
      <c r="I107" s="3">
        <f t="shared" si="21"/>
        <v>2253.0936382106242</v>
      </c>
      <c r="J107" s="4">
        <f t="shared" si="22"/>
        <v>2673.5301063567103</v>
      </c>
      <c r="K107" s="3">
        <f t="shared" si="23"/>
        <v>3338.1835387568653</v>
      </c>
      <c r="L107" s="4">
        <f t="shared" si="24"/>
        <v>153.91974224003587</v>
      </c>
      <c r="M107" s="18">
        <f t="shared" si="25"/>
        <v>510.73369016011901</v>
      </c>
      <c r="N107" s="18">
        <f t="shared" si="26"/>
        <v>2673.5301063567103</v>
      </c>
      <c r="O107" s="18">
        <f t="shared" si="29"/>
        <v>3184.2637965168292</v>
      </c>
      <c r="P107" s="3">
        <f t="shared" si="30"/>
        <v>251311.82999753076</v>
      </c>
      <c r="Q107" s="3">
        <f t="shared" si="31"/>
        <v>241373.53852950354</v>
      </c>
    </row>
    <row r="108" spans="1:17">
      <c r="A108" s="1">
        <v>95</v>
      </c>
      <c r="B108" s="1">
        <f t="shared" si="16"/>
        <v>238</v>
      </c>
      <c r="C108" s="3">
        <f t="shared" si="17"/>
        <v>162605.30990708122</v>
      </c>
      <c r="D108" s="3">
        <f t="shared" si="18"/>
        <v>1070.4933287009787</v>
      </c>
      <c r="E108" s="4">
        <f t="shared" si="19"/>
        <v>654.07070906249294</v>
      </c>
      <c r="F108" s="4">
        <f t="shared" si="20"/>
        <v>416.4226196384858</v>
      </c>
      <c r="G108" s="7">
        <f t="shared" si="27"/>
        <v>0.15</v>
      </c>
      <c r="H108" s="8">
        <f t="shared" si="28"/>
        <v>1.3451947011868914E-2</v>
      </c>
      <c r="I108" s="3">
        <f t="shared" si="21"/>
        <v>2217.1834469627152</v>
      </c>
      <c r="J108" s="4">
        <f t="shared" si="22"/>
        <v>2633.6060666012008</v>
      </c>
      <c r="K108" s="3">
        <f t="shared" si="23"/>
        <v>3287.6767756636937</v>
      </c>
      <c r="L108" s="4">
        <f t="shared" si="24"/>
        <v>151.46900630920888</v>
      </c>
      <c r="M108" s="18">
        <f t="shared" si="25"/>
        <v>502.60170275328403</v>
      </c>
      <c r="N108" s="18">
        <f t="shared" si="26"/>
        <v>2633.6060666012008</v>
      </c>
      <c r="O108" s="18">
        <f t="shared" si="29"/>
        <v>3136.2077693544848</v>
      </c>
      <c r="P108" s="3">
        <f t="shared" si="30"/>
        <v>250192.57632711407</v>
      </c>
      <c r="Q108" s="3">
        <f t="shared" si="31"/>
        <v>239710.51038194497</v>
      </c>
    </row>
    <row r="109" spans="1:17">
      <c r="A109" s="1">
        <v>96</v>
      </c>
      <c r="B109" s="1">
        <f t="shared" si="16"/>
        <v>237</v>
      </c>
      <c r="C109" s="3">
        <f t="shared" si="17"/>
        <v>160011.05301998853</v>
      </c>
      <c r="D109" s="3">
        <f t="shared" si="18"/>
        <v>1056.0931091667342</v>
      </c>
      <c r="E109" s="4">
        <f t="shared" si="19"/>
        <v>643.64601838219653</v>
      </c>
      <c r="F109" s="4">
        <f t="shared" si="20"/>
        <v>412.44709078453764</v>
      </c>
      <c r="G109" s="7">
        <f t="shared" si="27"/>
        <v>0.15</v>
      </c>
      <c r="H109" s="8">
        <f t="shared" si="28"/>
        <v>1.3451947011868914E-2</v>
      </c>
      <c r="I109" s="3">
        <f t="shared" si="21"/>
        <v>2181.8097963081473</v>
      </c>
      <c r="J109" s="4">
        <f t="shared" si="22"/>
        <v>2594.2568870926848</v>
      </c>
      <c r="K109" s="3">
        <f t="shared" si="23"/>
        <v>3237.9029054748817</v>
      </c>
      <c r="L109" s="4">
        <f t="shared" si="24"/>
        <v>149.05486741482446</v>
      </c>
      <c r="M109" s="18">
        <f t="shared" si="25"/>
        <v>494.59115096737207</v>
      </c>
      <c r="N109" s="18">
        <f t="shared" si="26"/>
        <v>2594.2568870926848</v>
      </c>
      <c r="O109" s="18">
        <f t="shared" si="29"/>
        <v>3088.8480380600568</v>
      </c>
      <c r="P109" s="3">
        <f t="shared" si="30"/>
        <v>249048.66116089775</v>
      </c>
      <c r="Q109" s="3">
        <f t="shared" si="31"/>
        <v>238030.33142631932</v>
      </c>
    </row>
    <row r="110" spans="1:17">
      <c r="A110" s="1">
        <v>97</v>
      </c>
      <c r="B110" s="1">
        <f t="shared" si="16"/>
        <v>236</v>
      </c>
      <c r="C110" s="3">
        <f t="shared" si="17"/>
        <v>157455.57854605818</v>
      </c>
      <c r="D110" s="3">
        <f t="shared" si="18"/>
        <v>1041.8866006226231</v>
      </c>
      <c r="E110" s="4">
        <f t="shared" si="19"/>
        <v>633.37708487078794</v>
      </c>
      <c r="F110" s="4">
        <f t="shared" si="20"/>
        <v>408.50951575183512</v>
      </c>
      <c r="G110" s="7">
        <f t="shared" si="27"/>
        <v>0.15</v>
      </c>
      <c r="H110" s="8">
        <f t="shared" si="28"/>
        <v>1.3451947011868914E-2</v>
      </c>
      <c r="I110" s="3">
        <f t="shared" si="21"/>
        <v>2146.9649581784952</v>
      </c>
      <c r="J110" s="4">
        <f t="shared" si="22"/>
        <v>2555.4744739303305</v>
      </c>
      <c r="K110" s="3">
        <f t="shared" si="23"/>
        <v>3188.8515588011182</v>
      </c>
      <c r="L110" s="4">
        <f t="shared" si="24"/>
        <v>146.67679860165615</v>
      </c>
      <c r="M110" s="18">
        <f t="shared" si="25"/>
        <v>486.70028626913177</v>
      </c>
      <c r="N110" s="18">
        <f t="shared" si="26"/>
        <v>2555.4744739303305</v>
      </c>
      <c r="O110" s="18">
        <f t="shared" si="29"/>
        <v>3042.1747601994621</v>
      </c>
      <c r="P110" s="3">
        <f t="shared" si="30"/>
        <v>247881.02397124207</v>
      </c>
      <c r="Q110" s="3">
        <f t="shared" si="31"/>
        <v>236334.05084286199</v>
      </c>
    </row>
    <row r="111" spans="1:17">
      <c r="A111" s="1">
        <v>98</v>
      </c>
      <c r="B111" s="1">
        <f t="shared" si="16"/>
        <v>235</v>
      </c>
      <c r="C111" s="3">
        <f t="shared" si="17"/>
        <v>154938.32770052057</v>
      </c>
      <c r="D111" s="3">
        <f t="shared" si="18"/>
        <v>1027.8711972786714</v>
      </c>
      <c r="E111" s="4">
        <f t="shared" si="19"/>
        <v>623.26166507814696</v>
      </c>
      <c r="F111" s="4">
        <f t="shared" si="20"/>
        <v>404.60953220052443</v>
      </c>
      <c r="G111" s="7">
        <f t="shared" si="27"/>
        <v>0.15</v>
      </c>
      <c r="H111" s="8">
        <f t="shared" si="28"/>
        <v>1.3451947011868914E-2</v>
      </c>
      <c r="I111" s="3">
        <f t="shared" si="21"/>
        <v>2112.6413133370797</v>
      </c>
      <c r="J111" s="4">
        <f t="shared" si="22"/>
        <v>2517.2508455376042</v>
      </c>
      <c r="K111" s="3">
        <f t="shared" si="23"/>
        <v>3140.5125106157511</v>
      </c>
      <c r="L111" s="4">
        <f t="shared" si="24"/>
        <v>144.33428033388665</v>
      </c>
      <c r="M111" s="18">
        <f t="shared" si="25"/>
        <v>478.92738474426028</v>
      </c>
      <c r="N111" s="18">
        <f t="shared" si="26"/>
        <v>2517.2508455376042</v>
      </c>
      <c r="O111" s="18">
        <f t="shared" si="29"/>
        <v>2996.1782302818647</v>
      </c>
      <c r="P111" s="3">
        <f t="shared" si="30"/>
        <v>246690.5828626852</v>
      </c>
      <c r="Q111" s="3">
        <f t="shared" si="31"/>
        <v>234622.68809229042</v>
      </c>
    </row>
    <row r="112" spans="1:17">
      <c r="A112" s="1">
        <v>99</v>
      </c>
      <c r="B112" s="1">
        <f t="shared" si="16"/>
        <v>234</v>
      </c>
      <c r="C112" s="3">
        <f t="shared" si="17"/>
        <v>152458.74956940219</v>
      </c>
      <c r="D112" s="3">
        <f t="shared" si="18"/>
        <v>1014.0443283978522</v>
      </c>
      <c r="E112" s="4">
        <f t="shared" si="19"/>
        <v>613.29754714789397</v>
      </c>
      <c r="F112" s="4">
        <f t="shared" si="20"/>
        <v>400.74678124995819</v>
      </c>
      <c r="G112" s="7">
        <f t="shared" si="27"/>
        <v>0.15</v>
      </c>
      <c r="H112" s="8">
        <f t="shared" si="28"/>
        <v>1.3451947011868914E-2</v>
      </c>
      <c r="I112" s="3">
        <f t="shared" si="21"/>
        <v>2078.8313498684329</v>
      </c>
      <c r="J112" s="4">
        <f t="shared" si="22"/>
        <v>2479.578131118391</v>
      </c>
      <c r="K112" s="3">
        <f t="shared" si="23"/>
        <v>3092.8756782662849</v>
      </c>
      <c r="L112" s="4">
        <f t="shared" si="24"/>
        <v>142.02680039214385</v>
      </c>
      <c r="M112" s="18">
        <f t="shared" si="25"/>
        <v>471.27074675575011</v>
      </c>
      <c r="N112" s="18">
        <f t="shared" si="26"/>
        <v>2479.578131118391</v>
      </c>
      <c r="O112" s="18">
        <f t="shared" si="29"/>
        <v>2950.8488778741412</v>
      </c>
      <c r="P112" s="3">
        <f t="shared" si="30"/>
        <v>245478.23498072071</v>
      </c>
      <c r="Q112" s="3">
        <f t="shared" si="31"/>
        <v>232897.23360003316</v>
      </c>
    </row>
    <row r="113" spans="1:17">
      <c r="A113" s="1">
        <v>100</v>
      </c>
      <c r="B113" s="1">
        <f t="shared" si="16"/>
        <v>233</v>
      </c>
      <c r="C113" s="3">
        <f t="shared" si="17"/>
        <v>150016.30100026799</v>
      </c>
      <c r="D113" s="3">
        <f t="shared" si="18"/>
        <v>1000.4034578245582</v>
      </c>
      <c r="E113" s="4">
        <f t="shared" si="19"/>
        <v>603.48255037888373</v>
      </c>
      <c r="F113" s="4">
        <f t="shared" si="20"/>
        <v>396.92090744567452</v>
      </c>
      <c r="G113" s="7">
        <f t="shared" si="27"/>
        <v>0.15</v>
      </c>
      <c r="H113" s="8">
        <f t="shared" si="28"/>
        <v>1.3451947011868914E-2</v>
      </c>
      <c r="I113" s="3">
        <f t="shared" si="21"/>
        <v>2045.5276616885287</v>
      </c>
      <c r="J113" s="4">
        <f t="shared" si="22"/>
        <v>2442.4485691342034</v>
      </c>
      <c r="K113" s="3">
        <f t="shared" si="23"/>
        <v>3045.9311195130867</v>
      </c>
      <c r="L113" s="4">
        <f t="shared" si="24"/>
        <v>139.75385377195201</v>
      </c>
      <c r="M113" s="18">
        <f t="shared" si="25"/>
        <v>463.72869660693175</v>
      </c>
      <c r="N113" s="18">
        <f t="shared" si="26"/>
        <v>2442.4485691342034</v>
      </c>
      <c r="O113" s="18">
        <f t="shared" si="29"/>
        <v>2906.1772657411352</v>
      </c>
      <c r="P113" s="3">
        <f t="shared" si="30"/>
        <v>244244.85691342034</v>
      </c>
      <c r="Q113" s="3">
        <f t="shared" si="31"/>
        <v>231158.64942621192</v>
      </c>
    </row>
    <row r="114" spans="1:17">
      <c r="A114" s="1">
        <v>101</v>
      </c>
      <c r="B114" s="1">
        <f t="shared" si="16"/>
        <v>232</v>
      </c>
      <c r="C114" s="3">
        <f t="shared" si="17"/>
        <v>147610.44649446581</v>
      </c>
      <c r="D114" s="3">
        <f t="shared" si="18"/>
        <v>986.94608351941167</v>
      </c>
      <c r="E114" s="4">
        <f t="shared" si="19"/>
        <v>593.81452479272741</v>
      </c>
      <c r="F114" s="4">
        <f t="shared" si="20"/>
        <v>393.13155872668426</v>
      </c>
      <c r="G114" s="7">
        <f t="shared" si="27"/>
        <v>0.15</v>
      </c>
      <c r="H114" s="8">
        <f t="shared" si="28"/>
        <v>1.3451947011868914E-2</v>
      </c>
      <c r="I114" s="3">
        <f t="shared" si="21"/>
        <v>2012.7229470754978</v>
      </c>
      <c r="J114" s="4">
        <f t="shared" si="22"/>
        <v>2405.8545058021818</v>
      </c>
      <c r="K114" s="3">
        <f t="shared" si="23"/>
        <v>2999.6690305949096</v>
      </c>
      <c r="L114" s="4">
        <f t="shared" si="24"/>
        <v>137.514942583579</v>
      </c>
      <c r="M114" s="18">
        <f t="shared" si="25"/>
        <v>456.29958220914841</v>
      </c>
      <c r="N114" s="18">
        <f t="shared" si="26"/>
        <v>2405.8545058021818</v>
      </c>
      <c r="O114" s="18">
        <f t="shared" si="29"/>
        <v>2862.1540880113303</v>
      </c>
      <c r="P114" s="3">
        <f t="shared" si="30"/>
        <v>242991.30508602038</v>
      </c>
      <c r="Q114" s="3">
        <f t="shared" si="31"/>
        <v>229407.86992165534</v>
      </c>
    </row>
    <row r="115" spans="1:17">
      <c r="A115" s="1">
        <v>102</v>
      </c>
      <c r="B115" s="1">
        <f t="shared" si="16"/>
        <v>231</v>
      </c>
      <c r="C115" s="3">
        <f t="shared" si="17"/>
        <v>145240.65810085219</v>
      </c>
      <c r="D115" s="3">
        <f t="shared" si="18"/>
        <v>973.66973710033687</v>
      </c>
      <c r="E115" s="4">
        <f t="shared" si="19"/>
        <v>584.29135070726045</v>
      </c>
      <c r="F115" s="4">
        <f t="shared" si="20"/>
        <v>389.37838639307643</v>
      </c>
      <c r="G115" s="7">
        <f t="shared" si="27"/>
        <v>0.15</v>
      </c>
      <c r="H115" s="8">
        <f t="shared" si="28"/>
        <v>1.3451947011868914E-2</v>
      </c>
      <c r="I115" s="3">
        <f t="shared" si="21"/>
        <v>1980.410007220539</v>
      </c>
      <c r="J115" s="4">
        <f t="shared" si="22"/>
        <v>2369.7883936136154</v>
      </c>
      <c r="K115" s="3">
        <f t="shared" si="23"/>
        <v>2954.0797443208758</v>
      </c>
      <c r="L115" s="4">
        <f t="shared" si="24"/>
        <v>135.30957595326032</v>
      </c>
      <c r="M115" s="18">
        <f t="shared" si="25"/>
        <v>448.98177475400013</v>
      </c>
      <c r="N115" s="18">
        <f t="shared" si="26"/>
        <v>2369.7883936136154</v>
      </c>
      <c r="O115" s="18">
        <f t="shared" si="29"/>
        <v>2818.7701683676155</v>
      </c>
      <c r="P115" s="3">
        <f t="shared" si="30"/>
        <v>241718.41614858876</v>
      </c>
      <c r="Q115" s="3">
        <f t="shared" si="31"/>
        <v>227645.80237021964</v>
      </c>
    </row>
    <row r="116" spans="1:17">
      <c r="A116" s="1">
        <v>103</v>
      </c>
      <c r="B116" s="1">
        <f t="shared" si="16"/>
        <v>230</v>
      </c>
      <c r="C116" s="3">
        <f t="shared" si="17"/>
        <v>142906.4153109795</v>
      </c>
      <c r="D116" s="3">
        <f t="shared" si="18"/>
        <v>960.57198338980277</v>
      </c>
      <c r="E116" s="4">
        <f t="shared" si="19"/>
        <v>574.9109383158733</v>
      </c>
      <c r="F116" s="4">
        <f t="shared" si="20"/>
        <v>385.66104507392947</v>
      </c>
      <c r="G116" s="7">
        <f t="shared" si="27"/>
        <v>0.15</v>
      </c>
      <c r="H116" s="8">
        <f t="shared" si="28"/>
        <v>1.3451947011868914E-2</v>
      </c>
      <c r="I116" s="3">
        <f t="shared" si="21"/>
        <v>1948.5817447987567</v>
      </c>
      <c r="J116" s="4">
        <f t="shared" si="22"/>
        <v>2334.2427898726864</v>
      </c>
      <c r="K116" s="3">
        <f t="shared" si="23"/>
        <v>2909.1537281885594</v>
      </c>
      <c r="L116" s="4">
        <f t="shared" si="24"/>
        <v>133.13726992578117</v>
      </c>
      <c r="M116" s="18">
        <f t="shared" si="25"/>
        <v>441.7736683900921</v>
      </c>
      <c r="N116" s="18">
        <f t="shared" si="26"/>
        <v>2334.2427898726864</v>
      </c>
      <c r="O116" s="18">
        <f t="shared" si="29"/>
        <v>2776.0164582627785</v>
      </c>
      <c r="P116" s="3">
        <f t="shared" si="30"/>
        <v>240427.00735688669</v>
      </c>
      <c r="Q116" s="3">
        <f t="shared" si="31"/>
        <v>225873.32761768313</v>
      </c>
    </row>
    <row r="117" spans="1:17">
      <c r="A117" s="1">
        <v>104</v>
      </c>
      <c r="B117" s="1">
        <f t="shared" si="16"/>
        <v>229</v>
      </c>
      <c r="C117" s="3">
        <f t="shared" si="17"/>
        <v>140607.20495572433</v>
      </c>
      <c r="D117" s="3">
        <f t="shared" si="18"/>
        <v>947.65041996815728</v>
      </c>
      <c r="E117" s="4">
        <f t="shared" si="19"/>
        <v>565.67122727262722</v>
      </c>
      <c r="F117" s="4">
        <f t="shared" si="20"/>
        <v>381.97919269553006</v>
      </c>
      <c r="G117" s="7">
        <f t="shared" si="27"/>
        <v>0.15</v>
      </c>
      <c r="H117" s="8">
        <f t="shared" si="28"/>
        <v>1.3451947011868914E-2</v>
      </c>
      <c r="I117" s="3">
        <f t="shared" si="21"/>
        <v>1917.2311625596521</v>
      </c>
      <c r="J117" s="4">
        <f t="shared" si="22"/>
        <v>2299.2103552551821</v>
      </c>
      <c r="K117" s="3">
        <f t="shared" si="23"/>
        <v>2864.8815825278093</v>
      </c>
      <c r="L117" s="4">
        <f t="shared" si="24"/>
        <v>130.99754736839787</v>
      </c>
      <c r="M117" s="18">
        <f t="shared" si="25"/>
        <v>434.67367990422935</v>
      </c>
      <c r="N117" s="18">
        <f t="shared" si="26"/>
        <v>2299.2103552551821</v>
      </c>
      <c r="O117" s="18">
        <f t="shared" si="29"/>
        <v>2733.8840351594113</v>
      </c>
      <c r="P117" s="3">
        <f t="shared" si="30"/>
        <v>239117.87694653895</v>
      </c>
      <c r="Q117" s="3">
        <f t="shared" si="31"/>
        <v>224091.30068748095</v>
      </c>
    </row>
    <row r="118" spans="1:17">
      <c r="A118" s="1">
        <v>105</v>
      </c>
      <c r="B118" s="1">
        <f t="shared" si="16"/>
        <v>228</v>
      </c>
      <c r="C118" s="3">
        <f t="shared" si="17"/>
        <v>138342.52110333744</v>
      </c>
      <c r="D118" s="3">
        <f t="shared" si="18"/>
        <v>934.90267673297024</v>
      </c>
      <c r="E118" s="4">
        <f t="shared" si="19"/>
        <v>556.57018628307549</v>
      </c>
      <c r="F118" s="4">
        <f t="shared" si="20"/>
        <v>378.33249044989475</v>
      </c>
      <c r="G118" s="7">
        <f t="shared" si="27"/>
        <v>0.15</v>
      </c>
      <c r="H118" s="8">
        <f t="shared" si="28"/>
        <v>1.3451947011868914E-2</v>
      </c>
      <c r="I118" s="3">
        <f t="shared" si="21"/>
        <v>1886.3513619369955</v>
      </c>
      <c r="J118" s="4">
        <f t="shared" si="22"/>
        <v>2264.6838523868901</v>
      </c>
      <c r="K118" s="3">
        <f t="shared" si="23"/>
        <v>2821.2540386699657</v>
      </c>
      <c r="L118" s="4">
        <f t="shared" si="24"/>
        <v>128.88993787608064</v>
      </c>
      <c r="M118" s="18">
        <f t="shared" si="25"/>
        <v>427.68024840699485</v>
      </c>
      <c r="N118" s="18">
        <f t="shared" si="26"/>
        <v>2264.6838523868901</v>
      </c>
      <c r="O118" s="18">
        <f t="shared" si="29"/>
        <v>2692.364100793885</v>
      </c>
      <c r="P118" s="3">
        <f t="shared" si="30"/>
        <v>237791.80450062346</v>
      </c>
      <c r="Q118" s="3">
        <f t="shared" si="31"/>
        <v>222300.55138353779</v>
      </c>
    </row>
    <row r="119" spans="1:17">
      <c r="A119" s="1">
        <v>106</v>
      </c>
      <c r="B119" s="1">
        <f t="shared" si="16"/>
        <v>227</v>
      </c>
      <c r="C119" s="3">
        <f t="shared" si="17"/>
        <v>136111.86495889601</v>
      </c>
      <c r="D119" s="3">
        <f t="shared" si="18"/>
        <v>922.32641546430375</v>
      </c>
      <c r="E119" s="4">
        <f t="shared" si="19"/>
        <v>547.60581270071066</v>
      </c>
      <c r="F119" s="4">
        <f t="shared" si="20"/>
        <v>374.72060276359309</v>
      </c>
      <c r="G119" s="7">
        <f t="shared" si="27"/>
        <v>0.15</v>
      </c>
      <c r="H119" s="8">
        <f t="shared" si="28"/>
        <v>1.3451947011868914E-2</v>
      </c>
      <c r="I119" s="3">
        <f t="shared" si="21"/>
        <v>1855.935541677821</v>
      </c>
      <c r="J119" s="4">
        <f t="shared" si="22"/>
        <v>2230.6561444414142</v>
      </c>
      <c r="K119" s="3">
        <f t="shared" si="23"/>
        <v>2778.2619571421246</v>
      </c>
      <c r="L119" s="4">
        <f t="shared" si="24"/>
        <v>126.81397767805932</v>
      </c>
      <c r="M119" s="18">
        <f t="shared" si="25"/>
        <v>420.79183502265136</v>
      </c>
      <c r="N119" s="18">
        <f t="shared" si="26"/>
        <v>2230.6561444414142</v>
      </c>
      <c r="O119" s="18">
        <f t="shared" si="29"/>
        <v>2651.4479794640656</v>
      </c>
      <c r="P119" s="3">
        <f t="shared" si="30"/>
        <v>236449.55131078992</v>
      </c>
      <c r="Q119" s="3">
        <f t="shared" si="31"/>
        <v>220501.88488045181</v>
      </c>
    </row>
    <row r="120" spans="1:17">
      <c r="A120" s="1">
        <v>107</v>
      </c>
      <c r="B120" s="1">
        <f t="shared" si="16"/>
        <v>226</v>
      </c>
      <c r="C120" s="3">
        <f t="shared" si="17"/>
        <v>133914.74476513886</v>
      </c>
      <c r="D120" s="3">
        <f t="shared" si="18"/>
        <v>909.91932939583069</v>
      </c>
      <c r="E120" s="4">
        <f t="shared" si="19"/>
        <v>538.77613212896335</v>
      </c>
      <c r="F120" s="4">
        <f t="shared" si="20"/>
        <v>371.14319726686733</v>
      </c>
      <c r="G120" s="7">
        <f t="shared" si="27"/>
        <v>0.15</v>
      </c>
      <c r="H120" s="8">
        <f t="shared" si="28"/>
        <v>1.3451947011868914E-2</v>
      </c>
      <c r="I120" s="3">
        <f t="shared" si="21"/>
        <v>1825.9769964902766</v>
      </c>
      <c r="J120" s="4">
        <f t="shared" si="22"/>
        <v>2197.1201937571441</v>
      </c>
      <c r="K120" s="3">
        <f t="shared" si="23"/>
        <v>2735.8963258861072</v>
      </c>
      <c r="L120" s="4">
        <f t="shared" si="24"/>
        <v>124.76920954565468</v>
      </c>
      <c r="M120" s="18">
        <f t="shared" si="25"/>
        <v>414.00692258330866</v>
      </c>
      <c r="N120" s="18">
        <f t="shared" si="26"/>
        <v>2197.1201937571441</v>
      </c>
      <c r="O120" s="18">
        <f t="shared" si="29"/>
        <v>2611.1271163404526</v>
      </c>
      <c r="P120" s="3">
        <f t="shared" si="30"/>
        <v>235091.86073201441</v>
      </c>
      <c r="Q120" s="3">
        <f t="shared" si="31"/>
        <v>218696.08230128104</v>
      </c>
    </row>
    <row r="121" spans="1:17">
      <c r="A121" s="1">
        <v>108</v>
      </c>
      <c r="B121" s="1">
        <f t="shared" si="16"/>
        <v>225</v>
      </c>
      <c r="C121" s="3">
        <f t="shared" si="17"/>
        <v>131750.67570466574</v>
      </c>
      <c r="D121" s="3">
        <f t="shared" si="18"/>
        <v>897.67914279172282</v>
      </c>
      <c r="E121" s="4">
        <f t="shared" si="19"/>
        <v>530.07919802867468</v>
      </c>
      <c r="F121" s="4">
        <f t="shared" si="20"/>
        <v>367.59994476304814</v>
      </c>
      <c r="G121" s="7">
        <f t="shared" si="27"/>
        <v>0.15</v>
      </c>
      <c r="H121" s="8">
        <f t="shared" si="28"/>
        <v>1.3451947011868914E-2</v>
      </c>
      <c r="I121" s="3">
        <f t="shared" si="21"/>
        <v>1796.4691157100794</v>
      </c>
      <c r="J121" s="4">
        <f t="shared" si="22"/>
        <v>2164.0690604731276</v>
      </c>
      <c r="K121" s="3">
        <f t="shared" si="23"/>
        <v>2694.148258501802</v>
      </c>
      <c r="L121" s="4">
        <f t="shared" si="24"/>
        <v>122.75518270137729</v>
      </c>
      <c r="M121" s="18">
        <f t="shared" si="25"/>
        <v>407.32401532729739</v>
      </c>
      <c r="N121" s="18">
        <f t="shared" si="26"/>
        <v>2164.0690604731276</v>
      </c>
      <c r="O121" s="18">
        <f t="shared" si="29"/>
        <v>2571.3930758004249</v>
      </c>
      <c r="P121" s="3">
        <f t="shared" si="30"/>
        <v>233719.45853109777</v>
      </c>
      <c r="Q121" s="3">
        <f t="shared" si="31"/>
        <v>216883.90128317545</v>
      </c>
    </row>
    <row r="122" spans="1:17">
      <c r="A122" s="1">
        <v>109</v>
      </c>
      <c r="B122" s="1">
        <f t="shared" si="16"/>
        <v>224</v>
      </c>
      <c r="C122" s="3">
        <f t="shared" si="17"/>
        <v>129619.17980348217</v>
      </c>
      <c r="D122" s="3">
        <f t="shared" si="18"/>
        <v>885.60361052922872</v>
      </c>
      <c r="E122" s="4">
        <f t="shared" si="19"/>
        <v>521.51309133096856</v>
      </c>
      <c r="F122" s="4">
        <f t="shared" si="20"/>
        <v>364.09051919826015</v>
      </c>
      <c r="G122" s="7">
        <f t="shared" si="27"/>
        <v>0.15</v>
      </c>
      <c r="H122" s="8">
        <f t="shared" si="28"/>
        <v>1.3451947011868914E-2</v>
      </c>
      <c r="I122" s="3">
        <f t="shared" si="21"/>
        <v>1767.40538198531</v>
      </c>
      <c r="J122" s="4">
        <f t="shared" si="22"/>
        <v>2131.4959011835699</v>
      </c>
      <c r="K122" s="3">
        <f t="shared" si="23"/>
        <v>2653.0089925145385</v>
      </c>
      <c r="L122" s="4">
        <f t="shared" si="24"/>
        <v>120.77145272927693</v>
      </c>
      <c r="M122" s="18">
        <f t="shared" si="25"/>
        <v>400.74163860169165</v>
      </c>
      <c r="N122" s="18">
        <f t="shared" si="26"/>
        <v>2131.4959011835699</v>
      </c>
      <c r="O122" s="18">
        <f t="shared" si="29"/>
        <v>2532.2375397852616</v>
      </c>
      <c r="P122" s="3">
        <f t="shared" si="30"/>
        <v>232333.05322900912</v>
      </c>
      <c r="Q122" s="3">
        <f t="shared" si="31"/>
        <v>215066.07653109438</v>
      </c>
    </row>
    <row r="123" spans="1:17">
      <c r="A123" s="1">
        <v>110</v>
      </c>
      <c r="B123" s="1">
        <f t="shared" si="16"/>
        <v>223</v>
      </c>
      <c r="C123" s="3">
        <f t="shared" si="17"/>
        <v>127519.78583587144</v>
      </c>
      <c r="D123" s="3">
        <f t="shared" si="18"/>
        <v>873.69051768686961</v>
      </c>
      <c r="E123" s="4">
        <f t="shared" si="19"/>
        <v>513.0759200554503</v>
      </c>
      <c r="F123" s="4">
        <f t="shared" si="20"/>
        <v>360.61459763141931</v>
      </c>
      <c r="G123" s="7">
        <f t="shared" si="27"/>
        <v>0.15</v>
      </c>
      <c r="H123" s="8">
        <f t="shared" si="28"/>
        <v>1.3451947011868914E-2</v>
      </c>
      <c r="I123" s="3">
        <f t="shared" si="21"/>
        <v>1738.7793699793074</v>
      </c>
      <c r="J123" s="4">
        <f t="shared" si="22"/>
        <v>2099.3939676107266</v>
      </c>
      <c r="K123" s="3">
        <f t="shared" si="23"/>
        <v>2612.4698876661769</v>
      </c>
      <c r="L123" s="4">
        <f t="shared" si="24"/>
        <v>118.81758148652531</v>
      </c>
      <c r="M123" s="18">
        <f t="shared" si="25"/>
        <v>394.25833856892496</v>
      </c>
      <c r="N123" s="18">
        <f t="shared" si="26"/>
        <v>2099.3939676107266</v>
      </c>
      <c r="O123" s="18">
        <f t="shared" si="29"/>
        <v>2493.6523061796515</v>
      </c>
      <c r="P123" s="3">
        <f t="shared" si="30"/>
        <v>230933.33643717991</v>
      </c>
      <c r="Q123" s="3">
        <f t="shared" si="31"/>
        <v>213243.32035984553</v>
      </c>
    </row>
    <row r="124" spans="1:17">
      <c r="A124" s="1">
        <v>111</v>
      </c>
      <c r="B124" s="1">
        <f t="shared" si="16"/>
        <v>222</v>
      </c>
      <c r="C124" s="3">
        <f t="shared" si="17"/>
        <v>125452.02923057551</v>
      </c>
      <c r="D124" s="3">
        <f t="shared" si="18"/>
        <v>861.93767913817328</v>
      </c>
      <c r="E124" s="4">
        <f t="shared" si="19"/>
        <v>504.76581893365778</v>
      </c>
      <c r="F124" s="4">
        <f t="shared" si="20"/>
        <v>357.1718602045155</v>
      </c>
      <c r="G124" s="7">
        <f t="shared" si="27"/>
        <v>0.15</v>
      </c>
      <c r="H124" s="8">
        <f t="shared" si="28"/>
        <v>1.3451947011868914E-2</v>
      </c>
      <c r="I124" s="3">
        <f t="shared" si="21"/>
        <v>1710.584745091413</v>
      </c>
      <c r="J124" s="4">
        <f t="shared" si="22"/>
        <v>2067.7566052959282</v>
      </c>
      <c r="K124" s="3">
        <f t="shared" si="23"/>
        <v>2572.5224242295862</v>
      </c>
      <c r="L124" s="4">
        <f t="shared" si="24"/>
        <v>116.89313701621549</v>
      </c>
      <c r="M124" s="18">
        <f t="shared" si="25"/>
        <v>387.87268191744226</v>
      </c>
      <c r="N124" s="18">
        <f t="shared" si="26"/>
        <v>2067.7566052959282</v>
      </c>
      <c r="O124" s="18">
        <f t="shared" si="29"/>
        <v>2455.6292872133704</v>
      </c>
      <c r="P124" s="3">
        <f t="shared" si="30"/>
        <v>229520.98318784803</v>
      </c>
      <c r="Q124" s="3">
        <f t="shared" si="31"/>
        <v>211416.32322467654</v>
      </c>
    </row>
    <row r="125" spans="1:17">
      <c r="A125" s="1">
        <v>112</v>
      </c>
      <c r="B125" s="1">
        <f t="shared" si="16"/>
        <v>221</v>
      </c>
      <c r="C125" s="3">
        <f t="shared" si="17"/>
        <v>123415.45197826702</v>
      </c>
      <c r="D125" s="3">
        <f t="shared" si="18"/>
        <v>850.34293915087335</v>
      </c>
      <c r="E125" s="4">
        <f t="shared" si="19"/>
        <v>496.58094903769478</v>
      </c>
      <c r="F125" s="4">
        <f t="shared" si="20"/>
        <v>353.76199011317857</v>
      </c>
      <c r="G125" s="7">
        <f t="shared" si="27"/>
        <v>0.15</v>
      </c>
      <c r="H125" s="8">
        <f t="shared" si="28"/>
        <v>1.3451947011868914E-2</v>
      </c>
      <c r="I125" s="3">
        <f t="shared" si="21"/>
        <v>1682.8152621953161</v>
      </c>
      <c r="J125" s="4">
        <f t="shared" si="22"/>
        <v>2036.5772523084947</v>
      </c>
      <c r="K125" s="3">
        <f t="shared" si="23"/>
        <v>2533.1582013461893</v>
      </c>
      <c r="L125" s="4">
        <f t="shared" si="24"/>
        <v>114.99769346136088</v>
      </c>
      <c r="M125" s="18">
        <f t="shared" si="25"/>
        <v>381.5832555763339</v>
      </c>
      <c r="N125" s="18">
        <f t="shared" si="26"/>
        <v>2036.5772523084947</v>
      </c>
      <c r="O125" s="18">
        <f t="shared" si="29"/>
        <v>2418.1605078848288</v>
      </c>
      <c r="P125" s="3">
        <f t="shared" si="30"/>
        <v>228096.65225855142</v>
      </c>
      <c r="Q125" s="3">
        <f t="shared" si="31"/>
        <v>209585.75424064463</v>
      </c>
    </row>
    <row r="126" spans="1:17">
      <c r="A126" s="1">
        <v>113</v>
      </c>
      <c r="B126" s="1">
        <f t="shared" si="16"/>
        <v>220</v>
      </c>
      <c r="C126" s="3">
        <f t="shared" si="17"/>
        <v>121409.60254029474</v>
      </c>
      <c r="D126" s="3">
        <f t="shared" si="18"/>
        <v>838.90417099149875</v>
      </c>
      <c r="E126" s="4">
        <f t="shared" si="19"/>
        <v>488.51949741397362</v>
      </c>
      <c r="F126" s="4">
        <f t="shared" si="20"/>
        <v>350.38467357752512</v>
      </c>
      <c r="G126" s="7">
        <f t="shared" si="27"/>
        <v>0.15</v>
      </c>
      <c r="H126" s="8">
        <f t="shared" si="28"/>
        <v>1.3451947011868914E-2</v>
      </c>
      <c r="I126" s="3">
        <f t="shared" si="21"/>
        <v>1655.4647643947646</v>
      </c>
      <c r="J126" s="4">
        <f t="shared" si="22"/>
        <v>2005.8494379722897</v>
      </c>
      <c r="K126" s="3">
        <f t="shared" si="23"/>
        <v>2494.3689353862633</v>
      </c>
      <c r="L126" s="4">
        <f t="shared" si="24"/>
        <v>113.1308309800781</v>
      </c>
      <c r="M126" s="18">
        <f t="shared" si="25"/>
        <v>375.38866643389554</v>
      </c>
      <c r="N126" s="18">
        <f t="shared" si="26"/>
        <v>2005.8494379722897</v>
      </c>
      <c r="O126" s="18">
        <f t="shared" si="29"/>
        <v>2381.2381044061854</v>
      </c>
      <c r="P126" s="3">
        <f t="shared" si="30"/>
        <v>226660.98649086873</v>
      </c>
      <c r="Q126" s="3">
        <f t="shared" si="31"/>
        <v>207752.26169098722</v>
      </c>
    </row>
    <row r="127" spans="1:17">
      <c r="A127" s="1">
        <v>114</v>
      </c>
      <c r="B127" s="1">
        <f t="shared" si="16"/>
        <v>219</v>
      </c>
      <c r="C127" s="3">
        <f t="shared" si="17"/>
        <v>119434.03575868506</v>
      </c>
      <c r="D127" s="3">
        <f t="shared" si="18"/>
        <v>827.61927653528539</v>
      </c>
      <c r="E127" s="4">
        <f t="shared" si="19"/>
        <v>480.57967672199999</v>
      </c>
      <c r="F127" s="4">
        <f t="shared" si="20"/>
        <v>347.03959981328541</v>
      </c>
      <c r="G127" s="7">
        <f t="shared" si="27"/>
        <v>0.15</v>
      </c>
      <c r="H127" s="8">
        <f t="shared" si="28"/>
        <v>1.3451947011868914E-2</v>
      </c>
      <c r="I127" s="3">
        <f t="shared" si="21"/>
        <v>1628.5271817964019</v>
      </c>
      <c r="J127" s="4">
        <f t="shared" si="22"/>
        <v>1975.5667816096873</v>
      </c>
      <c r="K127" s="3">
        <f t="shared" si="23"/>
        <v>2456.1464583316874</v>
      </c>
      <c r="L127" s="4">
        <f t="shared" si="24"/>
        <v>111.29213566193684</v>
      </c>
      <c r="M127" s="18">
        <f t="shared" si="25"/>
        <v>369.28754106006318</v>
      </c>
      <c r="N127" s="18">
        <f t="shared" si="26"/>
        <v>1975.5667816096873</v>
      </c>
      <c r="O127" s="18">
        <f t="shared" si="29"/>
        <v>2344.8543226697502</v>
      </c>
      <c r="P127" s="3">
        <f t="shared" si="30"/>
        <v>225214.61310350435</v>
      </c>
      <c r="Q127" s="3">
        <f t="shared" si="31"/>
        <v>205916.47352471206</v>
      </c>
    </row>
    <row r="128" spans="1:17">
      <c r="A128" s="1">
        <v>115</v>
      </c>
      <c r="B128" s="1">
        <f t="shared" si="16"/>
        <v>218</v>
      </c>
      <c r="C128" s="3">
        <f t="shared" si="17"/>
        <v>117488.31276738236</v>
      </c>
      <c r="D128" s="3">
        <f t="shared" si="18"/>
        <v>816.48618588133127</v>
      </c>
      <c r="E128" s="4">
        <f t="shared" si="19"/>
        <v>472.75972487812834</v>
      </c>
      <c r="F128" s="4">
        <f t="shared" si="20"/>
        <v>343.72646100320293</v>
      </c>
      <c r="G128" s="7">
        <f t="shared" si="27"/>
        <v>0.15</v>
      </c>
      <c r="H128" s="8">
        <f t="shared" si="28"/>
        <v>1.3451947011868914E-2</v>
      </c>
      <c r="I128" s="3">
        <f t="shared" si="21"/>
        <v>1601.9965302994963</v>
      </c>
      <c r="J128" s="4">
        <f t="shared" si="22"/>
        <v>1945.7229913026993</v>
      </c>
      <c r="K128" s="3">
        <f t="shared" si="23"/>
        <v>2418.4827161808275</v>
      </c>
      <c r="L128" s="4">
        <f t="shared" si="24"/>
        <v>109.4811994454613</v>
      </c>
      <c r="M128" s="18">
        <f t="shared" si="25"/>
        <v>363.27852543266704</v>
      </c>
      <c r="N128" s="18">
        <f t="shared" si="26"/>
        <v>1945.7229913026993</v>
      </c>
      <c r="O128" s="18">
        <f t="shared" si="29"/>
        <v>2309.0015167353663</v>
      </c>
      <c r="P128" s="3">
        <f t="shared" si="30"/>
        <v>223758.14399981042</v>
      </c>
      <c r="Q128" s="3">
        <f t="shared" si="31"/>
        <v>204078.99784361964</v>
      </c>
    </row>
    <row r="129" spans="1:17">
      <c r="A129" s="1">
        <v>116</v>
      </c>
      <c r="B129" s="1">
        <f t="shared" si="16"/>
        <v>217</v>
      </c>
      <c r="C129" s="3">
        <f t="shared" si="17"/>
        <v>115572.00090471131</v>
      </c>
      <c r="D129" s="3">
        <f t="shared" si="18"/>
        <v>805.5028569729327</v>
      </c>
      <c r="E129" s="4">
        <f t="shared" si="19"/>
        <v>465.05790470422181</v>
      </c>
      <c r="F129" s="4">
        <f t="shared" si="20"/>
        <v>340.44495226871089</v>
      </c>
      <c r="G129" s="7">
        <f t="shared" si="27"/>
        <v>0.15</v>
      </c>
      <c r="H129" s="8">
        <f t="shared" si="28"/>
        <v>1.3451947011868914E-2</v>
      </c>
      <c r="I129" s="3">
        <f t="shared" si="21"/>
        <v>1575.8669104023327</v>
      </c>
      <c r="J129" s="4">
        <f t="shared" si="22"/>
        <v>1916.3118626710436</v>
      </c>
      <c r="K129" s="3">
        <f t="shared" si="23"/>
        <v>2381.3697673752654</v>
      </c>
      <c r="L129" s="4">
        <f t="shared" si="24"/>
        <v>107.69762003676716</v>
      </c>
      <c r="M129" s="18">
        <f t="shared" si="25"/>
        <v>357.36028466745466</v>
      </c>
      <c r="N129" s="18">
        <f t="shared" si="26"/>
        <v>1916.3118626710436</v>
      </c>
      <c r="O129" s="18">
        <f t="shared" si="29"/>
        <v>2273.6721473384982</v>
      </c>
      <c r="P129" s="3">
        <f t="shared" si="30"/>
        <v>222292.17606984105</v>
      </c>
      <c r="Q129" s="3">
        <f t="shared" si="31"/>
        <v>202240.42337896858</v>
      </c>
    </row>
    <row r="130" spans="1:17">
      <c r="A130" s="1">
        <v>117</v>
      </c>
      <c r="B130" s="1">
        <f t="shared" si="16"/>
        <v>216</v>
      </c>
      <c r="C130" s="3">
        <f t="shared" si="17"/>
        <v>113684.67362704439</v>
      </c>
      <c r="D130" s="3">
        <f t="shared" si="18"/>
        <v>794.66727522302369</v>
      </c>
      <c r="E130" s="4">
        <f t="shared" si="19"/>
        <v>457.47250358114894</v>
      </c>
      <c r="F130" s="4">
        <f t="shared" si="20"/>
        <v>337.19477164187475</v>
      </c>
      <c r="G130" s="7">
        <f t="shared" si="27"/>
        <v>0.15</v>
      </c>
      <c r="H130" s="8">
        <f t="shared" si="28"/>
        <v>1.3451947011868914E-2</v>
      </c>
      <c r="I130" s="3">
        <f t="shared" si="21"/>
        <v>1550.1325060250369</v>
      </c>
      <c r="J130" s="4">
        <f t="shared" si="22"/>
        <v>1887.3272776669116</v>
      </c>
      <c r="K130" s="3">
        <f t="shared" si="23"/>
        <v>2344.7997812480608</v>
      </c>
      <c r="L130" s="4">
        <f t="shared" si="24"/>
        <v>105.9410008293187</v>
      </c>
      <c r="M130" s="18">
        <f t="shared" si="25"/>
        <v>351.53150275183026</v>
      </c>
      <c r="N130" s="18">
        <f t="shared" si="26"/>
        <v>1887.3272776669116</v>
      </c>
      <c r="O130" s="18">
        <f t="shared" si="29"/>
        <v>2238.8587804187418</v>
      </c>
      <c r="P130" s="3">
        <f t="shared" si="30"/>
        <v>220817.29148702865</v>
      </c>
      <c r="Q130" s="3">
        <f t="shared" si="31"/>
        <v>200401.3199579895</v>
      </c>
    </row>
    <row r="131" spans="1:17">
      <c r="A131" s="1">
        <v>118</v>
      </c>
      <c r="B131" s="1">
        <f t="shared" si="16"/>
        <v>215</v>
      </c>
      <c r="C131" s="3">
        <f t="shared" si="17"/>
        <v>111825.91042365818</v>
      </c>
      <c r="D131" s="3">
        <f t="shared" si="18"/>
        <v>783.97745314465737</v>
      </c>
      <c r="E131" s="4">
        <f t="shared" si="19"/>
        <v>450.00183310705074</v>
      </c>
      <c r="F131" s="4">
        <f t="shared" si="20"/>
        <v>333.97562003760663</v>
      </c>
      <c r="G131" s="7">
        <f t="shared" si="27"/>
        <v>0.15</v>
      </c>
      <c r="H131" s="8">
        <f t="shared" si="28"/>
        <v>1.3451947011868914E-2</v>
      </c>
      <c r="I131" s="3">
        <f t="shared" si="21"/>
        <v>1524.7875833486107</v>
      </c>
      <c r="J131" s="4">
        <f t="shared" si="22"/>
        <v>1858.7632033862174</v>
      </c>
      <c r="K131" s="3">
        <f t="shared" si="23"/>
        <v>2308.7650364932679</v>
      </c>
      <c r="L131" s="4">
        <f t="shared" si="24"/>
        <v>104.21095082479069</v>
      </c>
      <c r="M131" s="18">
        <f t="shared" si="25"/>
        <v>345.79088228226004</v>
      </c>
      <c r="N131" s="18">
        <f t="shared" si="26"/>
        <v>1858.7632033862174</v>
      </c>
      <c r="O131" s="18">
        <f t="shared" si="29"/>
        <v>2204.5540856684775</v>
      </c>
      <c r="P131" s="3">
        <f t="shared" si="30"/>
        <v>219334.05799957365</v>
      </c>
      <c r="Q131" s="3">
        <f t="shared" si="31"/>
        <v>198562.23896044923</v>
      </c>
    </row>
    <row r="132" spans="1:17">
      <c r="A132" s="1">
        <v>119</v>
      </c>
      <c r="B132" s="1">
        <f t="shared" si="16"/>
        <v>214</v>
      </c>
      <c r="C132" s="3">
        <f t="shared" si="17"/>
        <v>109995.29673276209</v>
      </c>
      <c r="D132" s="3">
        <f t="shared" si="18"/>
        <v>773.43142998645533</v>
      </c>
      <c r="E132" s="4">
        <f t="shared" si="19"/>
        <v>442.64422876031364</v>
      </c>
      <c r="F132" s="4">
        <f t="shared" si="20"/>
        <v>330.78720122614169</v>
      </c>
      <c r="G132" s="7">
        <f t="shared" si="27"/>
        <v>0.15</v>
      </c>
      <c r="H132" s="8">
        <f t="shared" si="28"/>
        <v>1.3451947011868914E-2</v>
      </c>
      <c r="I132" s="3">
        <f t="shared" si="21"/>
        <v>1499.8264896699511</v>
      </c>
      <c r="J132" s="4">
        <f t="shared" si="22"/>
        <v>1830.6136908960927</v>
      </c>
      <c r="K132" s="3">
        <f t="shared" si="23"/>
        <v>2273.2579196564066</v>
      </c>
      <c r="L132" s="4">
        <f t="shared" si="24"/>
        <v>102.50708455502</v>
      </c>
      <c r="M132" s="18">
        <f t="shared" si="25"/>
        <v>340.13714420529362</v>
      </c>
      <c r="N132" s="18">
        <f t="shared" si="26"/>
        <v>1830.6136908960927</v>
      </c>
      <c r="O132" s="18">
        <f t="shared" si="29"/>
        <v>2170.7508351013862</v>
      </c>
      <c r="P132" s="3">
        <f t="shared" si="30"/>
        <v>217843.02921663504</v>
      </c>
      <c r="Q132" s="3">
        <f t="shared" si="31"/>
        <v>196723.71376546341</v>
      </c>
    </row>
    <row r="133" spans="1:17">
      <c r="A133" s="1">
        <v>120</v>
      </c>
      <c r="B133" s="1">
        <f t="shared" si="16"/>
        <v>213</v>
      </c>
      <c r="C133" s="3">
        <f t="shared" si="17"/>
        <v>108192.42385868366</v>
      </c>
      <c r="D133" s="3">
        <f t="shared" si="18"/>
        <v>763.02727137296347</v>
      </c>
      <c r="E133" s="4">
        <f t="shared" si="19"/>
        <v>435.39804956718325</v>
      </c>
      <c r="F133" s="4">
        <f t="shared" si="20"/>
        <v>327.62922180578022</v>
      </c>
      <c r="G133" s="7">
        <f t="shared" si="27"/>
        <v>0.15</v>
      </c>
      <c r="H133" s="8">
        <f t="shared" si="28"/>
        <v>1.3451947011868914E-2</v>
      </c>
      <c r="I133" s="3">
        <f t="shared" si="21"/>
        <v>1475.2436522726423</v>
      </c>
      <c r="J133" s="4">
        <f t="shared" si="22"/>
        <v>1802.8728740784225</v>
      </c>
      <c r="K133" s="3">
        <f t="shared" si="23"/>
        <v>2238.2709236456058</v>
      </c>
      <c r="L133" s="4">
        <f t="shared" si="24"/>
        <v>100.82902200503192</v>
      </c>
      <c r="M133" s="18">
        <f t="shared" si="25"/>
        <v>334.56902756215135</v>
      </c>
      <c r="N133" s="18">
        <f t="shared" si="26"/>
        <v>1802.8728740784225</v>
      </c>
      <c r="O133" s="18">
        <f t="shared" si="29"/>
        <v>2137.4419016405736</v>
      </c>
      <c r="P133" s="3">
        <f t="shared" si="30"/>
        <v>216344.74488941071</v>
      </c>
      <c r="Q133" s="3">
        <f t="shared" si="31"/>
        <v>194886.26018875235</v>
      </c>
    </row>
    <row r="134" spans="1:17">
      <c r="A134" s="1">
        <v>121</v>
      </c>
      <c r="B134" s="1">
        <f t="shared" si="16"/>
        <v>212</v>
      </c>
      <c r="C134" s="3">
        <f t="shared" si="17"/>
        <v>106416.88889019447</v>
      </c>
      <c r="D134" s="3">
        <f t="shared" si="18"/>
        <v>752.76306894984327</v>
      </c>
      <c r="E134" s="4">
        <f t="shared" si="19"/>
        <v>428.26167777395614</v>
      </c>
      <c r="F134" s="4">
        <f t="shared" si="20"/>
        <v>324.50139117588714</v>
      </c>
      <c r="G134" s="7">
        <f t="shared" si="27"/>
        <v>0.15</v>
      </c>
      <c r="H134" s="8">
        <f t="shared" si="28"/>
        <v>1.3451947011868914E-2</v>
      </c>
      <c r="I134" s="3">
        <f t="shared" si="21"/>
        <v>1451.0335773132988</v>
      </c>
      <c r="J134" s="4">
        <f t="shared" si="22"/>
        <v>1775.534968489186</v>
      </c>
      <c r="K134" s="3">
        <f t="shared" si="23"/>
        <v>2203.7966462631421</v>
      </c>
      <c r="L134" s="4">
        <f t="shared" si="24"/>
        <v>99.176388537126684</v>
      </c>
      <c r="M134" s="18">
        <f t="shared" si="25"/>
        <v>329.08528923682945</v>
      </c>
      <c r="N134" s="18">
        <f t="shared" si="26"/>
        <v>1775.534968489186</v>
      </c>
      <c r="O134" s="18">
        <f t="shared" si="29"/>
        <v>2104.6202577260156</v>
      </c>
      <c r="P134" s="3">
        <f t="shared" si="30"/>
        <v>214839.7311871915</v>
      </c>
      <c r="Q134" s="3">
        <f t="shared" si="31"/>
        <v>193050.37691052971</v>
      </c>
    </row>
    <row r="135" spans="1:17">
      <c r="A135" s="1">
        <v>122</v>
      </c>
      <c r="B135" s="1">
        <f t="shared" si="16"/>
        <v>211</v>
      </c>
      <c r="C135" s="3">
        <f t="shared" si="17"/>
        <v>104668.29461996107</v>
      </c>
      <c r="D135" s="3">
        <f t="shared" si="18"/>
        <v>742.6369400338383</v>
      </c>
      <c r="E135" s="4">
        <f t="shared" si="19"/>
        <v>421.23351852368643</v>
      </c>
      <c r="F135" s="4">
        <f t="shared" si="20"/>
        <v>321.40342151015187</v>
      </c>
      <c r="G135" s="7">
        <f t="shared" si="27"/>
        <v>0.15</v>
      </c>
      <c r="H135" s="8">
        <f t="shared" si="28"/>
        <v>1.3451947011868914E-2</v>
      </c>
      <c r="I135" s="3">
        <f t="shared" si="21"/>
        <v>1427.1908487232499</v>
      </c>
      <c r="J135" s="4">
        <f t="shared" si="22"/>
        <v>1748.5942702334019</v>
      </c>
      <c r="K135" s="3">
        <f t="shared" si="23"/>
        <v>2169.8277887570885</v>
      </c>
      <c r="L135" s="4">
        <f t="shared" si="24"/>
        <v>97.5488148160116</v>
      </c>
      <c r="M135" s="18">
        <f t="shared" si="25"/>
        <v>323.68470370767483</v>
      </c>
      <c r="N135" s="18">
        <f t="shared" si="26"/>
        <v>1748.5942702334019</v>
      </c>
      <c r="O135" s="18">
        <f t="shared" si="29"/>
        <v>2072.2789739410769</v>
      </c>
      <c r="P135" s="3">
        <f t="shared" si="30"/>
        <v>213328.50096847504</v>
      </c>
      <c r="Q135" s="3">
        <f t="shared" si="31"/>
        <v>191216.54589421206</v>
      </c>
    </row>
    <row r="136" spans="1:17">
      <c r="A136" s="1">
        <v>123</v>
      </c>
      <c r="B136" s="1">
        <f t="shared" si="16"/>
        <v>210</v>
      </c>
      <c r="C136" s="3">
        <f t="shared" si="17"/>
        <v>102946.24946510562</v>
      </c>
      <c r="D136" s="3">
        <f t="shared" si="18"/>
        <v>732.64702726744645</v>
      </c>
      <c r="E136" s="4">
        <f t="shared" si="19"/>
        <v>414.31199953734591</v>
      </c>
      <c r="F136" s="4">
        <f t="shared" si="20"/>
        <v>318.33502773010053</v>
      </c>
      <c r="G136" s="7">
        <f t="shared" si="27"/>
        <v>0.15</v>
      </c>
      <c r="H136" s="8">
        <f t="shared" si="28"/>
        <v>1.3451947011868914E-2</v>
      </c>
      <c r="I136" s="3">
        <f t="shared" si="21"/>
        <v>1403.7101271253532</v>
      </c>
      <c r="J136" s="4">
        <f t="shared" si="22"/>
        <v>1722.0451548554538</v>
      </c>
      <c r="K136" s="3">
        <f t="shared" si="23"/>
        <v>2136.3571543927997</v>
      </c>
      <c r="L136" s="4">
        <f t="shared" si="24"/>
        <v>95.94593673496432</v>
      </c>
      <c r="M136" s="18">
        <f t="shared" si="25"/>
        <v>318.36606280238158</v>
      </c>
      <c r="N136" s="18">
        <f t="shared" si="26"/>
        <v>1722.0451548554538</v>
      </c>
      <c r="O136" s="18">
        <f t="shared" si="29"/>
        <v>2040.4112176578353</v>
      </c>
      <c r="P136" s="3">
        <f t="shared" si="30"/>
        <v>211811.55404722082</v>
      </c>
      <c r="Q136" s="3">
        <f t="shared" si="31"/>
        <v>189385.23279613169</v>
      </c>
    </row>
    <row r="137" spans="1:17">
      <c r="A137" s="1">
        <v>124</v>
      </c>
      <c r="B137" s="1">
        <f t="shared" si="16"/>
        <v>209</v>
      </c>
      <c r="C137" s="3">
        <f t="shared" si="17"/>
        <v>101250.36738886102</v>
      </c>
      <c r="D137" s="3">
        <f t="shared" si="18"/>
        <v>722.79149827824153</v>
      </c>
      <c r="E137" s="4">
        <f t="shared" si="19"/>
        <v>407.49557079937637</v>
      </c>
      <c r="F137" s="4">
        <f t="shared" si="20"/>
        <v>315.29592747886517</v>
      </c>
      <c r="G137" s="7">
        <f t="shared" si="27"/>
        <v>0.15</v>
      </c>
      <c r="H137" s="8">
        <f t="shared" si="28"/>
        <v>1.3451947011868914E-2</v>
      </c>
      <c r="I137" s="3">
        <f t="shared" si="21"/>
        <v>1380.5861487657357</v>
      </c>
      <c r="J137" s="4">
        <f t="shared" si="22"/>
        <v>1695.882076244601</v>
      </c>
      <c r="K137" s="3">
        <f t="shared" si="23"/>
        <v>2103.377647043977</v>
      </c>
      <c r="L137" s="4">
        <f t="shared" si="24"/>
        <v>94.367395343013484</v>
      </c>
      <c r="M137" s="18">
        <f t="shared" si="25"/>
        <v>313.1281754563629</v>
      </c>
      <c r="N137" s="18">
        <f t="shared" si="26"/>
        <v>1695.882076244601</v>
      </c>
      <c r="O137" s="18">
        <f t="shared" si="29"/>
        <v>2009.0102517009639</v>
      </c>
      <c r="P137" s="3">
        <f t="shared" si="30"/>
        <v>210289.37745433053</v>
      </c>
      <c r="Q137" s="3">
        <f t="shared" si="31"/>
        <v>187556.88736643418</v>
      </c>
    </row>
    <row r="138" spans="1:17">
      <c r="A138" s="1">
        <v>125</v>
      </c>
      <c r="B138" s="1">
        <f t="shared" si="16"/>
        <v>208</v>
      </c>
      <c r="C138" s="3">
        <f t="shared" si="17"/>
        <v>99580.267823305578</v>
      </c>
      <c r="D138" s="3">
        <f t="shared" si="18"/>
        <v>713.06854534277318</v>
      </c>
      <c r="E138" s="4">
        <f t="shared" si="19"/>
        <v>400.78270424757488</v>
      </c>
      <c r="F138" s="4">
        <f t="shared" si="20"/>
        <v>312.28584109519829</v>
      </c>
      <c r="G138" s="7">
        <f t="shared" si="27"/>
        <v>0.15</v>
      </c>
      <c r="H138" s="8">
        <f t="shared" si="28"/>
        <v>1.3451947011868914E-2</v>
      </c>
      <c r="I138" s="3">
        <f t="shared" si="21"/>
        <v>1357.8137244602492</v>
      </c>
      <c r="J138" s="4">
        <f t="shared" si="22"/>
        <v>1670.0995655554475</v>
      </c>
      <c r="K138" s="3">
        <f t="shared" si="23"/>
        <v>2070.8822698030226</v>
      </c>
      <c r="L138" s="4">
        <f t="shared" si="24"/>
        <v>92.812836773122598</v>
      </c>
      <c r="M138" s="18">
        <f t="shared" si="25"/>
        <v>307.96986747445226</v>
      </c>
      <c r="N138" s="18">
        <f t="shared" si="26"/>
        <v>1670.0995655554475</v>
      </c>
      <c r="O138" s="18">
        <f t="shared" si="29"/>
        <v>1978.0694330298998</v>
      </c>
      <c r="P138" s="3">
        <f t="shared" si="30"/>
        <v>208762.44569443093</v>
      </c>
      <c r="Q138" s="3">
        <f t="shared" si="31"/>
        <v>185731.94384133437</v>
      </c>
    </row>
    <row r="139" spans="1:17">
      <c r="A139" s="1">
        <v>126</v>
      </c>
      <c r="B139" s="1">
        <f t="shared" si="16"/>
        <v>207</v>
      </c>
      <c r="C139" s="3">
        <f t="shared" si="17"/>
        <v>97935.575593162386</v>
      </c>
      <c r="D139" s="3">
        <f t="shared" si="18"/>
        <v>703.47638505499174</v>
      </c>
      <c r="E139" s="4">
        <f t="shared" si="19"/>
        <v>394.17189346725127</v>
      </c>
      <c r="F139" s="4">
        <f t="shared" si="20"/>
        <v>309.30449158774047</v>
      </c>
      <c r="G139" s="7">
        <f t="shared" si="27"/>
        <v>0.15</v>
      </c>
      <c r="H139" s="8">
        <f t="shared" si="28"/>
        <v>1.3451947011868914E-2</v>
      </c>
      <c r="I139" s="3">
        <f t="shared" si="21"/>
        <v>1335.3877385554504</v>
      </c>
      <c r="J139" s="4">
        <f t="shared" si="22"/>
        <v>1644.692230143191</v>
      </c>
      <c r="K139" s="3">
        <f t="shared" si="23"/>
        <v>2038.8641236104422</v>
      </c>
      <c r="L139" s="4">
        <f t="shared" si="24"/>
        <v>91.281912171363444</v>
      </c>
      <c r="M139" s="18">
        <f t="shared" si="25"/>
        <v>302.88998129588782</v>
      </c>
      <c r="N139" s="18">
        <f t="shared" si="26"/>
        <v>1644.692230143191</v>
      </c>
      <c r="O139" s="18">
        <f t="shared" si="29"/>
        <v>1947.5822114390787</v>
      </c>
      <c r="P139" s="3">
        <f t="shared" si="30"/>
        <v>207231.22099804206</v>
      </c>
      <c r="Q139" s="3">
        <f t="shared" si="31"/>
        <v>183910.82132690714</v>
      </c>
    </row>
    <row r="140" spans="1:17">
      <c r="A140" s="1">
        <v>127</v>
      </c>
      <c r="B140" s="1">
        <f t="shared" si="16"/>
        <v>206</v>
      </c>
      <c r="C140" s="3">
        <f t="shared" si="17"/>
        <v>96315.920840648963</v>
      </c>
      <c r="D140" s="3">
        <f t="shared" si="18"/>
        <v>694.0132579991307</v>
      </c>
      <c r="E140" s="4">
        <f t="shared" si="19"/>
        <v>387.6616533896011</v>
      </c>
      <c r="F140" s="4">
        <f t="shared" si="20"/>
        <v>306.3516046095296</v>
      </c>
      <c r="G140" s="7">
        <f t="shared" si="27"/>
        <v>0.15</v>
      </c>
      <c r="H140" s="8">
        <f t="shared" si="28"/>
        <v>1.3451947011868914E-2</v>
      </c>
      <c r="I140" s="3">
        <f t="shared" si="21"/>
        <v>1313.3031479038946</v>
      </c>
      <c r="J140" s="4">
        <f t="shared" si="22"/>
        <v>1619.6547525134242</v>
      </c>
      <c r="K140" s="3">
        <f t="shared" si="23"/>
        <v>2007.3164059030253</v>
      </c>
      <c r="L140" s="4">
        <f t="shared" si="24"/>
        <v>89.774277627065516</v>
      </c>
      <c r="M140" s="18">
        <f t="shared" si="25"/>
        <v>297.88737576253561</v>
      </c>
      <c r="N140" s="18">
        <f t="shared" si="26"/>
        <v>1619.6547525134242</v>
      </c>
      <c r="O140" s="18">
        <f t="shared" si="29"/>
        <v>1917.5421282759598</v>
      </c>
      <c r="P140" s="3">
        <f t="shared" si="30"/>
        <v>205696.15356920488</v>
      </c>
      <c r="Q140" s="3">
        <f t="shared" si="31"/>
        <v>182093.92417458043</v>
      </c>
    </row>
    <row r="141" spans="1:17">
      <c r="A141" s="1">
        <v>128</v>
      </c>
      <c r="B141" s="1">
        <f t="shared" ref="B141:B204" si="32">MAX(C$4*12-C$5-A141,0)</f>
        <v>205</v>
      </c>
      <c r="C141" s="3">
        <f t="shared" si="17"/>
        <v>94720.938951362652</v>
      </c>
      <c r="D141" s="3">
        <f t="shared" si="18"/>
        <v>684.67742842699181</v>
      </c>
      <c r="E141" s="4">
        <f t="shared" si="19"/>
        <v>381.25051999423545</v>
      </c>
      <c r="F141" s="4">
        <f t="shared" si="20"/>
        <v>303.42690843275636</v>
      </c>
      <c r="G141" s="7">
        <f t="shared" si="27"/>
        <v>0.15</v>
      </c>
      <c r="H141" s="8">
        <f t="shared" si="28"/>
        <v>1.3451947011868914E-2</v>
      </c>
      <c r="I141" s="3">
        <f t="shared" si="21"/>
        <v>1291.5549808535582</v>
      </c>
      <c r="J141" s="4">
        <f t="shared" si="22"/>
        <v>1594.9818892863145</v>
      </c>
      <c r="K141" s="3">
        <f t="shared" si="23"/>
        <v>1976.23240928055</v>
      </c>
      <c r="L141" s="4">
        <f t="shared" si="24"/>
        <v>88.289594103928209</v>
      </c>
      <c r="M141" s="18">
        <f t="shared" si="25"/>
        <v>292.96092589030724</v>
      </c>
      <c r="N141" s="18">
        <f t="shared" si="26"/>
        <v>1594.9818892863145</v>
      </c>
      <c r="O141" s="18">
        <f t="shared" si="29"/>
        <v>1887.9428151766217</v>
      </c>
      <c r="P141" s="3">
        <f t="shared" si="30"/>
        <v>204157.68182864826</v>
      </c>
      <c r="Q141" s="3">
        <f t="shared" si="31"/>
        <v>180281.64234849814</v>
      </c>
    </row>
    <row r="142" spans="1:17">
      <c r="A142" s="1">
        <v>129</v>
      </c>
      <c r="B142" s="1">
        <f t="shared" si="32"/>
        <v>204</v>
      </c>
      <c r="C142" s="3">
        <f t="shared" ref="C142:C205" si="33">C141-J142</f>
        <v>93150.270481187705</v>
      </c>
      <c r="D142" s="3">
        <f t="shared" ref="D142:D205" si="34">IF(B141&lt;=0,0,PMT(C$3/12,B141,-C141))</f>
        <v>675.46718393956917</v>
      </c>
      <c r="E142" s="4">
        <f t="shared" ref="E142:E205" si="35">C141*C$3/12</f>
        <v>374.93705001581048</v>
      </c>
      <c r="F142" s="4">
        <f t="shared" ref="F142:F205" si="36">D142-E142</f>
        <v>300.53013392375868</v>
      </c>
      <c r="G142" s="7">
        <f t="shared" si="27"/>
        <v>0.15</v>
      </c>
      <c r="H142" s="8">
        <f t="shared" si="28"/>
        <v>1.3451947011868914E-2</v>
      </c>
      <c r="I142" s="3">
        <f t="shared" ref="I142:I205" si="37">H142*(C141-F142)</f>
        <v>1270.1383362511883</v>
      </c>
      <c r="J142" s="4">
        <f t="shared" ref="J142:J205" si="38">I142+F142</f>
        <v>1570.6684701749471</v>
      </c>
      <c r="K142" s="3">
        <f t="shared" ref="K142:K205" si="39">D142+I142</f>
        <v>1945.6055201907575</v>
      </c>
      <c r="L142" s="4">
        <f t="shared" ref="L142:L205" si="40">(SUM(C$6:C$7)/10000)/12*C141</f>
        <v>86.827527372082429</v>
      </c>
      <c r="M142" s="18">
        <f t="shared" ref="M142:M205" si="41">E142-L142</f>
        <v>288.10952264372804</v>
      </c>
      <c r="N142" s="18">
        <f t="shared" ref="N142:N205" si="42">J142</f>
        <v>1570.6684701749471</v>
      </c>
      <c r="O142" s="18">
        <f t="shared" si="29"/>
        <v>1858.7779928186751</v>
      </c>
      <c r="P142" s="3">
        <f t="shared" si="30"/>
        <v>202616.23265256817</v>
      </c>
      <c r="Q142" s="3">
        <f t="shared" si="31"/>
        <v>178474.35178491566</v>
      </c>
    </row>
    <row r="143" spans="1:17">
      <c r="A143" s="1">
        <v>130</v>
      </c>
      <c r="B143" s="1">
        <f t="shared" si="32"/>
        <v>203</v>
      </c>
      <c r="C143" s="3">
        <f t="shared" si="33"/>
        <v>91603.561084210058</v>
      </c>
      <c r="D143" s="3">
        <f t="shared" si="34"/>
        <v>666.38083517295786</v>
      </c>
      <c r="E143" s="4">
        <f t="shared" si="35"/>
        <v>368.71982065470132</v>
      </c>
      <c r="F143" s="4">
        <f t="shared" si="36"/>
        <v>297.66101451825654</v>
      </c>
      <c r="G143" s="7">
        <f t="shared" ref="G143:G206" si="43">C$8/100*MIN(6%,0.2%*(A143+C$5))</f>
        <v>0.15</v>
      </c>
      <c r="H143" s="8">
        <f t="shared" ref="H143:H206" si="44">1-(1-G143)^(1/12)</f>
        <v>1.3451947011868914E-2</v>
      </c>
      <c r="I143" s="3">
        <f t="shared" si="37"/>
        <v>1249.0483824593955</v>
      </c>
      <c r="J143" s="4">
        <f t="shared" si="38"/>
        <v>1546.709396977652</v>
      </c>
      <c r="K143" s="3">
        <f t="shared" si="39"/>
        <v>1915.4292176323534</v>
      </c>
      <c r="L143" s="4">
        <f t="shared" si="40"/>
        <v>85.387747941088733</v>
      </c>
      <c r="M143" s="18">
        <f t="shared" si="41"/>
        <v>283.3320727136126</v>
      </c>
      <c r="N143" s="18">
        <f t="shared" si="42"/>
        <v>1546.709396977652</v>
      </c>
      <c r="O143" s="18">
        <f t="shared" ref="O143:O206" si="45">M143+N143</f>
        <v>1830.0414696912646</v>
      </c>
      <c r="P143" s="3">
        <f t="shared" ref="P143:P206" si="46">$A143*N143</f>
        <v>201072.22160709475</v>
      </c>
      <c r="Q143" s="3">
        <f t="shared" ref="Q143:Q206" si="47">$A143*O143/(1+C$10/12)^A143</f>
        <v>176672.41474378857</v>
      </c>
    </row>
    <row r="144" spans="1:17">
      <c r="A144" s="1">
        <v>131</v>
      </c>
      <c r="B144" s="1">
        <f t="shared" si="32"/>
        <v>202</v>
      </c>
      <c r="C144" s="3">
        <f t="shared" si="33"/>
        <v>90080.461441625943</v>
      </c>
      <c r="D144" s="3">
        <f t="shared" si="34"/>
        <v>657.41671548848626</v>
      </c>
      <c r="E144" s="4">
        <f t="shared" si="35"/>
        <v>362.59742929166481</v>
      </c>
      <c r="F144" s="4">
        <f t="shared" si="36"/>
        <v>294.81928619682145</v>
      </c>
      <c r="G144" s="7">
        <f t="shared" si="43"/>
        <v>0.15</v>
      </c>
      <c r="H144" s="8">
        <f t="shared" si="44"/>
        <v>1.3451947011868914E-2</v>
      </c>
      <c r="I144" s="3">
        <f t="shared" si="37"/>
        <v>1228.2803563872944</v>
      </c>
      <c r="J144" s="4">
        <f t="shared" si="38"/>
        <v>1523.0996425841158</v>
      </c>
      <c r="K144" s="3">
        <f t="shared" si="39"/>
        <v>1885.6970718757807</v>
      </c>
      <c r="L144" s="4">
        <f t="shared" si="40"/>
        <v>83.969930993859222</v>
      </c>
      <c r="M144" s="18">
        <f t="shared" si="41"/>
        <v>278.62749829780557</v>
      </c>
      <c r="N144" s="18">
        <f t="shared" si="42"/>
        <v>1523.0996425841158</v>
      </c>
      <c r="O144" s="18">
        <f t="shared" si="45"/>
        <v>1801.7271408819215</v>
      </c>
      <c r="P144" s="3">
        <f t="shared" si="46"/>
        <v>199526.05317851919</v>
      </c>
      <c r="Q144" s="3">
        <f t="shared" si="47"/>
        <v>174876.18015271175</v>
      </c>
    </row>
    <row r="145" spans="1:17">
      <c r="A145" s="1">
        <v>132</v>
      </c>
      <c r="B145" s="1">
        <f t="shared" si="32"/>
        <v>201</v>
      </c>
      <c r="C145" s="3">
        <f t="shared" si="33"/>
        <v>88580.627191630847</v>
      </c>
      <c r="D145" s="3">
        <f t="shared" si="34"/>
        <v>648.57318066701816</v>
      </c>
      <c r="E145" s="4">
        <f t="shared" si="35"/>
        <v>356.56849320643602</v>
      </c>
      <c r="F145" s="4">
        <f t="shared" si="36"/>
        <v>292.00468746058215</v>
      </c>
      <c r="G145" s="7">
        <f t="shared" si="43"/>
        <v>0.15</v>
      </c>
      <c r="H145" s="8">
        <f t="shared" si="44"/>
        <v>1.3451947011868914E-2</v>
      </c>
      <c r="I145" s="3">
        <f t="shared" si="37"/>
        <v>1207.8295625345161</v>
      </c>
      <c r="J145" s="4">
        <f t="shared" si="38"/>
        <v>1499.8342499950982</v>
      </c>
      <c r="K145" s="3">
        <f t="shared" si="39"/>
        <v>1856.4027432015341</v>
      </c>
      <c r="L145" s="4">
        <f t="shared" si="40"/>
        <v>82.57375632149045</v>
      </c>
      <c r="M145" s="18">
        <f t="shared" si="41"/>
        <v>273.99473688494555</v>
      </c>
      <c r="N145" s="18">
        <f t="shared" si="42"/>
        <v>1499.8342499950982</v>
      </c>
      <c r="O145" s="18">
        <f t="shared" si="45"/>
        <v>1773.8289868800437</v>
      </c>
      <c r="P145" s="3">
        <f t="shared" si="46"/>
        <v>197978.12099935295</v>
      </c>
      <c r="Q145" s="3">
        <f t="shared" si="47"/>
        <v>173085.98394336272</v>
      </c>
    </row>
    <row r="146" spans="1:17">
      <c r="A146" s="1">
        <v>133</v>
      </c>
      <c r="B146" s="1">
        <f t="shared" si="32"/>
        <v>200</v>
      </c>
      <c r="C146" s="3">
        <f t="shared" si="33"/>
        <v>87103.718860275287</v>
      </c>
      <c r="D146" s="3">
        <f t="shared" si="34"/>
        <v>639.84860860736603</v>
      </c>
      <c r="E146" s="4">
        <f t="shared" si="35"/>
        <v>350.63164930020542</v>
      </c>
      <c r="F146" s="4">
        <f t="shared" si="36"/>
        <v>289.21695930716061</v>
      </c>
      <c r="G146" s="7">
        <f t="shared" si="43"/>
        <v>0.15</v>
      </c>
      <c r="H146" s="8">
        <f t="shared" si="44"/>
        <v>1.3451947011868914E-2</v>
      </c>
      <c r="I146" s="3">
        <f t="shared" si="37"/>
        <v>1187.6913720483992</v>
      </c>
      <c r="J146" s="4">
        <f t="shared" si="38"/>
        <v>1476.9083313555598</v>
      </c>
      <c r="K146" s="3">
        <f t="shared" si="39"/>
        <v>1827.5399806557652</v>
      </c>
      <c r="L146" s="4">
        <f t="shared" si="40"/>
        <v>81.198908258994948</v>
      </c>
      <c r="M146" s="18">
        <f t="shared" si="41"/>
        <v>269.43274104121048</v>
      </c>
      <c r="N146" s="18">
        <f t="shared" si="42"/>
        <v>1476.9083313555598</v>
      </c>
      <c r="O146" s="18">
        <f t="shared" si="45"/>
        <v>1746.3410723967702</v>
      </c>
      <c r="P146" s="3">
        <f t="shared" si="46"/>
        <v>196428.80807028944</v>
      </c>
      <c r="Q146" s="3">
        <f t="shared" si="47"/>
        <v>171302.1493806006</v>
      </c>
    </row>
    <row r="147" spans="1:17">
      <c r="A147" s="1">
        <v>134</v>
      </c>
      <c r="B147" s="1">
        <f t="shared" si="32"/>
        <v>199</v>
      </c>
      <c r="C147" s="3">
        <f t="shared" si="33"/>
        <v>85649.401793274257</v>
      </c>
      <c r="D147" s="3">
        <f t="shared" si="34"/>
        <v>631.24139902876175</v>
      </c>
      <c r="E147" s="4">
        <f t="shared" si="35"/>
        <v>344.78555382192303</v>
      </c>
      <c r="F147" s="4">
        <f t="shared" si="36"/>
        <v>286.45584520683872</v>
      </c>
      <c r="G147" s="7">
        <f t="shared" si="43"/>
        <v>0.15</v>
      </c>
      <c r="H147" s="8">
        <f t="shared" si="44"/>
        <v>1.3451947011868914E-2</v>
      </c>
      <c r="I147" s="3">
        <f t="shared" si="37"/>
        <v>1167.8612217941875</v>
      </c>
      <c r="J147" s="4">
        <f t="shared" si="38"/>
        <v>1454.3170670010263</v>
      </c>
      <c r="K147" s="3">
        <f t="shared" si="39"/>
        <v>1799.1026208229491</v>
      </c>
      <c r="L147" s="4">
        <f t="shared" si="40"/>
        <v>79.845075621919008</v>
      </c>
      <c r="M147" s="18">
        <f t="shared" si="41"/>
        <v>264.94047820000401</v>
      </c>
      <c r="N147" s="18">
        <f t="shared" si="42"/>
        <v>1454.3170670010263</v>
      </c>
      <c r="O147" s="18">
        <f t="shared" si="45"/>
        <v>1719.2575452010303</v>
      </c>
      <c r="P147" s="3">
        <f t="shared" si="46"/>
        <v>194878.48697813752</v>
      </c>
      <c r="Q147" s="3">
        <f t="shared" si="47"/>
        <v>169524.98738436872</v>
      </c>
    </row>
    <row r="148" spans="1:17">
      <c r="A148" s="1">
        <v>135</v>
      </c>
      <c r="B148" s="1">
        <f t="shared" si="32"/>
        <v>198</v>
      </c>
      <c r="C148" s="3">
        <f t="shared" si="33"/>
        <v>84217.346088757258</v>
      </c>
      <c r="D148" s="3">
        <f t="shared" si="34"/>
        <v>622.74997317732868</v>
      </c>
      <c r="E148" s="4">
        <f t="shared" si="35"/>
        <v>339.02888209837727</v>
      </c>
      <c r="F148" s="4">
        <f t="shared" si="36"/>
        <v>283.72109107895142</v>
      </c>
      <c r="G148" s="7">
        <f t="shared" si="43"/>
        <v>0.15</v>
      </c>
      <c r="H148" s="8">
        <f t="shared" si="44"/>
        <v>1.3451947011868914E-2</v>
      </c>
      <c r="I148" s="3">
        <f t="shared" si="37"/>
        <v>1148.334613438052</v>
      </c>
      <c r="J148" s="4">
        <f t="shared" si="38"/>
        <v>1432.0557045170035</v>
      </c>
      <c r="K148" s="3">
        <f t="shared" si="39"/>
        <v>1771.0845866153807</v>
      </c>
      <c r="L148" s="4">
        <f t="shared" si="40"/>
        <v>78.511951643834735</v>
      </c>
      <c r="M148" s="18">
        <f t="shared" si="41"/>
        <v>260.51693045454255</v>
      </c>
      <c r="N148" s="18">
        <f t="shared" si="42"/>
        <v>1432.0557045170035</v>
      </c>
      <c r="O148" s="18">
        <f t="shared" si="45"/>
        <v>1692.572634971546</v>
      </c>
      <c r="P148" s="3">
        <f t="shared" si="46"/>
        <v>193327.52010979547</v>
      </c>
      <c r="Q148" s="3">
        <f t="shared" si="47"/>
        <v>167754.79684454692</v>
      </c>
    </row>
    <row r="149" spans="1:17">
      <c r="A149" s="1">
        <v>136</v>
      </c>
      <c r="B149" s="1">
        <f t="shared" si="32"/>
        <v>197</v>
      </c>
      <c r="C149" s="3">
        <f t="shared" si="33"/>
        <v>82807.226530945991</v>
      </c>
      <c r="D149" s="3">
        <f t="shared" si="34"/>
        <v>614.37277353650438</v>
      </c>
      <c r="E149" s="4">
        <f t="shared" si="35"/>
        <v>333.36032826799749</v>
      </c>
      <c r="F149" s="4">
        <f t="shared" si="36"/>
        <v>281.01244526850689</v>
      </c>
      <c r="G149" s="7">
        <f t="shared" si="43"/>
        <v>0.15</v>
      </c>
      <c r="H149" s="8">
        <f t="shared" si="44"/>
        <v>1.3451947011868914E-2</v>
      </c>
      <c r="I149" s="3">
        <f t="shared" si="37"/>
        <v>1129.1071125427607</v>
      </c>
      <c r="J149" s="4">
        <f t="shared" si="38"/>
        <v>1410.1195578112674</v>
      </c>
      <c r="K149" s="3">
        <f t="shared" si="39"/>
        <v>1743.479886079265</v>
      </c>
      <c r="L149" s="4">
        <f t="shared" si="40"/>
        <v>77.199233914694148</v>
      </c>
      <c r="M149" s="18">
        <f t="shared" si="41"/>
        <v>256.16109435330333</v>
      </c>
      <c r="N149" s="18">
        <f t="shared" si="42"/>
        <v>1410.1195578112674</v>
      </c>
      <c r="O149" s="18">
        <f t="shared" si="45"/>
        <v>1666.2806521645707</v>
      </c>
      <c r="P149" s="3">
        <f t="shared" si="46"/>
        <v>191776.25986233237</v>
      </c>
      <c r="Q149" s="3">
        <f t="shared" si="47"/>
        <v>165991.86492889485</v>
      </c>
    </row>
    <row r="150" spans="1:17">
      <c r="A150" s="1">
        <v>137</v>
      </c>
      <c r="B150" s="1">
        <f t="shared" si="32"/>
        <v>196</v>
      </c>
      <c r="C150" s="3">
        <f t="shared" si="33"/>
        <v>81418.722524747136</v>
      </c>
      <c r="D150" s="3">
        <f t="shared" si="34"/>
        <v>606.10826354135645</v>
      </c>
      <c r="E150" s="4">
        <f t="shared" si="35"/>
        <v>327.77860501832788</v>
      </c>
      <c r="F150" s="4">
        <f t="shared" si="36"/>
        <v>278.32965852302857</v>
      </c>
      <c r="G150" s="7">
        <f t="shared" si="43"/>
        <v>0.15</v>
      </c>
      <c r="H150" s="8">
        <f t="shared" si="44"/>
        <v>1.3451947011868914E-2</v>
      </c>
      <c r="I150" s="3">
        <f t="shared" si="37"/>
        <v>1110.1743476758279</v>
      </c>
      <c r="J150" s="4">
        <f t="shared" si="38"/>
        <v>1388.5040061988566</v>
      </c>
      <c r="K150" s="3">
        <f t="shared" si="39"/>
        <v>1716.2826112171842</v>
      </c>
      <c r="L150" s="4">
        <f t="shared" si="40"/>
        <v>75.906624320033828</v>
      </c>
      <c r="M150" s="18">
        <f t="shared" si="41"/>
        <v>251.87198069829407</v>
      </c>
      <c r="N150" s="18">
        <f t="shared" si="42"/>
        <v>1388.5040061988566</v>
      </c>
      <c r="O150" s="18">
        <f t="shared" si="45"/>
        <v>1640.3759868971506</v>
      </c>
      <c r="P150" s="3">
        <f t="shared" si="46"/>
        <v>190225.04884924335</v>
      </c>
      <c r="Q150" s="3">
        <f t="shared" si="47"/>
        <v>164236.46738422825</v>
      </c>
    </row>
    <row r="151" spans="1:17">
      <c r="A151" s="1">
        <v>138</v>
      </c>
      <c r="B151" s="1">
        <f t="shared" si="32"/>
        <v>195</v>
      </c>
      <c r="C151" s="3">
        <f t="shared" si="33"/>
        <v>80051.518031247557</v>
      </c>
      <c r="D151" s="3">
        <f t="shared" si="34"/>
        <v>597.9549272967422</v>
      </c>
      <c r="E151" s="4">
        <f t="shared" si="35"/>
        <v>322.2824433271241</v>
      </c>
      <c r="F151" s="4">
        <f t="shared" si="36"/>
        <v>275.6724839696181</v>
      </c>
      <c r="G151" s="7">
        <f t="shared" si="43"/>
        <v>0.15</v>
      </c>
      <c r="H151" s="8">
        <f t="shared" si="44"/>
        <v>1.3451947011868914E-2</v>
      </c>
      <c r="I151" s="3">
        <f t="shared" si="37"/>
        <v>1091.5320095299669</v>
      </c>
      <c r="J151" s="4">
        <f t="shared" si="38"/>
        <v>1367.2044934995849</v>
      </c>
      <c r="K151" s="3">
        <f t="shared" si="39"/>
        <v>1689.4869368267091</v>
      </c>
      <c r="L151" s="4">
        <f t="shared" si="40"/>
        <v>74.633828981018212</v>
      </c>
      <c r="M151" s="18">
        <f t="shared" si="41"/>
        <v>247.64861434610589</v>
      </c>
      <c r="N151" s="18">
        <f t="shared" si="42"/>
        <v>1367.2044934995849</v>
      </c>
      <c r="O151" s="18">
        <f t="shared" si="45"/>
        <v>1614.8531078456908</v>
      </c>
      <c r="P151" s="3">
        <f t="shared" si="46"/>
        <v>188674.22010294272</v>
      </c>
      <c r="Q151" s="3">
        <f t="shared" si="47"/>
        <v>162488.86883096251</v>
      </c>
    </row>
    <row r="152" spans="1:17">
      <c r="A152" s="1">
        <v>139</v>
      </c>
      <c r="B152" s="1">
        <f t="shared" si="32"/>
        <v>194</v>
      </c>
      <c r="C152" s="3">
        <f t="shared" si="33"/>
        <v>78705.30150409964</v>
      </c>
      <c r="D152" s="3">
        <f t="shared" si="34"/>
        <v>589.91126929926043</v>
      </c>
      <c r="E152" s="4">
        <f t="shared" si="35"/>
        <v>316.87059220702162</v>
      </c>
      <c r="F152" s="4">
        <f t="shared" si="36"/>
        <v>273.04067709223881</v>
      </c>
      <c r="G152" s="7">
        <f t="shared" si="43"/>
        <v>0.15</v>
      </c>
      <c r="H152" s="8">
        <f t="shared" si="44"/>
        <v>1.3451947011868914E-2</v>
      </c>
      <c r="I152" s="3">
        <f t="shared" si="37"/>
        <v>1073.1758500556814</v>
      </c>
      <c r="J152" s="4">
        <f t="shared" si="38"/>
        <v>1346.2165271479203</v>
      </c>
      <c r="K152" s="3">
        <f t="shared" si="39"/>
        <v>1663.0871193549419</v>
      </c>
      <c r="L152" s="4">
        <f t="shared" si="40"/>
        <v>73.380558195310257</v>
      </c>
      <c r="M152" s="18">
        <f t="shared" si="41"/>
        <v>243.49003401171137</v>
      </c>
      <c r="N152" s="18">
        <f t="shared" si="42"/>
        <v>1346.2165271479203</v>
      </c>
      <c r="O152" s="18">
        <f t="shared" si="45"/>
        <v>1589.7065611596317</v>
      </c>
      <c r="P152" s="3">
        <f t="shared" si="46"/>
        <v>187124.09727356091</v>
      </c>
      <c r="Q152" s="3">
        <f t="shared" si="47"/>
        <v>160749.32305116148</v>
      </c>
    </row>
    <row r="153" spans="1:17">
      <c r="A153" s="1">
        <v>140</v>
      </c>
      <c r="B153" s="1">
        <f t="shared" si="32"/>
        <v>193</v>
      </c>
      <c r="C153" s="3">
        <f t="shared" si="33"/>
        <v>77379.765826784598</v>
      </c>
      <c r="D153" s="3">
        <f t="shared" si="34"/>
        <v>581.97581416294247</v>
      </c>
      <c r="E153" s="4">
        <f t="shared" si="35"/>
        <v>311.54181845372773</v>
      </c>
      <c r="F153" s="4">
        <f t="shared" si="36"/>
        <v>270.43399570921474</v>
      </c>
      <c r="G153" s="7">
        <f t="shared" si="43"/>
        <v>0.15</v>
      </c>
      <c r="H153" s="8">
        <f t="shared" si="44"/>
        <v>1.3451947011868914E-2</v>
      </c>
      <c r="I153" s="3">
        <f t="shared" si="37"/>
        <v>1055.1016816058268</v>
      </c>
      <c r="J153" s="4">
        <f t="shared" si="38"/>
        <v>1325.5356773150415</v>
      </c>
      <c r="K153" s="3">
        <f t="shared" si="39"/>
        <v>1637.0774957687693</v>
      </c>
      <c r="L153" s="4">
        <f t="shared" si="40"/>
        <v>72.146526378757997</v>
      </c>
      <c r="M153" s="18">
        <f t="shared" si="41"/>
        <v>239.39529207496975</v>
      </c>
      <c r="N153" s="18">
        <f t="shared" si="42"/>
        <v>1325.5356773150415</v>
      </c>
      <c r="O153" s="18">
        <f t="shared" si="45"/>
        <v>1564.9309693900113</v>
      </c>
      <c r="P153" s="3">
        <f t="shared" si="46"/>
        <v>185574.99482410582</v>
      </c>
      <c r="Q153" s="3">
        <f t="shared" si="47"/>
        <v>159018.07327022011</v>
      </c>
    </row>
    <row r="154" spans="1:17">
      <c r="A154" s="1">
        <v>141</v>
      </c>
      <c r="B154" s="1">
        <f t="shared" si="32"/>
        <v>192</v>
      </c>
      <c r="C154" s="3">
        <f t="shared" si="33"/>
        <v>76074.608250741672</v>
      </c>
      <c r="D154" s="3">
        <f t="shared" si="34"/>
        <v>574.1471063486332</v>
      </c>
      <c r="E154" s="4">
        <f t="shared" si="35"/>
        <v>306.29490639768903</v>
      </c>
      <c r="F154" s="4">
        <f t="shared" si="36"/>
        <v>267.85219995094417</v>
      </c>
      <c r="G154" s="7">
        <f t="shared" si="43"/>
        <v>0.15</v>
      </c>
      <c r="H154" s="8">
        <f t="shared" si="44"/>
        <v>1.3451947011868914E-2</v>
      </c>
      <c r="I154" s="3">
        <f t="shared" si="37"/>
        <v>1037.3053760919788</v>
      </c>
      <c r="J154" s="4">
        <f t="shared" si="38"/>
        <v>1305.157576042923</v>
      </c>
      <c r="K154" s="3">
        <f t="shared" si="39"/>
        <v>1611.4524824406121</v>
      </c>
      <c r="L154" s="4">
        <f t="shared" si="40"/>
        <v>70.931452007885881</v>
      </c>
      <c r="M154" s="18">
        <f t="shared" si="41"/>
        <v>235.36345438980317</v>
      </c>
      <c r="N154" s="18">
        <f t="shared" si="42"/>
        <v>1305.157576042923</v>
      </c>
      <c r="O154" s="18">
        <f t="shared" si="45"/>
        <v>1540.5210304327261</v>
      </c>
      <c r="P154" s="3">
        <f t="shared" si="46"/>
        <v>184027.21822205215</v>
      </c>
      <c r="Q154" s="3">
        <f t="shared" si="47"/>
        <v>157295.35243231285</v>
      </c>
    </row>
    <row r="155" spans="1:17">
      <c r="A155" s="1">
        <v>142</v>
      </c>
      <c r="B155" s="1">
        <f t="shared" si="32"/>
        <v>191</v>
      </c>
      <c r="C155" s="3">
        <f t="shared" si="33"/>
        <v>74789.530334351395</v>
      </c>
      <c r="D155" s="3">
        <f t="shared" si="34"/>
        <v>566.42370989701351</v>
      </c>
      <c r="E155" s="4">
        <f t="shared" si="35"/>
        <v>301.12865765918576</v>
      </c>
      <c r="F155" s="4">
        <f t="shared" si="36"/>
        <v>265.29505223782775</v>
      </c>
      <c r="G155" s="7">
        <f t="shared" si="43"/>
        <v>0.15</v>
      </c>
      <c r="H155" s="8">
        <f t="shared" si="44"/>
        <v>1.3451947011868914E-2</v>
      </c>
      <c r="I155" s="3">
        <f t="shared" si="37"/>
        <v>1019.7828641524485</v>
      </c>
      <c r="J155" s="4">
        <f t="shared" si="38"/>
        <v>1285.0779163902762</v>
      </c>
      <c r="K155" s="3">
        <f t="shared" si="39"/>
        <v>1586.206574049462</v>
      </c>
      <c r="L155" s="4">
        <f t="shared" si="40"/>
        <v>69.735057563179865</v>
      </c>
      <c r="M155" s="18">
        <f t="shared" si="41"/>
        <v>231.39360009600591</v>
      </c>
      <c r="N155" s="18">
        <f t="shared" si="42"/>
        <v>1285.0779163902762</v>
      </c>
      <c r="O155" s="18">
        <f t="shared" si="45"/>
        <v>1516.4715164862821</v>
      </c>
      <c r="P155" s="3">
        <f t="shared" si="46"/>
        <v>182481.06412741923</v>
      </c>
      <c r="Q155" s="3">
        <f t="shared" si="47"/>
        <v>155581.38346973332</v>
      </c>
    </row>
    <row r="156" spans="1:17">
      <c r="A156" s="1">
        <v>143</v>
      </c>
      <c r="B156" s="1">
        <f t="shared" si="32"/>
        <v>190</v>
      </c>
      <c r="C156" s="3">
        <f t="shared" si="33"/>
        <v>73524.237882761212</v>
      </c>
      <c r="D156" s="3">
        <f t="shared" si="34"/>
        <v>558.80420816521257</v>
      </c>
      <c r="E156" s="4">
        <f t="shared" si="35"/>
        <v>296.04189090680762</v>
      </c>
      <c r="F156" s="4">
        <f t="shared" si="36"/>
        <v>262.76231725840495</v>
      </c>
      <c r="G156" s="7">
        <f t="shared" si="43"/>
        <v>0.15</v>
      </c>
      <c r="H156" s="8">
        <f t="shared" si="44"/>
        <v>1.3451947011868914E-2</v>
      </c>
      <c r="I156" s="3">
        <f t="shared" si="37"/>
        <v>1002.5301343317819</v>
      </c>
      <c r="J156" s="4">
        <f t="shared" si="38"/>
        <v>1265.2924515901868</v>
      </c>
      <c r="K156" s="3">
        <f t="shared" si="39"/>
        <v>1561.3343424969944</v>
      </c>
      <c r="L156" s="4">
        <f t="shared" si="40"/>
        <v>68.557069473155451</v>
      </c>
      <c r="M156" s="18">
        <f t="shared" si="41"/>
        <v>227.48482143365217</v>
      </c>
      <c r="N156" s="18">
        <f t="shared" si="42"/>
        <v>1265.2924515901868</v>
      </c>
      <c r="O156" s="18">
        <f t="shared" si="45"/>
        <v>1492.7772730238389</v>
      </c>
      <c r="P156" s="3">
        <f t="shared" si="46"/>
        <v>180936.82057739672</v>
      </c>
      <c r="Q156" s="3">
        <f t="shared" si="47"/>
        <v>153876.37956625022</v>
      </c>
    </row>
    <row r="157" spans="1:17">
      <c r="A157" s="1">
        <v>144</v>
      </c>
      <c r="B157" s="1">
        <f t="shared" si="32"/>
        <v>189</v>
      </c>
      <c r="C157" s="3">
        <f t="shared" si="33"/>
        <v>72278.440888541925</v>
      </c>
      <c r="D157" s="3">
        <f t="shared" si="34"/>
        <v>551.28720356696476</v>
      </c>
      <c r="E157" s="4">
        <f t="shared" si="35"/>
        <v>291.0334416192631</v>
      </c>
      <c r="F157" s="4">
        <f t="shared" si="36"/>
        <v>260.25376194770166</v>
      </c>
      <c r="G157" s="7">
        <f t="shared" si="43"/>
        <v>0.15</v>
      </c>
      <c r="H157" s="8">
        <f t="shared" si="44"/>
        <v>1.3451947011868914E-2</v>
      </c>
      <c r="I157" s="3">
        <f t="shared" si="37"/>
        <v>985.54323227158886</v>
      </c>
      <c r="J157" s="4">
        <f t="shared" si="38"/>
        <v>1245.7969942192906</v>
      </c>
      <c r="K157" s="3">
        <f t="shared" si="39"/>
        <v>1536.8304358385535</v>
      </c>
      <c r="L157" s="4">
        <f t="shared" si="40"/>
        <v>67.397218059197783</v>
      </c>
      <c r="M157" s="18">
        <f t="shared" si="41"/>
        <v>223.63622356006533</v>
      </c>
      <c r="N157" s="18">
        <f t="shared" si="42"/>
        <v>1245.7969942192906</v>
      </c>
      <c r="O157" s="18">
        <f t="shared" si="45"/>
        <v>1469.4332177793558</v>
      </c>
      <c r="P157" s="3">
        <f t="shared" si="46"/>
        <v>179394.76716757784</v>
      </c>
      <c r="Q157" s="3">
        <f t="shared" si="47"/>
        <v>152180.54441460149</v>
      </c>
    </row>
    <row r="158" spans="1:17">
      <c r="A158" s="1">
        <v>145</v>
      </c>
      <c r="B158" s="1">
        <f t="shared" si="32"/>
        <v>188</v>
      </c>
      <c r="C158" s="3">
        <f t="shared" si="33"/>
        <v>71051.853473163603</v>
      </c>
      <c r="D158" s="3">
        <f t="shared" si="34"/>
        <v>543.87131731626039</v>
      </c>
      <c r="E158" s="4">
        <f t="shared" si="35"/>
        <v>286.10216185047847</v>
      </c>
      <c r="F158" s="4">
        <f t="shared" si="36"/>
        <v>257.76915546578192</v>
      </c>
      <c r="G158" s="7">
        <f t="shared" si="43"/>
        <v>0.15</v>
      </c>
      <c r="H158" s="8">
        <f t="shared" si="44"/>
        <v>1.3451947011868914E-2</v>
      </c>
      <c r="I158" s="3">
        <f t="shared" si="37"/>
        <v>968.81825991254561</v>
      </c>
      <c r="J158" s="4">
        <f t="shared" si="38"/>
        <v>1226.5874153783275</v>
      </c>
      <c r="K158" s="3">
        <f t="shared" si="39"/>
        <v>1512.689577228806</v>
      </c>
      <c r="L158" s="4">
        <f t="shared" si="40"/>
        <v>66.255237481163434</v>
      </c>
      <c r="M158" s="18">
        <f t="shared" si="41"/>
        <v>219.84692436931505</v>
      </c>
      <c r="N158" s="18">
        <f t="shared" si="42"/>
        <v>1226.5874153783275</v>
      </c>
      <c r="O158" s="18">
        <f t="shared" si="45"/>
        <v>1446.4343397476425</v>
      </c>
      <c r="P158" s="3">
        <f t="shared" si="46"/>
        <v>177855.17522985747</v>
      </c>
      <c r="Q158" s="3">
        <f t="shared" si="47"/>
        <v>150494.07246824607</v>
      </c>
    </row>
    <row r="159" spans="1:17">
      <c r="A159" s="1">
        <v>146</v>
      </c>
      <c r="B159" s="1">
        <f t="shared" si="32"/>
        <v>187</v>
      </c>
      <c r="C159" s="3">
        <f t="shared" si="33"/>
        <v>69844.193829279684</v>
      </c>
      <c r="D159" s="3">
        <f t="shared" si="34"/>
        <v>536.55518917444681</v>
      </c>
      <c r="E159" s="4">
        <f t="shared" si="35"/>
        <v>281.2469199979393</v>
      </c>
      <c r="F159" s="4">
        <f t="shared" si="36"/>
        <v>255.30826917650751</v>
      </c>
      <c r="G159" s="7">
        <f t="shared" si="43"/>
        <v>0.15</v>
      </c>
      <c r="H159" s="8">
        <f t="shared" si="44"/>
        <v>1.3451947011868914E-2</v>
      </c>
      <c r="I159" s="3">
        <f t="shared" si="37"/>
        <v>952.35137470741677</v>
      </c>
      <c r="J159" s="4">
        <f t="shared" si="38"/>
        <v>1207.6596438839242</v>
      </c>
      <c r="K159" s="3">
        <f t="shared" si="39"/>
        <v>1488.9065638818636</v>
      </c>
      <c r="L159" s="4">
        <f t="shared" si="40"/>
        <v>65.130865683733305</v>
      </c>
      <c r="M159" s="18">
        <f t="shared" si="41"/>
        <v>216.116054314206</v>
      </c>
      <c r="N159" s="18">
        <f t="shared" si="42"/>
        <v>1207.6596438839242</v>
      </c>
      <c r="O159" s="18">
        <f t="shared" si="45"/>
        <v>1423.7756981981302</v>
      </c>
      <c r="P159" s="3">
        <f t="shared" si="46"/>
        <v>176318.30800705292</v>
      </c>
      <c r="Q159" s="3">
        <f t="shared" si="47"/>
        <v>148817.14918749116</v>
      </c>
    </row>
    <row r="160" spans="1:17">
      <c r="A160" s="1">
        <v>147</v>
      </c>
      <c r="B160" s="1">
        <f t="shared" si="32"/>
        <v>186</v>
      </c>
      <c r="C160" s="3">
        <f t="shared" si="33"/>
        <v>68655.184163808241</v>
      </c>
      <c r="D160" s="3">
        <f t="shared" si="34"/>
        <v>529.33747720072881</v>
      </c>
      <c r="E160" s="4">
        <f t="shared" si="35"/>
        <v>276.46660057423207</v>
      </c>
      <c r="F160" s="4">
        <f t="shared" si="36"/>
        <v>252.87087662649674</v>
      </c>
      <c r="G160" s="7">
        <f t="shared" si="43"/>
        <v>0.15</v>
      </c>
      <c r="H160" s="8">
        <f t="shared" si="44"/>
        <v>1.3451947011868914E-2</v>
      </c>
      <c r="I160" s="3">
        <f t="shared" si="37"/>
        <v>936.13878884494773</v>
      </c>
      <c r="J160" s="4">
        <f t="shared" si="38"/>
        <v>1189.0096654714444</v>
      </c>
      <c r="K160" s="3">
        <f t="shared" si="39"/>
        <v>1465.4762660456765</v>
      </c>
      <c r="L160" s="4">
        <f t="shared" si="40"/>
        <v>64.023844343506383</v>
      </c>
      <c r="M160" s="18">
        <f t="shared" si="41"/>
        <v>212.44275623072571</v>
      </c>
      <c r="N160" s="18">
        <f t="shared" si="42"/>
        <v>1189.0096654714444</v>
      </c>
      <c r="O160" s="18">
        <f t="shared" si="45"/>
        <v>1401.4524217021701</v>
      </c>
      <c r="P160" s="3">
        <f t="shared" si="46"/>
        <v>174784.42082430233</v>
      </c>
      <c r="Q160" s="3">
        <f t="shared" si="47"/>
        <v>147149.95128010958</v>
      </c>
    </row>
    <row r="161" spans="1:17">
      <c r="A161" s="1">
        <v>148</v>
      </c>
      <c r="B161" s="1">
        <f t="shared" si="32"/>
        <v>185</v>
      </c>
      <c r="C161" s="3">
        <f t="shared" si="33"/>
        <v>67484.550641799477</v>
      </c>
      <c r="D161" s="3">
        <f t="shared" si="34"/>
        <v>522.21685750602819</v>
      </c>
      <c r="E161" s="4">
        <f t="shared" si="35"/>
        <v>271.76010398174094</v>
      </c>
      <c r="F161" s="4">
        <f t="shared" si="36"/>
        <v>250.45675352428725</v>
      </c>
      <c r="G161" s="7">
        <f t="shared" si="43"/>
        <v>0.15</v>
      </c>
      <c r="H161" s="8">
        <f t="shared" si="44"/>
        <v>1.3451947011868914E-2</v>
      </c>
      <c r="I161" s="3">
        <f t="shared" si="37"/>
        <v>920.17676848447695</v>
      </c>
      <c r="J161" s="4">
        <f t="shared" si="38"/>
        <v>1170.6335220087642</v>
      </c>
      <c r="K161" s="3">
        <f t="shared" si="39"/>
        <v>1442.3936259905051</v>
      </c>
      <c r="L161" s="4">
        <f t="shared" si="40"/>
        <v>62.933918816824217</v>
      </c>
      <c r="M161" s="18">
        <f t="shared" si="41"/>
        <v>208.82618516491672</v>
      </c>
      <c r="N161" s="18">
        <f t="shared" si="42"/>
        <v>1170.6335220087642</v>
      </c>
      <c r="O161" s="18">
        <f t="shared" si="45"/>
        <v>1379.459707173681</v>
      </c>
      <c r="P161" s="3">
        <f t="shared" si="46"/>
        <v>173253.7612572971</v>
      </c>
      <c r="Q161" s="3">
        <f t="shared" si="47"/>
        <v>145492.64693656046</v>
      </c>
    </row>
    <row r="162" spans="1:17">
      <c r="A162" s="1">
        <v>149</v>
      </c>
      <c r="B162" s="1">
        <f t="shared" si="32"/>
        <v>184</v>
      </c>
      <c r="C162" s="3">
        <f t="shared" si="33"/>
        <v>66332.023331078657</v>
      </c>
      <c r="D162" s="3">
        <f t="shared" si="34"/>
        <v>515.19202401015241</v>
      </c>
      <c r="E162" s="4">
        <f t="shared" si="35"/>
        <v>267.1263462904563</v>
      </c>
      <c r="F162" s="4">
        <f t="shared" si="36"/>
        <v>248.06567771969611</v>
      </c>
      <c r="G162" s="7">
        <f t="shared" si="43"/>
        <v>0.15</v>
      </c>
      <c r="H162" s="8">
        <f t="shared" si="44"/>
        <v>1.3451947011868914E-2</v>
      </c>
      <c r="I162" s="3">
        <f t="shared" si="37"/>
        <v>904.4616330011221</v>
      </c>
      <c r="J162" s="4">
        <f t="shared" si="38"/>
        <v>1152.5273107208182</v>
      </c>
      <c r="K162" s="3">
        <f t="shared" si="39"/>
        <v>1419.6536570112744</v>
      </c>
      <c r="L162" s="4">
        <f t="shared" si="40"/>
        <v>61.860838088316186</v>
      </c>
      <c r="M162" s="18">
        <f t="shared" si="41"/>
        <v>205.2655082021401</v>
      </c>
      <c r="N162" s="18">
        <f t="shared" si="42"/>
        <v>1152.5273107208182</v>
      </c>
      <c r="O162" s="18">
        <f t="shared" si="45"/>
        <v>1357.7928189229583</v>
      </c>
      <c r="P162" s="3">
        <f t="shared" si="46"/>
        <v>171726.5692974019</v>
      </c>
      <c r="Q162" s="3">
        <f t="shared" si="47"/>
        <v>143845.3960599236</v>
      </c>
    </row>
    <row r="163" spans="1:17">
      <c r="A163" s="1">
        <v>150</v>
      </c>
      <c r="B163" s="1">
        <f t="shared" si="32"/>
        <v>183</v>
      </c>
      <c r="C163" s="3">
        <f t="shared" si="33"/>
        <v>65197.336147653885</v>
      </c>
      <c r="D163" s="3">
        <f t="shared" si="34"/>
        <v>508.26168820223035</v>
      </c>
      <c r="E163" s="4">
        <f t="shared" si="35"/>
        <v>262.56425901885302</v>
      </c>
      <c r="F163" s="4">
        <f t="shared" si="36"/>
        <v>245.69742918337732</v>
      </c>
      <c r="G163" s="7">
        <f t="shared" si="43"/>
        <v>0.15</v>
      </c>
      <c r="H163" s="8">
        <f t="shared" si="44"/>
        <v>1.3451947011868914E-2</v>
      </c>
      <c r="I163" s="3">
        <f t="shared" si="37"/>
        <v>888.98975424139542</v>
      </c>
      <c r="J163" s="4">
        <f t="shared" si="38"/>
        <v>1134.6871834247727</v>
      </c>
      <c r="K163" s="3">
        <f t="shared" si="39"/>
        <v>1397.2514424436258</v>
      </c>
      <c r="L163" s="4">
        <f t="shared" si="40"/>
        <v>60.804354720155438</v>
      </c>
      <c r="M163" s="18">
        <f t="shared" si="41"/>
        <v>201.75990429869759</v>
      </c>
      <c r="N163" s="18">
        <f t="shared" si="42"/>
        <v>1134.6871834247727</v>
      </c>
      <c r="O163" s="18">
        <f t="shared" si="45"/>
        <v>1336.4470877234703</v>
      </c>
      <c r="P163" s="3">
        <f t="shared" si="46"/>
        <v>170203.07751371589</v>
      </c>
      <c r="Q163" s="3">
        <f t="shared" si="47"/>
        <v>142208.35049065627</v>
      </c>
    </row>
    <row r="164" spans="1:17">
      <c r="A164" s="1">
        <v>151</v>
      </c>
      <c r="B164" s="1">
        <f t="shared" si="32"/>
        <v>182</v>
      </c>
      <c r="C164" s="3">
        <f t="shared" si="33"/>
        <v>64080.226801878205</v>
      </c>
      <c r="D164" s="3">
        <f t="shared" si="34"/>
        <v>501.42457890437078</v>
      </c>
      <c r="E164" s="4">
        <f t="shared" si="35"/>
        <v>258.07278891779663</v>
      </c>
      <c r="F164" s="4">
        <f t="shared" si="36"/>
        <v>243.35178998657415</v>
      </c>
      <c r="G164" s="7">
        <f t="shared" si="43"/>
        <v>0.15</v>
      </c>
      <c r="H164" s="8">
        <f t="shared" si="44"/>
        <v>1.3451947011868914E-2</v>
      </c>
      <c r="I164" s="3">
        <f t="shared" si="37"/>
        <v>873.75755578910298</v>
      </c>
      <c r="J164" s="4">
        <f t="shared" si="38"/>
        <v>1117.1093457756772</v>
      </c>
      <c r="K164" s="3">
        <f t="shared" si="39"/>
        <v>1375.1821346934737</v>
      </c>
      <c r="L164" s="4">
        <f t="shared" si="40"/>
        <v>59.764224802016059</v>
      </c>
      <c r="M164" s="18">
        <f t="shared" si="41"/>
        <v>198.30856411578057</v>
      </c>
      <c r="N164" s="18">
        <f t="shared" si="42"/>
        <v>1117.1093457756772</v>
      </c>
      <c r="O164" s="18">
        <f t="shared" si="45"/>
        <v>1315.4179098914578</v>
      </c>
      <c r="P164" s="3">
        <f t="shared" si="46"/>
        <v>168683.51121212725</v>
      </c>
      <c r="Q164" s="3">
        <f t="shared" si="47"/>
        <v>140581.65422627874</v>
      </c>
    </row>
    <row r="165" spans="1:17">
      <c r="A165" s="1">
        <v>152</v>
      </c>
      <c r="B165" s="1">
        <f t="shared" si="32"/>
        <v>181</v>
      </c>
      <c r="C165" s="3">
        <f t="shared" si="33"/>
        <v>62980.43674535575</v>
      </c>
      <c r="D165" s="3">
        <f t="shared" si="34"/>
        <v>494.67944203850038</v>
      </c>
      <c r="E165" s="4">
        <f t="shared" si="35"/>
        <v>253.65089775743456</v>
      </c>
      <c r="F165" s="4">
        <f t="shared" si="36"/>
        <v>241.02854428106582</v>
      </c>
      <c r="G165" s="7">
        <f t="shared" si="43"/>
        <v>0.15</v>
      </c>
      <c r="H165" s="8">
        <f t="shared" si="44"/>
        <v>1.3451947011868914E-2</v>
      </c>
      <c r="I165" s="3">
        <f t="shared" si="37"/>
        <v>858.76151224139107</v>
      </c>
      <c r="J165" s="4">
        <f t="shared" si="38"/>
        <v>1099.7900565224568</v>
      </c>
      <c r="K165" s="3">
        <f t="shared" si="39"/>
        <v>1353.4409542798915</v>
      </c>
      <c r="L165" s="4">
        <f t="shared" si="40"/>
        <v>58.740207901721689</v>
      </c>
      <c r="M165" s="18">
        <f t="shared" si="41"/>
        <v>194.91068985571286</v>
      </c>
      <c r="N165" s="18">
        <f t="shared" si="42"/>
        <v>1099.7900565224568</v>
      </c>
      <c r="O165" s="18">
        <f t="shared" si="45"/>
        <v>1294.7007463781697</v>
      </c>
      <c r="P165" s="3">
        <f t="shared" si="46"/>
        <v>167168.08859141343</v>
      </c>
      <c r="Q165" s="3">
        <f t="shared" si="47"/>
        <v>138965.44363609285</v>
      </c>
    </row>
    <row r="166" spans="1:17">
      <c r="A166" s="1">
        <v>153</v>
      </c>
      <c r="B166" s="1">
        <f t="shared" si="32"/>
        <v>180</v>
      </c>
      <c r="C166" s="3">
        <f t="shared" si="33"/>
        <v>61897.711118581647</v>
      </c>
      <c r="D166" s="3">
        <f t="shared" si="34"/>
        <v>488.02504039633749</v>
      </c>
      <c r="E166" s="4">
        <f t="shared" si="35"/>
        <v>249.29756211703318</v>
      </c>
      <c r="F166" s="4">
        <f t="shared" si="36"/>
        <v>238.72747827930431</v>
      </c>
      <c r="G166" s="7">
        <f t="shared" si="43"/>
        <v>0.15</v>
      </c>
      <c r="H166" s="8">
        <f t="shared" si="44"/>
        <v>1.3451947011868914E-2</v>
      </c>
      <c r="I166" s="3">
        <f t="shared" si="37"/>
        <v>843.99814849479719</v>
      </c>
      <c r="J166" s="4">
        <f t="shared" si="38"/>
        <v>1082.7256267741016</v>
      </c>
      <c r="K166" s="3">
        <f t="shared" si="39"/>
        <v>1332.0231888911346</v>
      </c>
      <c r="L166" s="4">
        <f t="shared" si="40"/>
        <v>57.732067016576103</v>
      </c>
      <c r="M166" s="18">
        <f t="shared" si="41"/>
        <v>191.56549510045707</v>
      </c>
      <c r="N166" s="18">
        <f t="shared" si="42"/>
        <v>1082.7256267741016</v>
      </c>
      <c r="O166" s="18">
        <f t="shared" si="45"/>
        <v>1274.2911218745587</v>
      </c>
      <c r="P166" s="3">
        <f t="shared" si="46"/>
        <v>165657.02089643755</v>
      </c>
      <c r="Q166" s="3">
        <f t="shared" si="47"/>
        <v>137359.84767103611</v>
      </c>
    </row>
    <row r="167" spans="1:17">
      <c r="A167" s="1">
        <v>154</v>
      </c>
      <c r="B167" s="1">
        <f t="shared" si="32"/>
        <v>179</v>
      </c>
      <c r="C167" s="3">
        <f t="shared" si="33"/>
        <v>60831.798699305735</v>
      </c>
      <c r="D167" s="3">
        <f t="shared" si="34"/>
        <v>481.4601534124609</v>
      </c>
      <c r="E167" s="4">
        <f t="shared" si="35"/>
        <v>245.01177317771899</v>
      </c>
      <c r="F167" s="4">
        <f t="shared" si="36"/>
        <v>236.4483802347419</v>
      </c>
      <c r="G167" s="7">
        <f t="shared" si="43"/>
        <v>0.15</v>
      </c>
      <c r="H167" s="8">
        <f t="shared" si="44"/>
        <v>1.3451947011868914E-2</v>
      </c>
      <c r="I167" s="3">
        <f t="shared" si="37"/>
        <v>829.46403904116971</v>
      </c>
      <c r="J167" s="4">
        <f t="shared" si="38"/>
        <v>1065.9124192759116</v>
      </c>
      <c r="K167" s="3">
        <f t="shared" si="39"/>
        <v>1310.9241924536307</v>
      </c>
      <c r="L167" s="4">
        <f t="shared" si="40"/>
        <v>56.739568525366508</v>
      </c>
      <c r="M167" s="18">
        <f t="shared" si="41"/>
        <v>188.27220465235249</v>
      </c>
      <c r="N167" s="18">
        <f t="shared" si="42"/>
        <v>1065.9124192759116</v>
      </c>
      <c r="O167" s="18">
        <f t="shared" si="45"/>
        <v>1254.184623928264</v>
      </c>
      <c r="P167" s="3">
        <f t="shared" si="46"/>
        <v>164150.51256849038</v>
      </c>
      <c r="Q167" s="3">
        <f t="shared" si="47"/>
        <v>135764.98806877132</v>
      </c>
    </row>
    <row r="168" spans="1:17">
      <c r="A168" s="1">
        <v>155</v>
      </c>
      <c r="B168" s="1">
        <f t="shared" si="32"/>
        <v>178</v>
      </c>
      <c r="C168" s="3">
        <f t="shared" si="33"/>
        <v>59782.451851610065</v>
      </c>
      <c r="D168" s="3">
        <f t="shared" si="34"/>
        <v>474.98357694043011</v>
      </c>
      <c r="E168" s="4">
        <f t="shared" si="35"/>
        <v>240.7925365180852</v>
      </c>
      <c r="F168" s="4">
        <f t="shared" si="36"/>
        <v>234.19104042234491</v>
      </c>
      <c r="G168" s="7">
        <f t="shared" si="43"/>
        <v>0.15</v>
      </c>
      <c r="H168" s="8">
        <f t="shared" si="44"/>
        <v>1.3451947011868914E-2</v>
      </c>
      <c r="I168" s="3">
        <f t="shared" si="37"/>
        <v>815.15580727332122</v>
      </c>
      <c r="J168" s="4">
        <f t="shared" si="38"/>
        <v>1049.3468476956662</v>
      </c>
      <c r="K168" s="3">
        <f t="shared" si="39"/>
        <v>1290.1393842137513</v>
      </c>
      <c r="L168" s="4">
        <f t="shared" si="40"/>
        <v>55.762482141030254</v>
      </c>
      <c r="M168" s="18">
        <f t="shared" si="41"/>
        <v>185.03005437705494</v>
      </c>
      <c r="N168" s="18">
        <f t="shared" si="42"/>
        <v>1049.3468476956662</v>
      </c>
      <c r="O168" s="18">
        <f t="shared" si="45"/>
        <v>1234.3769020727211</v>
      </c>
      <c r="P168" s="3">
        <f t="shared" si="46"/>
        <v>162648.76139282825</v>
      </c>
      <c r="Q168" s="3">
        <f t="shared" si="47"/>
        <v>134180.97955411056</v>
      </c>
    </row>
    <row r="169" spans="1:17">
      <c r="A169" s="1">
        <v>156</v>
      </c>
      <c r="B169" s="1">
        <f t="shared" si="32"/>
        <v>177</v>
      </c>
      <c r="C169" s="3">
        <f t="shared" si="33"/>
        <v>58749.426475690489</v>
      </c>
      <c r="D169" s="3">
        <f t="shared" si="34"/>
        <v>468.59412303191948</v>
      </c>
      <c r="E169" s="4">
        <f t="shared" si="35"/>
        <v>236.63887191262316</v>
      </c>
      <c r="F169" s="4">
        <f t="shared" si="36"/>
        <v>231.95525111929632</v>
      </c>
      <c r="G169" s="7">
        <f t="shared" si="43"/>
        <v>0.15</v>
      </c>
      <c r="H169" s="8">
        <f t="shared" si="44"/>
        <v>1.3451947011868914E-2</v>
      </c>
      <c r="I169" s="3">
        <f t="shared" si="37"/>
        <v>801.07012480028175</v>
      </c>
      <c r="J169" s="4">
        <f t="shared" si="38"/>
        <v>1033.025375919578</v>
      </c>
      <c r="K169" s="3">
        <f t="shared" si="39"/>
        <v>1269.6642478322012</v>
      </c>
      <c r="L169" s="4">
        <f t="shared" si="40"/>
        <v>54.800580863975895</v>
      </c>
      <c r="M169" s="18">
        <f t="shared" si="41"/>
        <v>181.83829104864725</v>
      </c>
      <c r="N169" s="18">
        <f t="shared" si="42"/>
        <v>1033.025375919578</v>
      </c>
      <c r="O169" s="18">
        <f t="shared" si="45"/>
        <v>1214.8636669682253</v>
      </c>
      <c r="P169" s="3">
        <f t="shared" si="46"/>
        <v>161151.95864345416</v>
      </c>
      <c r="Q169" s="3">
        <f t="shared" si="47"/>
        <v>132607.93003486953</v>
      </c>
    </row>
    <row r="170" spans="1:17">
      <c r="A170" s="1">
        <v>157</v>
      </c>
      <c r="B170" s="1">
        <f t="shared" si="32"/>
        <v>176</v>
      </c>
      <c r="C170" s="3">
        <f t="shared" si="33"/>
        <v>57732.481958332588</v>
      </c>
      <c r="D170" s="3">
        <f t="shared" si="34"/>
        <v>462.29061971882072</v>
      </c>
      <c r="E170" s="4">
        <f t="shared" si="35"/>
        <v>232.54981313294152</v>
      </c>
      <c r="F170" s="4">
        <f t="shared" si="36"/>
        <v>229.7408065858792</v>
      </c>
      <c r="G170" s="7">
        <f t="shared" si="43"/>
        <v>0.15</v>
      </c>
      <c r="H170" s="8">
        <f t="shared" si="44"/>
        <v>1.3451947011868914E-2</v>
      </c>
      <c r="I170" s="3">
        <f t="shared" si="37"/>
        <v>787.20371077201992</v>
      </c>
      <c r="J170" s="4">
        <f t="shared" si="38"/>
        <v>1016.9445173578991</v>
      </c>
      <c r="K170" s="3">
        <f t="shared" si="39"/>
        <v>1249.4943304908406</v>
      </c>
      <c r="L170" s="4">
        <f t="shared" si="40"/>
        <v>53.853640936049615</v>
      </c>
      <c r="M170" s="18">
        <f t="shared" si="41"/>
        <v>178.69617219689189</v>
      </c>
      <c r="N170" s="18">
        <f t="shared" si="42"/>
        <v>1016.9445173578991</v>
      </c>
      <c r="O170" s="18">
        <f t="shared" si="45"/>
        <v>1195.6406895547912</v>
      </c>
      <c r="P170" s="3">
        <f t="shared" si="46"/>
        <v>159660.28922519018</v>
      </c>
      <c r="Q170" s="3">
        <f t="shared" si="47"/>
        <v>131045.94079324683</v>
      </c>
    </row>
    <row r="171" spans="1:17">
      <c r="A171" s="1">
        <v>158</v>
      </c>
      <c r="B171" s="1">
        <f t="shared" si="32"/>
        <v>175</v>
      </c>
      <c r="C171" s="3">
        <f t="shared" si="33"/>
        <v>56731.381124072541</v>
      </c>
      <c r="D171" s="3">
        <f t="shared" si="34"/>
        <v>456.07191079827902</v>
      </c>
      <c r="E171" s="4">
        <f t="shared" si="35"/>
        <v>228.52440775173318</v>
      </c>
      <c r="F171" s="4">
        <f t="shared" si="36"/>
        <v>227.54750304654584</v>
      </c>
      <c r="G171" s="7">
        <f t="shared" si="43"/>
        <v>0.15</v>
      </c>
      <c r="H171" s="8">
        <f t="shared" si="44"/>
        <v>1.3451947011868914E-2</v>
      </c>
      <c r="I171" s="3">
        <f t="shared" si="37"/>
        <v>773.55333121350282</v>
      </c>
      <c r="J171" s="4">
        <f t="shared" si="38"/>
        <v>1001.1008342600487</v>
      </c>
      <c r="K171" s="3">
        <f t="shared" si="39"/>
        <v>1229.6252420117819</v>
      </c>
      <c r="L171" s="4">
        <f t="shared" si="40"/>
        <v>52.921441795138207</v>
      </c>
      <c r="M171" s="18">
        <f t="shared" si="41"/>
        <v>175.60296595659497</v>
      </c>
      <c r="N171" s="18">
        <f t="shared" si="42"/>
        <v>1001.1008342600487</v>
      </c>
      <c r="O171" s="18">
        <f t="shared" si="45"/>
        <v>1176.7038002166437</v>
      </c>
      <c r="P171" s="3">
        <f t="shared" si="46"/>
        <v>158173.93181308769</v>
      </c>
      <c r="Q171" s="3">
        <f t="shared" si="47"/>
        <v>129495.10667282138</v>
      </c>
    </row>
    <row r="172" spans="1:17">
      <c r="A172" s="1">
        <v>159</v>
      </c>
      <c r="B172" s="1">
        <f t="shared" si="32"/>
        <v>174</v>
      </c>
      <c r="C172" s="3">
        <f t="shared" si="33"/>
        <v>55745.890187033408</v>
      </c>
      <c r="D172" s="3">
        <f t="shared" si="34"/>
        <v>449.93685562061876</v>
      </c>
      <c r="E172" s="4">
        <f t="shared" si="35"/>
        <v>224.56171694945382</v>
      </c>
      <c r="F172" s="4">
        <f t="shared" si="36"/>
        <v>225.37513867116493</v>
      </c>
      <c r="G172" s="7">
        <f t="shared" si="43"/>
        <v>0.15</v>
      </c>
      <c r="H172" s="8">
        <f t="shared" si="44"/>
        <v>1.3451947011868914E-2</v>
      </c>
      <c r="I172" s="3">
        <f t="shared" si="37"/>
        <v>760.11579836796705</v>
      </c>
      <c r="J172" s="4">
        <f t="shared" si="38"/>
        <v>985.49093703913195</v>
      </c>
      <c r="K172" s="3">
        <f t="shared" si="39"/>
        <v>1210.0526539885859</v>
      </c>
      <c r="L172" s="4">
        <f t="shared" si="40"/>
        <v>52.003766030399831</v>
      </c>
      <c r="M172" s="18">
        <f t="shared" si="41"/>
        <v>172.55795091905401</v>
      </c>
      <c r="N172" s="18">
        <f t="shared" si="42"/>
        <v>985.49093703913195</v>
      </c>
      <c r="O172" s="18">
        <f t="shared" si="45"/>
        <v>1158.048887958186</v>
      </c>
      <c r="P172" s="3">
        <f t="shared" si="46"/>
        <v>156693.05898922199</v>
      </c>
      <c r="Q172" s="3">
        <f t="shared" si="47"/>
        <v>127955.51626125845</v>
      </c>
    </row>
    <row r="173" spans="1:17">
      <c r="A173" s="1">
        <v>160</v>
      </c>
      <c r="B173" s="1">
        <f t="shared" si="32"/>
        <v>173</v>
      </c>
      <c r="C173" s="3">
        <f t="shared" si="33"/>
        <v>54775.778703427684</v>
      </c>
      <c r="D173" s="3">
        <f t="shared" si="34"/>
        <v>443.88432888012329</v>
      </c>
      <c r="E173" s="4">
        <f t="shared" si="35"/>
        <v>220.66081532367392</v>
      </c>
      <c r="F173" s="4">
        <f t="shared" si="36"/>
        <v>223.22351355644938</v>
      </c>
      <c r="G173" s="7">
        <f t="shared" si="43"/>
        <v>0.15</v>
      </c>
      <c r="H173" s="8">
        <f t="shared" si="44"/>
        <v>1.3451947011868914E-2</v>
      </c>
      <c r="I173" s="3">
        <f t="shared" si="37"/>
        <v>746.88797004927221</v>
      </c>
      <c r="J173" s="4">
        <f t="shared" si="38"/>
        <v>970.11148360572156</v>
      </c>
      <c r="K173" s="3">
        <f t="shared" si="39"/>
        <v>1190.7722989293954</v>
      </c>
      <c r="L173" s="4">
        <f t="shared" si="40"/>
        <v>51.100399338113959</v>
      </c>
      <c r="M173" s="18">
        <f t="shared" si="41"/>
        <v>169.56041598555996</v>
      </c>
      <c r="N173" s="18">
        <f t="shared" si="42"/>
        <v>970.11148360572156</v>
      </c>
      <c r="O173" s="18">
        <f t="shared" si="45"/>
        <v>1139.6718995912815</v>
      </c>
      <c r="P173" s="3">
        <f t="shared" si="46"/>
        <v>155217.83737691544</v>
      </c>
      <c r="Q173" s="3">
        <f t="shared" si="47"/>
        <v>126427.25206881328</v>
      </c>
    </row>
    <row r="174" spans="1:17">
      <c r="A174" s="1">
        <v>161</v>
      </c>
      <c r="B174" s="1">
        <f t="shared" si="32"/>
        <v>172</v>
      </c>
      <c r="C174" s="3">
        <f t="shared" si="33"/>
        <v>53820.819524716906</v>
      </c>
      <c r="D174" s="3">
        <f t="shared" si="34"/>
        <v>437.91322040862877</v>
      </c>
      <c r="E174" s="4">
        <f t="shared" si="35"/>
        <v>216.82079070106792</v>
      </c>
      <c r="F174" s="4">
        <f t="shared" si="36"/>
        <v>221.09242970756085</v>
      </c>
      <c r="G174" s="7">
        <f t="shared" si="43"/>
        <v>0.15</v>
      </c>
      <c r="H174" s="8">
        <f t="shared" si="44"/>
        <v>1.3451947011868914E-2</v>
      </c>
      <c r="I174" s="3">
        <f t="shared" si="37"/>
        <v>733.86674900321543</v>
      </c>
      <c r="J174" s="4">
        <f t="shared" si="38"/>
        <v>954.95917871077631</v>
      </c>
      <c r="K174" s="3">
        <f t="shared" si="39"/>
        <v>1171.7799694118441</v>
      </c>
      <c r="L174" s="4">
        <f t="shared" si="40"/>
        <v>50.211130478142046</v>
      </c>
      <c r="M174" s="18">
        <f t="shared" si="41"/>
        <v>166.60966022292587</v>
      </c>
      <c r="N174" s="18">
        <f t="shared" si="42"/>
        <v>954.95917871077631</v>
      </c>
      <c r="O174" s="18">
        <f t="shared" si="45"/>
        <v>1121.5688389337022</v>
      </c>
      <c r="P174" s="3">
        <f t="shared" si="46"/>
        <v>153748.42777243498</v>
      </c>
      <c r="Q174" s="3">
        <f t="shared" si="47"/>
        <v>124910.39070272028</v>
      </c>
    </row>
    <row r="175" spans="1:17">
      <c r="A175" s="1">
        <v>162</v>
      </c>
      <c r="B175" s="1">
        <f t="shared" si="32"/>
        <v>171</v>
      </c>
      <c r="C175" s="3">
        <f t="shared" si="33"/>
        <v>52880.788751419335</v>
      </c>
      <c r="D175" s="3">
        <f t="shared" si="34"/>
        <v>432.022434971895</v>
      </c>
      <c r="E175" s="4">
        <f t="shared" si="35"/>
        <v>213.04074395200442</v>
      </c>
      <c r="F175" s="4">
        <f t="shared" si="36"/>
        <v>218.98169101989058</v>
      </c>
      <c r="G175" s="7">
        <f t="shared" si="43"/>
        <v>0.15</v>
      </c>
      <c r="H175" s="8">
        <f t="shared" si="44"/>
        <v>1.3451947011868914E-2</v>
      </c>
      <c r="I175" s="3">
        <f t="shared" si="37"/>
        <v>721.0490822776826</v>
      </c>
      <c r="J175" s="4">
        <f t="shared" si="38"/>
        <v>940.03077329757321</v>
      </c>
      <c r="K175" s="3">
        <f t="shared" si="39"/>
        <v>1153.0715172495775</v>
      </c>
      <c r="L175" s="4">
        <f t="shared" si="40"/>
        <v>49.335751230990496</v>
      </c>
      <c r="M175" s="18">
        <f t="shared" si="41"/>
        <v>163.70499272101392</v>
      </c>
      <c r="N175" s="18">
        <f t="shared" si="42"/>
        <v>940.03077329757321</v>
      </c>
      <c r="O175" s="18">
        <f t="shared" si="45"/>
        <v>1103.7357660185871</v>
      </c>
      <c r="P175" s="3">
        <f t="shared" si="46"/>
        <v>152284.98527420685</v>
      </c>
      <c r="Q175" s="3">
        <f t="shared" si="47"/>
        <v>123405.00303755289</v>
      </c>
    </row>
    <row r="176" spans="1:17">
      <c r="A176" s="1">
        <v>163</v>
      </c>
      <c r="B176" s="1">
        <f t="shared" si="32"/>
        <v>170</v>
      </c>
      <c r="C176" s="3">
        <f t="shared" si="33"/>
        <v>51955.465687556811</v>
      </c>
      <c r="D176" s="3">
        <f t="shared" si="34"/>
        <v>426.21089206871449</v>
      </c>
      <c r="E176" s="4">
        <f t="shared" si="35"/>
        <v>209.31978880770154</v>
      </c>
      <c r="F176" s="4">
        <f t="shared" si="36"/>
        <v>216.89110326101294</v>
      </c>
      <c r="G176" s="7">
        <f t="shared" si="43"/>
        <v>0.15</v>
      </c>
      <c r="H176" s="8">
        <f t="shared" si="44"/>
        <v>1.3451947011868914E-2</v>
      </c>
      <c r="I176" s="3">
        <f t="shared" si="37"/>
        <v>708.43196060151365</v>
      </c>
      <c r="J176" s="4">
        <f t="shared" si="38"/>
        <v>925.32306386252662</v>
      </c>
      <c r="K176" s="3">
        <f t="shared" si="39"/>
        <v>1134.6428526702282</v>
      </c>
      <c r="L176" s="4">
        <f t="shared" si="40"/>
        <v>48.474056355467724</v>
      </c>
      <c r="M176" s="18">
        <f t="shared" si="41"/>
        <v>160.84573245223382</v>
      </c>
      <c r="N176" s="18">
        <f t="shared" si="42"/>
        <v>925.32306386252662</v>
      </c>
      <c r="O176" s="18">
        <f t="shared" si="45"/>
        <v>1086.1687963147604</v>
      </c>
      <c r="P176" s="3">
        <f t="shared" si="46"/>
        <v>150827.65940959184</v>
      </c>
      <c r="Q176" s="3">
        <f t="shared" si="47"/>
        <v>121911.15438163849</v>
      </c>
    </row>
    <row r="177" spans="1:17">
      <c r="A177" s="1">
        <v>164</v>
      </c>
      <c r="B177" s="1">
        <f t="shared" si="32"/>
        <v>169</v>
      </c>
      <c r="C177" s="3">
        <f t="shared" si="33"/>
        <v>51044.632795732032</v>
      </c>
      <c r="D177" s="3">
        <f t="shared" si="34"/>
        <v>420.4775257327247</v>
      </c>
      <c r="E177" s="4">
        <f t="shared" si="35"/>
        <v>205.65705167991237</v>
      </c>
      <c r="F177" s="4">
        <f t="shared" si="36"/>
        <v>214.82047405281233</v>
      </c>
      <c r="G177" s="7">
        <f t="shared" si="43"/>
        <v>0.15</v>
      </c>
      <c r="H177" s="8">
        <f t="shared" si="44"/>
        <v>1.3451947011868914E-2</v>
      </c>
      <c r="I177" s="3">
        <f t="shared" si="37"/>
        <v>696.01241777196481</v>
      </c>
      <c r="J177" s="4">
        <f t="shared" si="38"/>
        <v>910.83289182477711</v>
      </c>
      <c r="K177" s="3">
        <f t="shared" si="39"/>
        <v>1116.4899435046896</v>
      </c>
      <c r="L177" s="4">
        <f t="shared" si="40"/>
        <v>47.625843546927072</v>
      </c>
      <c r="M177" s="18">
        <f t="shared" si="41"/>
        <v>158.03120813298528</v>
      </c>
      <c r="N177" s="18">
        <f t="shared" si="42"/>
        <v>910.83289182477711</v>
      </c>
      <c r="O177" s="18">
        <f t="shared" si="45"/>
        <v>1068.8640999577624</v>
      </c>
      <c r="P177" s="3">
        <f t="shared" si="46"/>
        <v>149376.59425926345</v>
      </c>
      <c r="Q177" s="3">
        <f t="shared" si="47"/>
        <v>120428.90463961021</v>
      </c>
    </row>
    <row r="178" spans="1:17">
      <c r="A178" s="1">
        <v>165</v>
      </c>
      <c r="B178" s="1">
        <f t="shared" si="32"/>
        <v>168</v>
      </c>
      <c r="C178" s="3">
        <f t="shared" si="33"/>
        <v>50148.075652827603</v>
      </c>
      <c r="D178" s="3">
        <f t="shared" si="34"/>
        <v>414.82128433688627</v>
      </c>
      <c r="E178" s="4">
        <f t="shared" si="35"/>
        <v>202.05167148310593</v>
      </c>
      <c r="F178" s="4">
        <f t="shared" si="36"/>
        <v>212.76961285378033</v>
      </c>
      <c r="G178" s="7">
        <f t="shared" si="43"/>
        <v>0.15</v>
      </c>
      <c r="H178" s="8">
        <f t="shared" si="44"/>
        <v>1.3451947011868914E-2</v>
      </c>
      <c r="I178" s="3">
        <f t="shared" si="37"/>
        <v>683.78753005064857</v>
      </c>
      <c r="J178" s="4">
        <f t="shared" si="38"/>
        <v>896.55714290442893</v>
      </c>
      <c r="K178" s="3">
        <f t="shared" si="39"/>
        <v>1098.6088143875349</v>
      </c>
      <c r="L178" s="4">
        <f t="shared" si="40"/>
        <v>46.790913396087696</v>
      </c>
      <c r="M178" s="18">
        <f t="shared" si="41"/>
        <v>155.26075808701825</v>
      </c>
      <c r="N178" s="18">
        <f t="shared" si="42"/>
        <v>896.55714290442893</v>
      </c>
      <c r="O178" s="18">
        <f t="shared" si="45"/>
        <v>1051.8179009914472</v>
      </c>
      <c r="P178" s="3">
        <f t="shared" si="46"/>
        <v>147931.92857923076</v>
      </c>
      <c r="Q178" s="3">
        <f t="shared" si="47"/>
        <v>118958.30847117702</v>
      </c>
    </row>
    <row r="179" spans="1:17">
      <c r="A179" s="1">
        <v>166</v>
      </c>
      <c r="B179" s="1">
        <f t="shared" si="32"/>
        <v>167</v>
      </c>
      <c r="C179" s="3">
        <f t="shared" si="33"/>
        <v>49265.582906318283</v>
      </c>
      <c r="D179" s="3">
        <f t="shared" si="34"/>
        <v>409.24113040059098</v>
      </c>
      <c r="E179" s="4">
        <f t="shared" si="35"/>
        <v>198.50279945910927</v>
      </c>
      <c r="F179" s="4">
        <f t="shared" si="36"/>
        <v>210.73833094148171</v>
      </c>
      <c r="G179" s="7">
        <f t="shared" si="43"/>
        <v>0.15</v>
      </c>
      <c r="H179" s="8">
        <f t="shared" si="44"/>
        <v>1.3451947011868914E-2</v>
      </c>
      <c r="I179" s="3">
        <f t="shared" si="37"/>
        <v>671.75441556783608</v>
      </c>
      <c r="J179" s="4">
        <f t="shared" si="38"/>
        <v>882.49274650931784</v>
      </c>
      <c r="K179" s="3">
        <f t="shared" si="39"/>
        <v>1080.995545968427</v>
      </c>
      <c r="L179" s="4">
        <f t="shared" si="40"/>
        <v>45.9690693484253</v>
      </c>
      <c r="M179" s="18">
        <f t="shared" si="41"/>
        <v>152.53373011068396</v>
      </c>
      <c r="N179" s="18">
        <f t="shared" si="42"/>
        <v>882.49274650931784</v>
      </c>
      <c r="O179" s="18">
        <f t="shared" si="45"/>
        <v>1035.0264766200019</v>
      </c>
      <c r="P179" s="3">
        <f t="shared" si="46"/>
        <v>146493.79592054675</v>
      </c>
      <c r="Q179" s="3">
        <f t="shared" si="47"/>
        <v>117499.41544619095</v>
      </c>
    </row>
    <row r="180" spans="1:17">
      <c r="A180" s="1">
        <v>167</v>
      </c>
      <c r="B180" s="1">
        <f t="shared" si="32"/>
        <v>166</v>
      </c>
      <c r="C180" s="3">
        <f t="shared" si="33"/>
        <v>48396.946231188092</v>
      </c>
      <c r="D180" s="3">
        <f t="shared" si="34"/>
        <v>403.73604039936492</v>
      </c>
      <c r="E180" s="4">
        <f t="shared" si="35"/>
        <v>195.00959900417652</v>
      </c>
      <c r="F180" s="4">
        <f t="shared" si="36"/>
        <v>208.7264413951884</v>
      </c>
      <c r="G180" s="7">
        <f t="shared" si="43"/>
        <v>0.15</v>
      </c>
      <c r="H180" s="8">
        <f t="shared" si="44"/>
        <v>1.3451947011868914E-2</v>
      </c>
      <c r="I180" s="3">
        <f t="shared" si="37"/>
        <v>659.91023373500445</v>
      </c>
      <c r="J180" s="4">
        <f t="shared" si="38"/>
        <v>868.63667513019288</v>
      </c>
      <c r="K180" s="3">
        <f t="shared" si="39"/>
        <v>1063.6462741343694</v>
      </c>
      <c r="L180" s="4">
        <f t="shared" si="40"/>
        <v>45.160117664125089</v>
      </c>
      <c r="M180" s="18">
        <f t="shared" si="41"/>
        <v>149.84948134005143</v>
      </c>
      <c r="N180" s="18">
        <f t="shared" si="42"/>
        <v>868.63667513019288</v>
      </c>
      <c r="O180" s="18">
        <f t="shared" si="45"/>
        <v>1018.4861564702443</v>
      </c>
      <c r="P180" s="3">
        <f t="shared" si="46"/>
        <v>145062.3247467422</v>
      </c>
      <c r="Q180" s="3">
        <f t="shared" si="47"/>
        <v>116052.27019608849</v>
      </c>
    </row>
    <row r="181" spans="1:17">
      <c r="A181" s="1">
        <v>168</v>
      </c>
      <c r="B181" s="1">
        <f t="shared" si="32"/>
        <v>165</v>
      </c>
      <c r="C181" s="3">
        <f t="shared" si="33"/>
        <v>47541.960287443893</v>
      </c>
      <c r="D181" s="3">
        <f t="shared" si="34"/>
        <v>398.30500457713077</v>
      </c>
      <c r="E181" s="4">
        <f t="shared" si="35"/>
        <v>191.57124549845287</v>
      </c>
      <c r="F181" s="4">
        <f t="shared" si="36"/>
        <v>206.73375907867791</v>
      </c>
      <c r="G181" s="7">
        <f t="shared" si="43"/>
        <v>0.15</v>
      </c>
      <c r="H181" s="8">
        <f t="shared" si="44"/>
        <v>1.3451947011868914E-2</v>
      </c>
      <c r="I181" s="3">
        <f t="shared" si="37"/>
        <v>648.2521846655203</v>
      </c>
      <c r="J181" s="4">
        <f t="shared" si="38"/>
        <v>854.98594374419827</v>
      </c>
      <c r="K181" s="3">
        <f t="shared" si="39"/>
        <v>1046.557189242651</v>
      </c>
      <c r="L181" s="4">
        <f t="shared" si="40"/>
        <v>44.363867378589084</v>
      </c>
      <c r="M181" s="18">
        <f t="shared" si="41"/>
        <v>147.20737811986379</v>
      </c>
      <c r="N181" s="18">
        <f t="shared" si="42"/>
        <v>854.98594374419827</v>
      </c>
      <c r="O181" s="18">
        <f t="shared" si="45"/>
        <v>1002.193321864062</v>
      </c>
      <c r="P181" s="3">
        <f t="shared" si="46"/>
        <v>143637.63854902532</v>
      </c>
      <c r="Q181" s="3">
        <f t="shared" si="47"/>
        <v>114616.91256178331</v>
      </c>
    </row>
    <row r="182" spans="1:17">
      <c r="A182" s="1">
        <v>169</v>
      </c>
      <c r="B182" s="1">
        <f t="shared" si="32"/>
        <v>164</v>
      </c>
      <c r="C182" s="3">
        <f t="shared" si="33"/>
        <v>46700.42267821735</v>
      </c>
      <c r="D182" s="3">
        <f t="shared" si="34"/>
        <v>392.94702676099701</v>
      </c>
      <c r="E182" s="4">
        <f t="shared" si="35"/>
        <v>188.18692613779876</v>
      </c>
      <c r="F182" s="4">
        <f t="shared" si="36"/>
        <v>204.76010062319824</v>
      </c>
      <c r="G182" s="7">
        <f t="shared" si="43"/>
        <v>0.15</v>
      </c>
      <c r="H182" s="8">
        <f t="shared" si="44"/>
        <v>1.3451947011868914E-2</v>
      </c>
      <c r="I182" s="3">
        <f t="shared" si="37"/>
        <v>636.77750860334322</v>
      </c>
      <c r="J182" s="4">
        <f t="shared" si="38"/>
        <v>841.53760922654146</v>
      </c>
      <c r="K182" s="3">
        <f t="shared" si="39"/>
        <v>1029.7245353643402</v>
      </c>
      <c r="L182" s="4">
        <f t="shared" si="40"/>
        <v>43.580130263490233</v>
      </c>
      <c r="M182" s="18">
        <f t="shared" si="41"/>
        <v>144.60679587430855</v>
      </c>
      <c r="N182" s="18">
        <f t="shared" si="42"/>
        <v>841.53760922654146</v>
      </c>
      <c r="O182" s="18">
        <f t="shared" si="45"/>
        <v>986.14440510085001</v>
      </c>
      <c r="P182" s="3">
        <f t="shared" si="46"/>
        <v>142219.85595928552</v>
      </c>
      <c r="Q182" s="3">
        <f t="shared" si="47"/>
        <v>113193.37773808389</v>
      </c>
    </row>
    <row r="183" spans="1:17">
      <c r="A183" s="1">
        <v>170</v>
      </c>
      <c r="B183" s="1">
        <f t="shared" si="32"/>
        <v>163</v>
      </c>
      <c r="C183" s="3">
        <f t="shared" si="33"/>
        <v>45872.133908447111</v>
      </c>
      <c r="D183" s="3">
        <f t="shared" si="34"/>
        <v>387.66112417853651</v>
      </c>
      <c r="E183" s="4">
        <f t="shared" si="35"/>
        <v>184.85583976794371</v>
      </c>
      <c r="F183" s="4">
        <f t="shared" si="36"/>
        <v>202.8052844105928</v>
      </c>
      <c r="G183" s="7">
        <f t="shared" si="43"/>
        <v>0.15</v>
      </c>
      <c r="H183" s="8">
        <f t="shared" si="44"/>
        <v>1.3451947011868914E-2</v>
      </c>
      <c r="I183" s="3">
        <f t="shared" si="37"/>
        <v>625.48348535964294</v>
      </c>
      <c r="J183" s="4">
        <f t="shared" si="38"/>
        <v>828.28876977023572</v>
      </c>
      <c r="K183" s="3">
        <f t="shared" si="39"/>
        <v>1013.1446095381795</v>
      </c>
      <c r="L183" s="4">
        <f t="shared" si="40"/>
        <v>42.808720788365903</v>
      </c>
      <c r="M183" s="18">
        <f t="shared" si="41"/>
        <v>142.04711897957782</v>
      </c>
      <c r="N183" s="18">
        <f t="shared" si="42"/>
        <v>828.28876977023572</v>
      </c>
      <c r="O183" s="18">
        <f t="shared" si="45"/>
        <v>970.33588874981353</v>
      </c>
      <c r="P183" s="3">
        <f t="shared" si="46"/>
        <v>140809.09086094008</v>
      </c>
      <c r="Q183" s="3">
        <f t="shared" si="47"/>
        <v>111781.69641470947</v>
      </c>
    </row>
    <row r="184" spans="1:17">
      <c r="A184" s="1">
        <v>171</v>
      </c>
      <c r="B184" s="1">
        <f t="shared" si="32"/>
        <v>162</v>
      </c>
      <c r="C184" s="3">
        <f t="shared" si="33"/>
        <v>45056.897344133307</v>
      </c>
      <c r="D184" s="3">
        <f t="shared" si="34"/>
        <v>382.44632727752526</v>
      </c>
      <c r="E184" s="4">
        <f t="shared" si="35"/>
        <v>181.57719672093648</v>
      </c>
      <c r="F184" s="4">
        <f t="shared" si="36"/>
        <v>200.86913055658877</v>
      </c>
      <c r="G184" s="7">
        <f t="shared" si="43"/>
        <v>0.15</v>
      </c>
      <c r="H184" s="8">
        <f t="shared" si="44"/>
        <v>1.3451947011868914E-2</v>
      </c>
      <c r="I184" s="3">
        <f t="shared" si="37"/>
        <v>614.36743375721846</v>
      </c>
      <c r="J184" s="4">
        <f t="shared" si="38"/>
        <v>815.23656431380721</v>
      </c>
      <c r="K184" s="3">
        <f t="shared" si="39"/>
        <v>996.81376103474372</v>
      </c>
      <c r="L184" s="4">
        <f t="shared" si="40"/>
        <v>42.049456082743184</v>
      </c>
      <c r="M184" s="18">
        <f t="shared" si="41"/>
        <v>139.52774063819331</v>
      </c>
      <c r="N184" s="18">
        <f t="shared" si="42"/>
        <v>815.23656431380721</v>
      </c>
      <c r="O184" s="18">
        <f t="shared" si="45"/>
        <v>954.76430495200054</v>
      </c>
      <c r="P184" s="3">
        <f t="shared" si="46"/>
        <v>139405.45249766103</v>
      </c>
      <c r="Q184" s="3">
        <f t="shared" si="47"/>
        <v>110381.89491397643</v>
      </c>
    </row>
    <row r="185" spans="1:17">
      <c r="A185" s="1">
        <v>172</v>
      </c>
      <c r="B185" s="1">
        <f t="shared" si="32"/>
        <v>161</v>
      </c>
      <c r="C185" s="3">
        <f t="shared" si="33"/>
        <v>44254.519172156448</v>
      </c>
      <c r="D185" s="3">
        <f t="shared" si="34"/>
        <v>377.30167954810412</v>
      </c>
      <c r="E185" s="4">
        <f t="shared" si="35"/>
        <v>178.35021865386102</v>
      </c>
      <c r="F185" s="4">
        <f t="shared" si="36"/>
        <v>198.9514608942431</v>
      </c>
      <c r="G185" s="7">
        <f t="shared" si="43"/>
        <v>0.15</v>
      </c>
      <c r="H185" s="8">
        <f t="shared" si="44"/>
        <v>1.3451947011868914E-2</v>
      </c>
      <c r="I185" s="3">
        <f t="shared" si="37"/>
        <v>603.42671108261527</v>
      </c>
      <c r="J185" s="4">
        <f t="shared" si="38"/>
        <v>802.37817197685831</v>
      </c>
      <c r="K185" s="3">
        <f t="shared" si="39"/>
        <v>980.72839063071933</v>
      </c>
      <c r="L185" s="4">
        <f t="shared" si="40"/>
        <v>41.302155898788861</v>
      </c>
      <c r="M185" s="18">
        <f t="shared" si="41"/>
        <v>137.04806275507215</v>
      </c>
      <c r="N185" s="18">
        <f t="shared" si="42"/>
        <v>802.37817197685831</v>
      </c>
      <c r="O185" s="18">
        <f t="shared" si="45"/>
        <v>939.42623473193044</v>
      </c>
      <c r="P185" s="3">
        <f t="shared" si="46"/>
        <v>138009.04558001962</v>
      </c>
      <c r="Q185" s="3">
        <f t="shared" si="47"/>
        <v>108993.99532522444</v>
      </c>
    </row>
    <row r="186" spans="1:17">
      <c r="A186" s="1">
        <v>173</v>
      </c>
      <c r="B186" s="1">
        <f t="shared" si="32"/>
        <v>160</v>
      </c>
      <c r="C186" s="3">
        <f t="shared" si="33"/>
        <v>43464.808360653071</v>
      </c>
      <c r="D186" s="3">
        <f t="shared" si="34"/>
        <v>372.22623734733378</v>
      </c>
      <c r="E186" s="4">
        <f t="shared" si="35"/>
        <v>175.17413838978595</v>
      </c>
      <c r="F186" s="4">
        <f t="shared" si="36"/>
        <v>197.05209895754783</v>
      </c>
      <c r="G186" s="7">
        <f t="shared" si="43"/>
        <v>0.15</v>
      </c>
      <c r="H186" s="8">
        <f t="shared" si="44"/>
        <v>1.3451947011868914E-2</v>
      </c>
      <c r="I186" s="3">
        <f t="shared" si="37"/>
        <v>592.65871254583101</v>
      </c>
      <c r="J186" s="4">
        <f t="shared" si="38"/>
        <v>789.71081150337886</v>
      </c>
      <c r="K186" s="3">
        <f t="shared" si="39"/>
        <v>964.88494989316473</v>
      </c>
      <c r="L186" s="4">
        <f t="shared" si="40"/>
        <v>40.566642574476745</v>
      </c>
      <c r="M186" s="18">
        <f t="shared" si="41"/>
        <v>134.60749581530922</v>
      </c>
      <c r="N186" s="18">
        <f t="shared" si="42"/>
        <v>789.71081150337886</v>
      </c>
      <c r="O186" s="18">
        <f t="shared" si="45"/>
        <v>924.31830731868808</v>
      </c>
      <c r="P186" s="3">
        <f t="shared" si="46"/>
        <v>136619.97039008455</v>
      </c>
      <c r="Q186" s="3">
        <f t="shared" si="47"/>
        <v>107618.01563605199</v>
      </c>
    </row>
    <row r="187" spans="1:17">
      <c r="A187" s="1">
        <v>174</v>
      </c>
      <c r="B187" s="1">
        <f t="shared" si="32"/>
        <v>159</v>
      </c>
      <c r="C187" s="3">
        <f t="shared" si="33"/>
        <v>42687.576619940366</v>
      </c>
      <c r="D187" s="3">
        <f t="shared" si="34"/>
        <v>367.21906972611015</v>
      </c>
      <c r="E187" s="4">
        <f t="shared" si="35"/>
        <v>172.04819976091838</v>
      </c>
      <c r="F187" s="4">
        <f t="shared" si="36"/>
        <v>195.17086996519177</v>
      </c>
      <c r="G187" s="7">
        <f t="shared" si="43"/>
        <v>0.15</v>
      </c>
      <c r="H187" s="8">
        <f t="shared" si="44"/>
        <v>1.3451947011868914E-2</v>
      </c>
      <c r="I187" s="3">
        <f t="shared" si="37"/>
        <v>582.06087074750997</v>
      </c>
      <c r="J187" s="4">
        <f t="shared" si="38"/>
        <v>777.23174071270171</v>
      </c>
      <c r="K187" s="3">
        <f t="shared" si="39"/>
        <v>949.27994047362017</v>
      </c>
      <c r="L187" s="4">
        <f t="shared" si="40"/>
        <v>39.842740997265317</v>
      </c>
      <c r="M187" s="18">
        <f t="shared" si="41"/>
        <v>132.20545876365307</v>
      </c>
      <c r="N187" s="18">
        <f t="shared" si="42"/>
        <v>777.23174071270171</v>
      </c>
      <c r="O187" s="18">
        <f t="shared" si="45"/>
        <v>909.43719947635475</v>
      </c>
      <c r="P187" s="3">
        <f t="shared" si="46"/>
        <v>135238.32288401009</v>
      </c>
      <c r="Q187" s="3">
        <f t="shared" si="47"/>
        <v>106253.96986042827</v>
      </c>
    </row>
    <row r="188" spans="1:17">
      <c r="A188" s="1">
        <v>175</v>
      </c>
      <c r="B188" s="1">
        <f t="shared" si="32"/>
        <v>158</v>
      </c>
      <c r="C188" s="3">
        <f t="shared" si="33"/>
        <v>41922.638363982369</v>
      </c>
      <c r="D188" s="3">
        <f t="shared" si="34"/>
        <v>362.27925825840657</v>
      </c>
      <c r="E188" s="4">
        <f t="shared" si="35"/>
        <v>168.97165745393062</v>
      </c>
      <c r="F188" s="4">
        <f t="shared" si="36"/>
        <v>193.30760080447595</v>
      </c>
      <c r="G188" s="7">
        <f t="shared" si="43"/>
        <v>0.15</v>
      </c>
      <c r="H188" s="8">
        <f t="shared" si="44"/>
        <v>1.3451947011868914E-2</v>
      </c>
      <c r="I188" s="3">
        <f t="shared" si="37"/>
        <v>571.63065515351889</v>
      </c>
      <c r="J188" s="4">
        <f t="shared" si="38"/>
        <v>764.9382559579949</v>
      </c>
      <c r="K188" s="3">
        <f t="shared" si="39"/>
        <v>933.90991341192546</v>
      </c>
      <c r="L188" s="4">
        <f t="shared" si="40"/>
        <v>39.130278568278669</v>
      </c>
      <c r="M188" s="18">
        <f t="shared" si="41"/>
        <v>129.84137888565195</v>
      </c>
      <c r="N188" s="18">
        <f t="shared" si="42"/>
        <v>764.9382559579949</v>
      </c>
      <c r="O188" s="18">
        <f t="shared" si="45"/>
        <v>894.77963484364682</v>
      </c>
      <c r="P188" s="3">
        <f t="shared" si="46"/>
        <v>133864.1947926491</v>
      </c>
      <c r="Q188" s="3">
        <f t="shared" si="47"/>
        <v>104901.86816374802</v>
      </c>
    </row>
    <row r="189" spans="1:17">
      <c r="A189" s="1">
        <v>176</v>
      </c>
      <c r="B189" s="1">
        <f t="shared" si="32"/>
        <v>157</v>
      </c>
      <c r="C189" s="3">
        <f t="shared" si="33"/>
        <v>41169.81067239018</v>
      </c>
      <c r="D189" s="3">
        <f t="shared" si="34"/>
        <v>357.40589687281528</v>
      </c>
      <c r="E189" s="4">
        <f t="shared" si="35"/>
        <v>165.94377685743021</v>
      </c>
      <c r="F189" s="4">
        <f t="shared" si="36"/>
        <v>191.46212001538507</v>
      </c>
      <c r="G189" s="7">
        <f t="shared" si="43"/>
        <v>0.15</v>
      </c>
      <c r="H189" s="8">
        <f t="shared" si="44"/>
        <v>1.3451947011868914E-2</v>
      </c>
      <c r="I189" s="3">
        <f t="shared" si="37"/>
        <v>561.3655715768067</v>
      </c>
      <c r="J189" s="4">
        <f t="shared" si="38"/>
        <v>752.82769159219174</v>
      </c>
      <c r="K189" s="3">
        <f t="shared" si="39"/>
        <v>918.77146844962203</v>
      </c>
      <c r="L189" s="4">
        <f t="shared" si="40"/>
        <v>38.429085166983839</v>
      </c>
      <c r="M189" s="18">
        <f t="shared" si="41"/>
        <v>127.51469169044637</v>
      </c>
      <c r="N189" s="18">
        <f t="shared" si="42"/>
        <v>752.82769159219174</v>
      </c>
      <c r="O189" s="18">
        <f t="shared" si="45"/>
        <v>880.34238328263814</v>
      </c>
      <c r="P189" s="3">
        <f t="shared" si="46"/>
        <v>132497.67372022575</v>
      </c>
      <c r="Q189" s="3">
        <f t="shared" si="47"/>
        <v>103561.7169848937</v>
      </c>
    </row>
    <row r="190" spans="1:17">
      <c r="A190" s="1">
        <v>177</v>
      </c>
      <c r="B190" s="1">
        <f t="shared" si="32"/>
        <v>156</v>
      </c>
      <c r="C190" s="3">
        <f t="shared" si="33"/>
        <v>40428.913252948929</v>
      </c>
      <c r="D190" s="3">
        <f t="shared" si="34"/>
        <v>352.59809168635263</v>
      </c>
      <c r="E190" s="4">
        <f t="shared" si="35"/>
        <v>162.96383391154447</v>
      </c>
      <c r="F190" s="4">
        <f t="shared" si="36"/>
        <v>189.63425777480816</v>
      </c>
      <c r="G190" s="7">
        <f t="shared" si="43"/>
        <v>0.15</v>
      </c>
      <c r="H190" s="8">
        <f t="shared" si="44"/>
        <v>1.3451947011868914E-2</v>
      </c>
      <c r="I190" s="3">
        <f t="shared" si="37"/>
        <v>551.26316166644619</v>
      </c>
      <c r="J190" s="4">
        <f t="shared" si="38"/>
        <v>740.89741944125433</v>
      </c>
      <c r="K190" s="3">
        <f t="shared" si="39"/>
        <v>903.86125335279883</v>
      </c>
      <c r="L190" s="4">
        <f t="shared" si="40"/>
        <v>37.738993116357662</v>
      </c>
      <c r="M190" s="18">
        <f t="shared" si="41"/>
        <v>125.22484079518681</v>
      </c>
      <c r="N190" s="18">
        <f t="shared" si="42"/>
        <v>740.89741944125433</v>
      </c>
      <c r="O190" s="18">
        <f t="shared" si="45"/>
        <v>866.12226023644109</v>
      </c>
      <c r="P190" s="3">
        <f t="shared" si="46"/>
        <v>131138.843241102</v>
      </c>
      <c r="Q190" s="3">
        <f t="shared" si="47"/>
        <v>102233.51915536898</v>
      </c>
    </row>
    <row r="191" spans="1:17">
      <c r="A191" s="1">
        <v>178</v>
      </c>
      <c r="B191" s="1">
        <f t="shared" si="32"/>
        <v>155</v>
      </c>
      <c r="C191" s="3">
        <f t="shared" si="33"/>
        <v>39699.768404664261</v>
      </c>
      <c r="D191" s="3">
        <f t="shared" si="34"/>
        <v>347.85496084050169</v>
      </c>
      <c r="E191" s="4">
        <f t="shared" si="35"/>
        <v>160.03111495958953</v>
      </c>
      <c r="F191" s="4">
        <f t="shared" si="36"/>
        <v>187.82384588091216</v>
      </c>
      <c r="G191" s="7">
        <f t="shared" si="43"/>
        <v>0.15</v>
      </c>
      <c r="H191" s="8">
        <f t="shared" si="44"/>
        <v>1.3451947011868914E-2</v>
      </c>
      <c r="I191" s="3">
        <f t="shared" si="37"/>
        <v>541.32100240375837</v>
      </c>
      <c r="J191" s="4">
        <f t="shared" si="38"/>
        <v>729.1448482846705</v>
      </c>
      <c r="K191" s="3">
        <f t="shared" si="39"/>
        <v>889.17596324426006</v>
      </c>
      <c r="L191" s="4">
        <f t="shared" si="40"/>
        <v>37.059837148536516</v>
      </c>
      <c r="M191" s="18">
        <f t="shared" si="41"/>
        <v>122.97127781105301</v>
      </c>
      <c r="N191" s="18">
        <f t="shared" si="42"/>
        <v>729.1448482846705</v>
      </c>
      <c r="O191" s="18">
        <f t="shared" si="45"/>
        <v>852.11612609572353</v>
      </c>
      <c r="P191" s="3">
        <f t="shared" si="46"/>
        <v>129787.78299467135</v>
      </c>
      <c r="Q191" s="3">
        <f t="shared" si="47"/>
        <v>100917.27401556521</v>
      </c>
    </row>
    <row r="192" spans="1:17">
      <c r="A192" s="1">
        <v>179</v>
      </c>
      <c r="B192" s="1">
        <f t="shared" si="32"/>
        <v>154</v>
      </c>
      <c r="C192" s="3">
        <f t="shared" si="33"/>
        <v>38982.20098132117</v>
      </c>
      <c r="D192" s="3">
        <f t="shared" si="34"/>
        <v>343.17563433945958</v>
      </c>
      <c r="E192" s="4">
        <f t="shared" si="35"/>
        <v>157.14491660179604</v>
      </c>
      <c r="F192" s="4">
        <f t="shared" si="36"/>
        <v>186.03071773766354</v>
      </c>
      <c r="G192" s="7">
        <f t="shared" si="43"/>
        <v>0.15</v>
      </c>
      <c r="H192" s="8">
        <f t="shared" si="44"/>
        <v>1.3451947011868914E-2</v>
      </c>
      <c r="I192" s="3">
        <f t="shared" si="37"/>
        <v>531.53670560542434</v>
      </c>
      <c r="J192" s="4">
        <f t="shared" si="38"/>
        <v>717.56742334308785</v>
      </c>
      <c r="K192" s="3">
        <f t="shared" si="39"/>
        <v>874.71233994488398</v>
      </c>
      <c r="L192" s="4">
        <f t="shared" si="40"/>
        <v>36.391454370942242</v>
      </c>
      <c r="M192" s="18">
        <f t="shared" si="41"/>
        <v>120.7534622308538</v>
      </c>
      <c r="N192" s="18">
        <f t="shared" si="42"/>
        <v>717.56742334308785</v>
      </c>
      <c r="O192" s="18">
        <f t="shared" si="45"/>
        <v>838.32088557394161</v>
      </c>
      <c r="P192" s="3">
        <f t="shared" si="46"/>
        <v>128444.56877841272</v>
      </c>
      <c r="Q192" s="3">
        <f t="shared" si="47"/>
        <v>99612.977528222837</v>
      </c>
    </row>
    <row r="193" spans="1:17">
      <c r="A193" s="1">
        <v>180</v>
      </c>
      <c r="B193" s="1">
        <f t="shared" si="32"/>
        <v>153</v>
      </c>
      <c r="C193" s="3">
        <f t="shared" si="33"/>
        <v>38276.038355548182</v>
      </c>
      <c r="D193" s="3">
        <f t="shared" si="34"/>
        <v>338.55925389056057</v>
      </c>
      <c r="E193" s="4">
        <f t="shared" si="35"/>
        <v>154.30454555106297</v>
      </c>
      <c r="F193" s="4">
        <f t="shared" si="36"/>
        <v>184.2547083394976</v>
      </c>
      <c r="G193" s="7">
        <f t="shared" si="43"/>
        <v>0.15</v>
      </c>
      <c r="H193" s="8">
        <f t="shared" si="44"/>
        <v>1.3451947011868914E-2</v>
      </c>
      <c r="I193" s="3">
        <f t="shared" si="37"/>
        <v>521.90791743348655</v>
      </c>
      <c r="J193" s="4">
        <f t="shared" si="38"/>
        <v>706.16262577298414</v>
      </c>
      <c r="K193" s="3">
        <f t="shared" si="39"/>
        <v>860.46717132404706</v>
      </c>
      <c r="L193" s="4">
        <f t="shared" si="40"/>
        <v>35.733684232877735</v>
      </c>
      <c r="M193" s="18">
        <f t="shared" si="41"/>
        <v>118.57086131818524</v>
      </c>
      <c r="N193" s="18">
        <f t="shared" si="42"/>
        <v>706.16262577298414</v>
      </c>
      <c r="O193" s="18">
        <f t="shared" si="45"/>
        <v>824.73348709116942</v>
      </c>
      <c r="P193" s="3">
        <f t="shared" si="46"/>
        <v>127109.27263913714</v>
      </c>
      <c r="Q193" s="3">
        <f t="shared" si="47"/>
        <v>98320.622389146738</v>
      </c>
    </row>
    <row r="194" spans="1:17">
      <c r="A194" s="1">
        <v>181</v>
      </c>
      <c r="B194" s="1">
        <f t="shared" si="32"/>
        <v>152</v>
      </c>
      <c r="C194" s="3">
        <f t="shared" si="33"/>
        <v>37581.110383379899</v>
      </c>
      <c r="D194" s="3">
        <f t="shared" si="34"/>
        <v>334.00497274684676</v>
      </c>
      <c r="E194" s="4">
        <f t="shared" si="35"/>
        <v>151.50931849071156</v>
      </c>
      <c r="F194" s="4">
        <f t="shared" si="36"/>
        <v>182.4956542561352</v>
      </c>
      <c r="G194" s="7">
        <f t="shared" si="43"/>
        <v>0.15</v>
      </c>
      <c r="H194" s="8">
        <f t="shared" si="44"/>
        <v>1.3451947011868914E-2</v>
      </c>
      <c r="I194" s="3">
        <f t="shared" si="37"/>
        <v>512.43231791214646</v>
      </c>
      <c r="J194" s="4">
        <f t="shared" si="38"/>
        <v>694.92797216828171</v>
      </c>
      <c r="K194" s="3">
        <f t="shared" si="39"/>
        <v>846.43729065899322</v>
      </c>
      <c r="L194" s="4">
        <f t="shared" si="40"/>
        <v>35.086368492585834</v>
      </c>
      <c r="M194" s="18">
        <f t="shared" si="41"/>
        <v>116.42294999812573</v>
      </c>
      <c r="N194" s="18">
        <f t="shared" si="42"/>
        <v>694.92797216828171</v>
      </c>
      <c r="O194" s="18">
        <f t="shared" si="45"/>
        <v>811.35092216640749</v>
      </c>
      <c r="P194" s="3">
        <f t="shared" si="46"/>
        <v>125781.96296245899</v>
      </c>
      <c r="Q194" s="3">
        <f t="shared" si="47"/>
        <v>97040.198135234619</v>
      </c>
    </row>
    <row r="195" spans="1:17">
      <c r="A195" s="1">
        <v>182</v>
      </c>
      <c r="B195" s="1">
        <f t="shared" si="32"/>
        <v>151</v>
      </c>
      <c r="C195" s="3">
        <f t="shared" si="33"/>
        <v>36897.249369311088</v>
      </c>
      <c r="D195" s="3">
        <f t="shared" si="34"/>
        <v>329.51195555175548</v>
      </c>
      <c r="E195" s="4">
        <f t="shared" si="35"/>
        <v>148.75856193421211</v>
      </c>
      <c r="F195" s="4">
        <f t="shared" si="36"/>
        <v>180.75339361754337</v>
      </c>
      <c r="G195" s="7">
        <f t="shared" si="43"/>
        <v>0.15</v>
      </c>
      <c r="H195" s="8">
        <f t="shared" si="44"/>
        <v>1.3451947011868914E-2</v>
      </c>
      <c r="I195" s="3">
        <f t="shared" si="37"/>
        <v>503.10762045126432</v>
      </c>
      <c r="J195" s="4">
        <f t="shared" si="38"/>
        <v>683.86101406880766</v>
      </c>
      <c r="K195" s="3">
        <f t="shared" si="39"/>
        <v>832.6195760030198</v>
      </c>
      <c r="L195" s="4">
        <f t="shared" si="40"/>
        <v>34.449351184764907</v>
      </c>
      <c r="M195" s="18">
        <f t="shared" si="41"/>
        <v>114.3092107494472</v>
      </c>
      <c r="N195" s="18">
        <f t="shared" si="42"/>
        <v>683.86101406880766</v>
      </c>
      <c r="O195" s="18">
        <f t="shared" si="45"/>
        <v>798.17022481825484</v>
      </c>
      <c r="P195" s="3">
        <f t="shared" si="46"/>
        <v>124462.70456052299</v>
      </c>
      <c r="Q195" s="3">
        <f t="shared" si="47"/>
        <v>95771.691249875643</v>
      </c>
    </row>
    <row r="196" spans="1:17">
      <c r="A196" s="1">
        <v>183</v>
      </c>
      <c r="B196" s="1">
        <f t="shared" si="32"/>
        <v>150</v>
      </c>
      <c r="C196" s="3">
        <f t="shared" si="33"/>
        <v>36224.290031835582</v>
      </c>
      <c r="D196" s="3">
        <f t="shared" si="34"/>
        <v>325.07937818589585</v>
      </c>
      <c r="E196" s="4">
        <f t="shared" si="35"/>
        <v>146.05161208685641</v>
      </c>
      <c r="F196" s="4">
        <f t="shared" si="36"/>
        <v>179.02776609903944</v>
      </c>
      <c r="G196" s="7">
        <f t="shared" si="43"/>
        <v>0.15</v>
      </c>
      <c r="H196" s="8">
        <f t="shared" si="44"/>
        <v>1.3451947011868914E-2</v>
      </c>
      <c r="I196" s="3">
        <f t="shared" si="37"/>
        <v>493.93157137646892</v>
      </c>
      <c r="J196" s="4">
        <f t="shared" si="38"/>
        <v>672.95933747550839</v>
      </c>
      <c r="K196" s="3">
        <f t="shared" si="39"/>
        <v>819.01094956236477</v>
      </c>
      <c r="L196" s="4">
        <f t="shared" si="40"/>
        <v>33.822478588535162</v>
      </c>
      <c r="M196" s="18">
        <f t="shared" si="41"/>
        <v>112.22913349832125</v>
      </c>
      <c r="N196" s="18">
        <f t="shared" si="42"/>
        <v>672.95933747550839</v>
      </c>
      <c r="O196" s="18">
        <f t="shared" si="45"/>
        <v>785.18847097382968</v>
      </c>
      <c r="P196" s="3">
        <f t="shared" si="46"/>
        <v>123151.55875801803</v>
      </c>
      <c r="Q196" s="3">
        <f t="shared" si="47"/>
        <v>94515.085265776172</v>
      </c>
    </row>
    <row r="197" spans="1:17">
      <c r="A197" s="1">
        <v>184</v>
      </c>
      <c r="B197" s="1">
        <f t="shared" si="32"/>
        <v>149</v>
      </c>
      <c r="C197" s="3">
        <f t="shared" si="33"/>
        <v>35562.069469463255</v>
      </c>
      <c r="D197" s="3">
        <f t="shared" si="34"/>
        <v>320.70642761588783</v>
      </c>
      <c r="E197" s="4">
        <f t="shared" si="35"/>
        <v>143.38781470934919</v>
      </c>
      <c r="F197" s="4">
        <f t="shared" si="36"/>
        <v>177.31861290653865</v>
      </c>
      <c r="G197" s="7">
        <f t="shared" si="43"/>
        <v>0.15</v>
      </c>
      <c r="H197" s="8">
        <f t="shared" si="44"/>
        <v>1.3451947011868914E-2</v>
      </c>
      <c r="I197" s="3">
        <f t="shared" si="37"/>
        <v>484.90194946578674</v>
      </c>
      <c r="J197" s="4">
        <f t="shared" si="38"/>
        <v>662.22056237232539</v>
      </c>
      <c r="K197" s="3">
        <f t="shared" si="39"/>
        <v>805.60837708167458</v>
      </c>
      <c r="L197" s="4">
        <f t="shared" si="40"/>
        <v>33.205599195849281</v>
      </c>
      <c r="M197" s="18">
        <f t="shared" si="41"/>
        <v>110.1822155134999</v>
      </c>
      <c r="N197" s="18">
        <f t="shared" si="42"/>
        <v>662.22056237232539</v>
      </c>
      <c r="O197" s="18">
        <f t="shared" si="45"/>
        <v>772.40277788582534</v>
      </c>
      <c r="P197" s="3">
        <f t="shared" si="46"/>
        <v>121848.58347650788</v>
      </c>
      <c r="Q197" s="3">
        <f t="shared" si="47"/>
        <v>93270.360865266863</v>
      </c>
    </row>
    <row r="198" spans="1:17">
      <c r="A198" s="1">
        <v>185</v>
      </c>
      <c r="B198" s="1">
        <f t="shared" si="32"/>
        <v>148</v>
      </c>
      <c r="C198" s="3">
        <f t="shared" si="33"/>
        <v>34910.427127208612</v>
      </c>
      <c r="D198" s="3">
        <f t="shared" si="34"/>
        <v>316.39230174523306</v>
      </c>
      <c r="E198" s="4">
        <f t="shared" si="35"/>
        <v>140.76652498329204</v>
      </c>
      <c r="F198" s="4">
        <f t="shared" si="36"/>
        <v>175.62577676194101</v>
      </c>
      <c r="G198" s="7">
        <f t="shared" si="43"/>
        <v>0.15</v>
      </c>
      <c r="H198" s="8">
        <f t="shared" si="44"/>
        <v>1.3451947011868914E-2</v>
      </c>
      <c r="I198" s="3">
        <f t="shared" si="37"/>
        <v>476.01656549270103</v>
      </c>
      <c r="J198" s="4">
        <f t="shared" si="38"/>
        <v>651.64234225464202</v>
      </c>
      <c r="K198" s="3">
        <f t="shared" si="39"/>
        <v>792.40886723793415</v>
      </c>
      <c r="L198" s="4">
        <f t="shared" si="40"/>
        <v>32.598563680341314</v>
      </c>
      <c r="M198" s="18">
        <f t="shared" si="41"/>
        <v>108.16796130295073</v>
      </c>
      <c r="N198" s="18">
        <f t="shared" si="42"/>
        <v>651.64234225464202</v>
      </c>
      <c r="O198" s="18">
        <f t="shared" si="45"/>
        <v>759.81030355759276</v>
      </c>
      <c r="P198" s="3">
        <f t="shared" si="46"/>
        <v>120553.83331710877</v>
      </c>
      <c r="Q198" s="3">
        <f t="shared" si="47"/>
        <v>92037.495978146268</v>
      </c>
    </row>
    <row r="199" spans="1:17">
      <c r="A199" s="1">
        <v>186</v>
      </c>
      <c r="B199" s="1">
        <f t="shared" si="32"/>
        <v>147</v>
      </c>
      <c r="C199" s="3">
        <f t="shared" si="33"/>
        <v>34269.204763544403</v>
      </c>
      <c r="D199" s="3">
        <f t="shared" si="34"/>
        <v>312.13620926719295</v>
      </c>
      <c r="E199" s="4">
        <f t="shared" si="35"/>
        <v>138.18710737853408</v>
      </c>
      <c r="F199" s="4">
        <f t="shared" si="36"/>
        <v>173.94910188865887</v>
      </c>
      <c r="G199" s="7">
        <f t="shared" si="43"/>
        <v>0.15</v>
      </c>
      <c r="H199" s="8">
        <f t="shared" si="44"/>
        <v>1.3451947011868914E-2</v>
      </c>
      <c r="I199" s="3">
        <f t="shared" si="37"/>
        <v>467.2732617755529</v>
      </c>
      <c r="J199" s="4">
        <f t="shared" si="38"/>
        <v>641.2223636642118</v>
      </c>
      <c r="K199" s="3">
        <f t="shared" si="39"/>
        <v>779.40947104274585</v>
      </c>
      <c r="L199" s="4">
        <f t="shared" si="40"/>
        <v>32.001224866607892</v>
      </c>
      <c r="M199" s="18">
        <f t="shared" si="41"/>
        <v>106.1858825119262</v>
      </c>
      <c r="N199" s="18">
        <f t="shared" si="42"/>
        <v>641.2223636642118</v>
      </c>
      <c r="O199" s="18">
        <f t="shared" si="45"/>
        <v>747.40824617613794</v>
      </c>
      <c r="P199" s="3">
        <f t="shared" si="46"/>
        <v>119267.3596415434</v>
      </c>
      <c r="Q199" s="3">
        <f t="shared" si="47"/>
        <v>90816.465877113398</v>
      </c>
    </row>
    <row r="200" spans="1:17">
      <c r="A200" s="1">
        <v>187</v>
      </c>
      <c r="B200" s="1">
        <f t="shared" si="32"/>
        <v>146</v>
      </c>
      <c r="C200" s="3">
        <f t="shared" si="33"/>
        <v>33638.246417813927</v>
      </c>
      <c r="D200" s="3">
        <f t="shared" si="34"/>
        <v>307.93736951964502</v>
      </c>
      <c r="E200" s="4">
        <f t="shared" si="35"/>
        <v>135.64893552236325</v>
      </c>
      <c r="F200" s="4">
        <f t="shared" si="36"/>
        <v>172.28843399728177</v>
      </c>
      <c r="G200" s="7">
        <f t="shared" si="43"/>
        <v>0.15</v>
      </c>
      <c r="H200" s="8">
        <f t="shared" si="44"/>
        <v>1.3451947011868914E-2</v>
      </c>
      <c r="I200" s="3">
        <f t="shared" si="37"/>
        <v>458.66991173319582</v>
      </c>
      <c r="J200" s="4">
        <f t="shared" si="38"/>
        <v>630.95834573047762</v>
      </c>
      <c r="K200" s="3">
        <f t="shared" si="39"/>
        <v>766.60728125284083</v>
      </c>
      <c r="L200" s="4">
        <f t="shared" si="40"/>
        <v>31.413437699915704</v>
      </c>
      <c r="M200" s="18">
        <f t="shared" si="41"/>
        <v>104.23549782244754</v>
      </c>
      <c r="N200" s="18">
        <f t="shared" si="42"/>
        <v>630.95834573047762</v>
      </c>
      <c r="O200" s="18">
        <f t="shared" si="45"/>
        <v>735.19384355292516</v>
      </c>
      <c r="P200" s="3">
        <f t="shared" si="46"/>
        <v>117989.21065159931</v>
      </c>
      <c r="Q200" s="3">
        <f t="shared" si="47"/>
        <v>89607.243270841194</v>
      </c>
    </row>
    <row r="201" spans="1:17">
      <c r="A201" s="1">
        <v>188</v>
      </c>
      <c r="B201" s="1">
        <f t="shared" si="32"/>
        <v>145</v>
      </c>
      <c r="C201" s="3">
        <f t="shared" si="33"/>
        <v>33017.398378095728</v>
      </c>
      <c r="D201" s="3">
        <f t="shared" si="34"/>
        <v>303.79501234189246</v>
      </c>
      <c r="E201" s="4">
        <f t="shared" si="35"/>
        <v>133.15139207051348</v>
      </c>
      <c r="F201" s="4">
        <f t="shared" si="36"/>
        <v>170.64362027137898</v>
      </c>
      <c r="G201" s="7">
        <f t="shared" si="43"/>
        <v>0.15</v>
      </c>
      <c r="H201" s="8">
        <f t="shared" si="44"/>
        <v>1.3451947011868914E-2</v>
      </c>
      <c r="I201" s="3">
        <f t="shared" si="37"/>
        <v>450.20441944681818</v>
      </c>
      <c r="J201" s="4">
        <f t="shared" si="38"/>
        <v>620.84803971819713</v>
      </c>
      <c r="K201" s="3">
        <f t="shared" si="39"/>
        <v>753.99943178871058</v>
      </c>
      <c r="L201" s="4">
        <f t="shared" si="40"/>
        <v>30.835059216329434</v>
      </c>
      <c r="M201" s="18">
        <f t="shared" si="41"/>
        <v>102.31633285418405</v>
      </c>
      <c r="N201" s="18">
        <f t="shared" si="42"/>
        <v>620.84803971819713</v>
      </c>
      <c r="O201" s="18">
        <f t="shared" si="45"/>
        <v>723.16437257238113</v>
      </c>
      <c r="P201" s="3">
        <f t="shared" si="46"/>
        <v>116719.43146702106</v>
      </c>
      <c r="Q201" s="3">
        <f t="shared" si="47"/>
        <v>88409.798394741942</v>
      </c>
    </row>
    <row r="202" spans="1:17">
      <c r="A202" s="1">
        <v>189</v>
      </c>
      <c r="B202" s="1">
        <f t="shared" si="32"/>
        <v>144</v>
      </c>
      <c r="C202" s="3">
        <f t="shared" si="33"/>
        <v>32406.509149514441</v>
      </c>
      <c r="D202" s="3">
        <f t="shared" si="34"/>
        <v>299.70837793339916</v>
      </c>
      <c r="E202" s="4">
        <f t="shared" si="35"/>
        <v>130.69386857996224</v>
      </c>
      <c r="F202" s="4">
        <f t="shared" si="36"/>
        <v>169.01450935343692</v>
      </c>
      <c r="G202" s="7">
        <f t="shared" si="43"/>
        <v>0.15</v>
      </c>
      <c r="H202" s="8">
        <f t="shared" si="44"/>
        <v>1.3451947011868914E-2</v>
      </c>
      <c r="I202" s="3">
        <f t="shared" si="37"/>
        <v>441.8747192278509</v>
      </c>
      <c r="J202" s="4">
        <f t="shared" si="38"/>
        <v>610.88922858128785</v>
      </c>
      <c r="K202" s="3">
        <f t="shared" si="39"/>
        <v>741.58309716125007</v>
      </c>
      <c r="L202" s="4">
        <f t="shared" si="40"/>
        <v>30.265948513254418</v>
      </c>
      <c r="M202" s="18">
        <f t="shared" si="41"/>
        <v>100.42792006670783</v>
      </c>
      <c r="N202" s="18">
        <f t="shared" si="42"/>
        <v>610.88922858128785</v>
      </c>
      <c r="O202" s="18">
        <f t="shared" si="45"/>
        <v>711.31714864799574</v>
      </c>
      <c r="P202" s="3">
        <f t="shared" si="46"/>
        <v>115458.06420186341</v>
      </c>
      <c r="Q202" s="3">
        <f t="shared" si="47"/>
        <v>87224.099099474901</v>
      </c>
    </row>
    <row r="203" spans="1:17">
      <c r="A203" s="1">
        <v>190</v>
      </c>
      <c r="B203" s="1">
        <f t="shared" si="32"/>
        <v>143</v>
      </c>
      <c r="C203" s="3">
        <f t="shared" si="33"/>
        <v>31805.429422991638</v>
      </c>
      <c r="D203" s="3">
        <f t="shared" si="34"/>
        <v>295.67671671442588</v>
      </c>
      <c r="E203" s="4">
        <f t="shared" si="35"/>
        <v>128.27576538349464</v>
      </c>
      <c r="F203" s="4">
        <f t="shared" si="36"/>
        <v>167.40095133093124</v>
      </c>
      <c r="G203" s="7">
        <f t="shared" si="43"/>
        <v>0.15</v>
      </c>
      <c r="H203" s="8">
        <f t="shared" si="44"/>
        <v>1.3451947011868914E-2</v>
      </c>
      <c r="I203" s="3">
        <f t="shared" si="37"/>
        <v>433.67877519187329</v>
      </c>
      <c r="J203" s="4">
        <f t="shared" si="38"/>
        <v>601.07972652280455</v>
      </c>
      <c r="K203" s="3">
        <f t="shared" si="39"/>
        <v>729.35549190629922</v>
      </c>
      <c r="L203" s="4">
        <f t="shared" si="40"/>
        <v>29.705966720388236</v>
      </c>
      <c r="M203" s="18">
        <f t="shared" si="41"/>
        <v>98.569798663106411</v>
      </c>
      <c r="N203" s="18">
        <f t="shared" si="42"/>
        <v>601.07972652280455</v>
      </c>
      <c r="O203" s="18">
        <f t="shared" si="45"/>
        <v>699.64952518591099</v>
      </c>
      <c r="P203" s="3">
        <f t="shared" si="46"/>
        <v>114205.14803933287</v>
      </c>
      <c r="Q203" s="3">
        <f t="shared" si="47"/>
        <v>86050.110937243968</v>
      </c>
    </row>
    <row r="204" spans="1:17">
      <c r="A204" s="1">
        <v>191</v>
      </c>
      <c r="B204" s="1">
        <f t="shared" si="32"/>
        <v>142</v>
      </c>
      <c r="C204" s="3">
        <f t="shared" si="33"/>
        <v>31214.01204443067</v>
      </c>
      <c r="D204" s="3">
        <f t="shared" si="34"/>
        <v>291.69928918853998</v>
      </c>
      <c r="E204" s="4">
        <f t="shared" si="35"/>
        <v>125.89649146600857</v>
      </c>
      <c r="F204" s="4">
        <f t="shared" si="36"/>
        <v>165.80279772253141</v>
      </c>
      <c r="G204" s="7">
        <f t="shared" si="43"/>
        <v>0.15</v>
      </c>
      <c r="H204" s="8">
        <f t="shared" si="44"/>
        <v>1.3451947011868914E-2</v>
      </c>
      <c r="I204" s="3">
        <f t="shared" si="37"/>
        <v>425.61458083843689</v>
      </c>
      <c r="J204" s="4">
        <f t="shared" si="38"/>
        <v>591.41737856096825</v>
      </c>
      <c r="K204" s="3">
        <f t="shared" si="39"/>
        <v>717.31387002697693</v>
      </c>
      <c r="L204" s="4">
        <f t="shared" si="40"/>
        <v>29.154976971075666</v>
      </c>
      <c r="M204" s="18">
        <f t="shared" si="41"/>
        <v>96.7415144949329</v>
      </c>
      <c r="N204" s="18">
        <f t="shared" si="42"/>
        <v>591.41737856096825</v>
      </c>
      <c r="O204" s="18">
        <f t="shared" si="45"/>
        <v>688.1588930559011</v>
      </c>
      <c r="P204" s="3">
        <f t="shared" si="46"/>
        <v>112960.71930514493</v>
      </c>
      <c r="Q204" s="3">
        <f t="shared" si="47"/>
        <v>84887.797245934868</v>
      </c>
    </row>
    <row r="205" spans="1:17">
      <c r="A205" s="1">
        <v>192</v>
      </c>
      <c r="B205" s="1">
        <f t="shared" ref="B205:B268" si="48">MAX(C$4*12-C$5-A205,0)</f>
        <v>141</v>
      </c>
      <c r="C205" s="3">
        <f t="shared" si="33"/>
        <v>30632.111984329506</v>
      </c>
      <c r="D205" s="3">
        <f t="shared" si="34"/>
        <v>287.77536580697591</v>
      </c>
      <c r="E205" s="4">
        <f t="shared" si="35"/>
        <v>123.55546434253807</v>
      </c>
      <c r="F205" s="4">
        <f t="shared" si="36"/>
        <v>164.21990146443784</v>
      </c>
      <c r="G205" s="7">
        <f t="shared" si="43"/>
        <v>0.15</v>
      </c>
      <c r="H205" s="8">
        <f t="shared" si="44"/>
        <v>1.3451947011868914E-2</v>
      </c>
      <c r="I205" s="3">
        <f t="shared" si="37"/>
        <v>417.68015863672548</v>
      </c>
      <c r="J205" s="4">
        <f t="shared" si="38"/>
        <v>581.90006010116326</v>
      </c>
      <c r="K205" s="3">
        <f t="shared" si="39"/>
        <v>705.45552444370139</v>
      </c>
      <c r="L205" s="4">
        <f t="shared" si="40"/>
        <v>28.612844374061446</v>
      </c>
      <c r="M205" s="18">
        <f t="shared" si="41"/>
        <v>94.942619968476635</v>
      </c>
      <c r="N205" s="18">
        <f t="shared" si="42"/>
        <v>581.90006010116326</v>
      </c>
      <c r="O205" s="18">
        <f t="shared" si="45"/>
        <v>676.84268006963987</v>
      </c>
      <c r="P205" s="3">
        <f t="shared" si="46"/>
        <v>111724.81153942335</v>
      </c>
      <c r="Q205" s="3">
        <f t="shared" si="47"/>
        <v>83737.119231137374</v>
      </c>
    </row>
    <row r="206" spans="1:17">
      <c r="A206" s="1">
        <v>193</v>
      </c>
      <c r="B206" s="1">
        <f t="shared" si="48"/>
        <v>140</v>
      </c>
      <c r="C206" s="3">
        <f t="shared" ref="C206:C269" si="49">C205-J206</f>
        <v>30059.586307815687</v>
      </c>
      <c r="D206" s="3">
        <f t="shared" ref="D206:D269" si="50">IF(B205&lt;=0,0,PMT(C$3/12,B205,-C205))</f>
        <v>283.90422683481921</v>
      </c>
      <c r="E206" s="4">
        <f t="shared" ref="E206:E269" si="51">C205*C$3/12</f>
        <v>121.25210993797096</v>
      </c>
      <c r="F206" s="4">
        <f t="shared" ref="F206:F269" si="52">D206-E206</f>
        <v>162.65211689684827</v>
      </c>
      <c r="G206" s="7">
        <f t="shared" si="43"/>
        <v>0.15</v>
      </c>
      <c r="H206" s="8">
        <f t="shared" si="44"/>
        <v>1.3451947011868914E-2</v>
      </c>
      <c r="I206" s="3">
        <f t="shared" ref="I206:I269" si="53">H206*(C205-F206)</f>
        <v>409.87355961697057</v>
      </c>
      <c r="J206" s="4">
        <f t="shared" ref="J206:J269" si="54">I206+F206</f>
        <v>572.52567651381878</v>
      </c>
      <c r="K206" s="3">
        <f t="shared" ref="K206:K269" si="55">D206+I206</f>
        <v>693.77778645178978</v>
      </c>
      <c r="L206" s="4">
        <f t="shared" ref="L206:L269" si="56">(SUM(C$6:C$7)/10000)/12*C205</f>
        <v>28.079435985635378</v>
      </c>
      <c r="M206" s="18">
        <f t="shared" ref="M206:M269" si="57">E206-L206</f>
        <v>93.172673952335572</v>
      </c>
      <c r="N206" s="18">
        <f t="shared" ref="N206:N269" si="58">J206</f>
        <v>572.52567651381878</v>
      </c>
      <c r="O206" s="18">
        <f t="shared" si="45"/>
        <v>665.69835046615435</v>
      </c>
      <c r="P206" s="3">
        <f t="shared" si="46"/>
        <v>110497.45556716702</v>
      </c>
      <c r="Q206" s="3">
        <f t="shared" si="47"/>
        <v>82598.036046099296</v>
      </c>
    </row>
    <row r="207" spans="1:17">
      <c r="A207" s="1">
        <v>194</v>
      </c>
      <c r="B207" s="1">
        <f t="shared" si="48"/>
        <v>139</v>
      </c>
      <c r="C207" s="3">
        <f t="shared" si="49"/>
        <v>29496.294145097589</v>
      </c>
      <c r="D207" s="3">
        <f t="shared" si="50"/>
        <v>280.08516221899157</v>
      </c>
      <c r="E207" s="4">
        <f t="shared" si="51"/>
        <v>118.98586246843711</v>
      </c>
      <c r="F207" s="4">
        <f t="shared" si="52"/>
        <v>161.09929975055445</v>
      </c>
      <c r="G207" s="7">
        <f t="shared" ref="G207:G270" si="59">C$8/100*MIN(6%,0.2%*(A207+C$5))</f>
        <v>0.15</v>
      </c>
      <c r="H207" s="8">
        <f t="shared" ref="H207:H270" si="60">1-(1-G207)^(1/12)</f>
        <v>1.3451947011868914E-2</v>
      </c>
      <c r="I207" s="3">
        <f t="shared" si="53"/>
        <v>402.19286296754336</v>
      </c>
      <c r="J207" s="4">
        <f t="shared" si="54"/>
        <v>563.29216271809787</v>
      </c>
      <c r="K207" s="3">
        <f t="shared" si="55"/>
        <v>682.27802518653493</v>
      </c>
      <c r="L207" s="4">
        <f t="shared" si="56"/>
        <v>27.554620782164381</v>
      </c>
      <c r="M207" s="18">
        <f t="shared" si="57"/>
        <v>91.431241686272728</v>
      </c>
      <c r="N207" s="18">
        <f t="shared" si="58"/>
        <v>563.29216271809787</v>
      </c>
      <c r="O207" s="18">
        <f t="shared" ref="O207:O270" si="61">M207+N207</f>
        <v>654.72340440437063</v>
      </c>
      <c r="P207" s="3">
        <f t="shared" ref="P207:P270" si="62">$A207*N207</f>
        <v>109278.67956731099</v>
      </c>
      <c r="Q207" s="3">
        <f t="shared" ref="Q207:Q270" si="63">$A207*O207/(1+C$10/12)^A207</f>
        <v>81470.504869657365</v>
      </c>
    </row>
    <row r="208" spans="1:17">
      <c r="A208" s="1">
        <v>195</v>
      </c>
      <c r="B208" s="1">
        <f t="shared" si="48"/>
        <v>138</v>
      </c>
      <c r="C208" s="3">
        <f t="shared" si="49"/>
        <v>28942.096662326276</v>
      </c>
      <c r="D208" s="3">
        <f t="shared" si="50"/>
        <v>276.31747145801097</v>
      </c>
      <c r="E208" s="4">
        <f t="shared" si="51"/>
        <v>116.75616432434462</v>
      </c>
      <c r="F208" s="4">
        <f t="shared" si="52"/>
        <v>159.56130713366633</v>
      </c>
      <c r="G208" s="7">
        <f t="shared" si="59"/>
        <v>0.15</v>
      </c>
      <c r="H208" s="8">
        <f t="shared" si="60"/>
        <v>1.3451947011868914E-2</v>
      </c>
      <c r="I208" s="3">
        <f t="shared" si="53"/>
        <v>394.63617563764547</v>
      </c>
      <c r="J208" s="4">
        <f t="shared" si="54"/>
        <v>554.1974827713118</v>
      </c>
      <c r="K208" s="3">
        <f t="shared" si="55"/>
        <v>670.95364709565638</v>
      </c>
      <c r="L208" s="4">
        <f t="shared" si="56"/>
        <v>27.038269633006124</v>
      </c>
      <c r="M208" s="18">
        <f t="shared" si="57"/>
        <v>89.7178946913385</v>
      </c>
      <c r="N208" s="18">
        <f t="shared" si="58"/>
        <v>554.1974827713118</v>
      </c>
      <c r="O208" s="18">
        <f t="shared" si="61"/>
        <v>643.91537746265033</v>
      </c>
      <c r="P208" s="3">
        <f t="shared" si="62"/>
        <v>108068.5091404058</v>
      </c>
      <c r="Q208" s="3">
        <f t="shared" si="63"/>
        <v>80354.480982188834</v>
      </c>
    </row>
    <row r="209" spans="1:17">
      <c r="A209" s="1">
        <v>196</v>
      </c>
      <c r="B209" s="1">
        <f t="shared" si="48"/>
        <v>137</v>
      </c>
      <c r="C209" s="3">
        <f t="shared" si="49"/>
        <v>28396.857032862292</v>
      </c>
      <c r="D209" s="3">
        <f t="shared" si="50"/>
        <v>272.60046347350408</v>
      </c>
      <c r="E209" s="4">
        <f t="shared" si="51"/>
        <v>114.5624659550415</v>
      </c>
      <c r="F209" s="4">
        <f t="shared" si="52"/>
        <v>158.03799751846259</v>
      </c>
      <c r="G209" s="7">
        <f t="shared" si="59"/>
        <v>0.15</v>
      </c>
      <c r="H209" s="8">
        <f t="shared" si="60"/>
        <v>1.3451947011868914E-2</v>
      </c>
      <c r="I209" s="3">
        <f t="shared" si="53"/>
        <v>387.201631945521</v>
      </c>
      <c r="J209" s="4">
        <f t="shared" si="54"/>
        <v>545.23962946398365</v>
      </c>
      <c r="K209" s="3">
        <f t="shared" si="55"/>
        <v>659.80209541902514</v>
      </c>
      <c r="L209" s="4">
        <f t="shared" si="56"/>
        <v>26.530255273799085</v>
      </c>
      <c r="M209" s="18">
        <f t="shared" si="57"/>
        <v>88.032210681242418</v>
      </c>
      <c r="N209" s="18">
        <f t="shared" si="58"/>
        <v>545.23962946398365</v>
      </c>
      <c r="O209" s="18">
        <f t="shared" si="61"/>
        <v>633.27184014522607</v>
      </c>
      <c r="P209" s="3">
        <f t="shared" si="62"/>
        <v>106866.9673749408</v>
      </c>
      <c r="Q209" s="3">
        <f t="shared" si="63"/>
        <v>79249.917839627349</v>
      </c>
    </row>
    <row r="210" spans="1:17">
      <c r="A210" s="1">
        <v>197</v>
      </c>
      <c r="B210" s="1">
        <f t="shared" si="48"/>
        <v>136</v>
      </c>
      <c r="C210" s="3">
        <f t="shared" si="49"/>
        <v>27860.440408941809</v>
      </c>
      <c r="D210" s="3">
        <f t="shared" si="50"/>
        <v>268.93345648344757</v>
      </c>
      <c r="E210" s="4">
        <f t="shared" si="51"/>
        <v>112.40422575507991</v>
      </c>
      <c r="F210" s="4">
        <f t="shared" si="52"/>
        <v>156.52923072836768</v>
      </c>
      <c r="G210" s="7">
        <f t="shared" si="59"/>
        <v>0.15</v>
      </c>
      <c r="H210" s="8">
        <f t="shared" si="60"/>
        <v>1.3451947011868914E-2</v>
      </c>
      <c r="I210" s="3">
        <f t="shared" si="53"/>
        <v>379.88739319211408</v>
      </c>
      <c r="J210" s="4">
        <f t="shared" si="54"/>
        <v>536.4166239204817</v>
      </c>
      <c r="K210" s="3">
        <f t="shared" si="55"/>
        <v>648.8208496755617</v>
      </c>
      <c r="L210" s="4">
        <f t="shared" si="56"/>
        <v>26.030452280123768</v>
      </c>
      <c r="M210" s="18">
        <f t="shared" si="57"/>
        <v>86.373773474956138</v>
      </c>
      <c r="N210" s="18">
        <f t="shared" si="58"/>
        <v>536.4166239204817</v>
      </c>
      <c r="O210" s="18">
        <f t="shared" si="61"/>
        <v>622.79039739543782</v>
      </c>
      <c r="P210" s="3">
        <f t="shared" si="62"/>
        <v>105674.07491233489</v>
      </c>
      <c r="Q210" s="3">
        <f t="shared" si="63"/>
        <v>78156.767145585487</v>
      </c>
    </row>
    <row r="211" spans="1:17">
      <c r="A211" s="1">
        <v>198</v>
      </c>
      <c r="B211" s="1">
        <f t="shared" si="48"/>
        <v>135</v>
      </c>
      <c r="C211" s="3">
        <f t="shared" si="49"/>
        <v>27332.713893736662</v>
      </c>
      <c r="D211" s="3">
        <f t="shared" si="50"/>
        <v>265.31577787711348</v>
      </c>
      <c r="E211" s="4">
        <f t="shared" si="51"/>
        <v>110.28090995206134</v>
      </c>
      <c r="F211" s="4">
        <f t="shared" si="52"/>
        <v>155.03486792505214</v>
      </c>
      <c r="G211" s="7">
        <f t="shared" si="59"/>
        <v>0.15</v>
      </c>
      <c r="H211" s="8">
        <f t="shared" si="60"/>
        <v>1.3451947011868914E-2</v>
      </c>
      <c r="I211" s="3">
        <f t="shared" si="53"/>
        <v>372.69164728009684</v>
      </c>
      <c r="J211" s="4">
        <f t="shared" si="54"/>
        <v>527.72651520514898</v>
      </c>
      <c r="K211" s="3">
        <f t="shared" si="55"/>
        <v>638.00742515721026</v>
      </c>
      <c r="L211" s="4">
        <f t="shared" si="56"/>
        <v>25.538737041529991</v>
      </c>
      <c r="M211" s="18">
        <f t="shared" si="57"/>
        <v>84.742172910531337</v>
      </c>
      <c r="N211" s="18">
        <f t="shared" si="58"/>
        <v>527.72651520514898</v>
      </c>
      <c r="O211" s="18">
        <f t="shared" si="61"/>
        <v>612.46868811568038</v>
      </c>
      <c r="P211" s="3">
        <f t="shared" si="62"/>
        <v>104489.8500106195</v>
      </c>
      <c r="Q211" s="3">
        <f t="shared" si="63"/>
        <v>77074.978921625196</v>
      </c>
    </row>
    <row r="212" spans="1:17">
      <c r="A212" s="1">
        <v>199</v>
      </c>
      <c r="B212" s="1">
        <f t="shared" si="48"/>
        <v>134</v>
      </c>
      <c r="C212" s="3">
        <f t="shared" si="49"/>
        <v>26813.546513802812</v>
      </c>
      <c r="D212" s="3">
        <f t="shared" si="50"/>
        <v>261.74676409169774</v>
      </c>
      <c r="E212" s="4">
        <f t="shared" si="51"/>
        <v>108.19199249604095</v>
      </c>
      <c r="F212" s="4">
        <f t="shared" si="52"/>
        <v>153.5547715956568</v>
      </c>
      <c r="G212" s="7">
        <f t="shared" si="59"/>
        <v>0.15</v>
      </c>
      <c r="H212" s="8">
        <f t="shared" si="60"/>
        <v>1.3451947011868914E-2</v>
      </c>
      <c r="I212" s="3">
        <f t="shared" si="53"/>
        <v>365.61260833819443</v>
      </c>
      <c r="J212" s="4">
        <f t="shared" si="54"/>
        <v>519.16737993385118</v>
      </c>
      <c r="K212" s="3">
        <f t="shared" si="55"/>
        <v>627.35937242989212</v>
      </c>
      <c r="L212" s="4">
        <f t="shared" si="56"/>
        <v>25.054987735925273</v>
      </c>
      <c r="M212" s="18">
        <f t="shared" si="57"/>
        <v>83.137004760115673</v>
      </c>
      <c r="N212" s="18">
        <f t="shared" si="58"/>
        <v>519.16737993385118</v>
      </c>
      <c r="O212" s="18">
        <f t="shared" si="61"/>
        <v>602.30438469396688</v>
      </c>
      <c r="P212" s="3">
        <f t="shared" si="62"/>
        <v>103314.30860683639</v>
      </c>
      <c r="Q212" s="3">
        <f t="shared" si="63"/>
        <v>76004.501575717339</v>
      </c>
    </row>
    <row r="213" spans="1:17">
      <c r="A213" s="1">
        <v>200</v>
      </c>
      <c r="B213" s="1">
        <f t="shared" si="48"/>
        <v>133</v>
      </c>
      <c r="C213" s="3">
        <f t="shared" si="49"/>
        <v>26302.80919191194</v>
      </c>
      <c r="D213" s="3">
        <f t="shared" si="50"/>
        <v>258.22576049060802</v>
      </c>
      <c r="E213" s="4">
        <f t="shared" si="51"/>
        <v>106.13695495046947</v>
      </c>
      <c r="F213" s="4">
        <f t="shared" si="52"/>
        <v>152.08880554013854</v>
      </c>
      <c r="G213" s="7">
        <f t="shared" si="59"/>
        <v>0.15</v>
      </c>
      <c r="H213" s="8">
        <f t="shared" si="60"/>
        <v>1.3451947011868914E-2</v>
      </c>
      <c r="I213" s="3">
        <f t="shared" si="53"/>
        <v>358.64851635073353</v>
      </c>
      <c r="J213" s="4">
        <f t="shared" si="54"/>
        <v>510.73732189087207</v>
      </c>
      <c r="K213" s="3">
        <f t="shared" si="55"/>
        <v>616.8742768413415</v>
      </c>
      <c r="L213" s="4">
        <f t="shared" si="56"/>
        <v>24.579084304319245</v>
      </c>
      <c r="M213" s="18">
        <f t="shared" si="57"/>
        <v>81.557870646150235</v>
      </c>
      <c r="N213" s="18">
        <f t="shared" si="58"/>
        <v>510.73732189087207</v>
      </c>
      <c r="O213" s="18">
        <f t="shared" si="61"/>
        <v>592.29519253702233</v>
      </c>
      <c r="P213" s="3">
        <f t="shared" si="62"/>
        <v>102147.46437817441</v>
      </c>
      <c r="Q213" s="3">
        <f t="shared" si="63"/>
        <v>74945.28196892995</v>
      </c>
    </row>
    <row r="214" spans="1:17">
      <c r="A214" s="1">
        <v>201</v>
      </c>
      <c r="B214" s="1">
        <f t="shared" si="48"/>
        <v>132</v>
      </c>
      <c r="C214" s="3">
        <f t="shared" si="49"/>
        <v>25800.374720260861</v>
      </c>
      <c r="D214" s="3">
        <f t="shared" si="50"/>
        <v>254.75212124338876</v>
      </c>
      <c r="E214" s="4">
        <f t="shared" si="51"/>
        <v>104.11528638465143</v>
      </c>
      <c r="F214" s="4">
        <f t="shared" si="52"/>
        <v>150.63683485873733</v>
      </c>
      <c r="G214" s="7">
        <f t="shared" si="59"/>
        <v>0.15</v>
      </c>
      <c r="H214" s="8">
        <f t="shared" si="60"/>
        <v>1.3451947011868914E-2</v>
      </c>
      <c r="I214" s="3">
        <f t="shared" si="53"/>
        <v>351.79763679234264</v>
      </c>
      <c r="J214" s="4">
        <f t="shared" si="54"/>
        <v>502.43447165108</v>
      </c>
      <c r="K214" s="3">
        <f t="shared" si="55"/>
        <v>606.54975803573143</v>
      </c>
      <c r="L214" s="4">
        <f t="shared" si="56"/>
        <v>24.110908425919277</v>
      </c>
      <c r="M214" s="18">
        <f t="shared" si="57"/>
        <v>80.00437795873215</v>
      </c>
      <c r="N214" s="18">
        <f t="shared" si="58"/>
        <v>502.43447165108</v>
      </c>
      <c r="O214" s="18">
        <f t="shared" si="61"/>
        <v>582.43884960981211</v>
      </c>
      <c r="P214" s="3">
        <f t="shared" si="62"/>
        <v>100989.32880186709</v>
      </c>
      <c r="Q214" s="3">
        <f t="shared" si="63"/>
        <v>73897.265480384158</v>
      </c>
    </row>
    <row r="215" spans="1:17">
      <c r="A215" s="1">
        <v>202</v>
      </c>
      <c r="B215" s="1">
        <f t="shared" si="48"/>
        <v>131</v>
      </c>
      <c r="C215" s="3">
        <f t="shared" si="49"/>
        <v>25306.117734053565</v>
      </c>
      <c r="D215" s="3">
        <f t="shared" si="50"/>
        <v>251.32520920726151</v>
      </c>
      <c r="E215" s="4">
        <f t="shared" si="51"/>
        <v>102.12648326769924</v>
      </c>
      <c r="F215" s="4">
        <f t="shared" si="52"/>
        <v>149.19872593956228</v>
      </c>
      <c r="G215" s="7">
        <f t="shared" si="59"/>
        <v>0.15</v>
      </c>
      <c r="H215" s="8">
        <f t="shared" si="60"/>
        <v>1.3451947011868914E-2</v>
      </c>
      <c r="I215" s="3">
        <f t="shared" si="53"/>
        <v>345.05826026773406</v>
      </c>
      <c r="J215" s="4">
        <f t="shared" si="54"/>
        <v>494.25698620729634</v>
      </c>
      <c r="K215" s="3">
        <f t="shared" si="55"/>
        <v>596.38346947499554</v>
      </c>
      <c r="L215" s="4">
        <f t="shared" si="56"/>
        <v>23.650343493572457</v>
      </c>
      <c r="M215" s="18">
        <f t="shared" si="57"/>
        <v>78.476139774126779</v>
      </c>
      <c r="N215" s="18">
        <f t="shared" si="58"/>
        <v>494.25698620729634</v>
      </c>
      <c r="O215" s="18">
        <f t="shared" si="61"/>
        <v>572.73312598142309</v>
      </c>
      <c r="P215" s="3">
        <f t="shared" si="62"/>
        <v>99839.911213873856</v>
      </c>
      <c r="Q215" s="3">
        <f t="shared" si="63"/>
        <v>72860.396070516377</v>
      </c>
    </row>
    <row r="216" spans="1:17">
      <c r="A216" s="1">
        <v>203</v>
      </c>
      <c r="B216" s="1">
        <f t="shared" si="48"/>
        <v>130</v>
      </c>
      <c r="C216" s="3">
        <f t="shared" si="49"/>
        <v>24819.914685450774</v>
      </c>
      <c r="D216" s="3">
        <f t="shared" si="50"/>
        <v>247.94439581025847</v>
      </c>
      <c r="E216" s="4">
        <f t="shared" si="51"/>
        <v>100.17004936396204</v>
      </c>
      <c r="F216" s="4">
        <f t="shared" si="52"/>
        <v>147.77434644629642</v>
      </c>
      <c r="G216" s="7">
        <f t="shared" si="59"/>
        <v>0.15</v>
      </c>
      <c r="H216" s="8">
        <f t="shared" si="60"/>
        <v>1.3451947011868914E-2</v>
      </c>
      <c r="I216" s="3">
        <f t="shared" si="53"/>
        <v>338.42870215649566</v>
      </c>
      <c r="J216" s="4">
        <f t="shared" si="54"/>
        <v>486.20304860279208</v>
      </c>
      <c r="K216" s="3">
        <f t="shared" si="55"/>
        <v>586.37309796675413</v>
      </c>
      <c r="L216" s="4">
        <f t="shared" si="56"/>
        <v>23.197274589549099</v>
      </c>
      <c r="M216" s="18">
        <f t="shared" si="57"/>
        <v>76.97277477441294</v>
      </c>
      <c r="N216" s="18">
        <f t="shared" si="58"/>
        <v>486.20304860279208</v>
      </c>
      <c r="O216" s="18">
        <f t="shared" si="61"/>
        <v>563.17582337720501</v>
      </c>
      <c r="P216" s="3">
        <f t="shared" si="62"/>
        <v>98699.218866366791</v>
      </c>
      <c r="Q216" s="3">
        <f t="shared" si="63"/>
        <v>71834.616342684079</v>
      </c>
    </row>
    <row r="217" spans="1:17">
      <c r="A217" s="1">
        <v>204</v>
      </c>
      <c r="B217" s="1">
        <f t="shared" si="48"/>
        <v>129</v>
      </c>
      <c r="C217" s="3">
        <f t="shared" si="49"/>
        <v>24341.64381788193</v>
      </c>
      <c r="D217" s="3">
        <f t="shared" si="50"/>
        <v>244.60906093592902</v>
      </c>
      <c r="E217" s="4">
        <f t="shared" si="51"/>
        <v>98.245495629909314</v>
      </c>
      <c r="F217" s="4">
        <f t="shared" si="52"/>
        <v>146.36356530601972</v>
      </c>
      <c r="G217" s="7">
        <f t="shared" si="59"/>
        <v>0.15</v>
      </c>
      <c r="H217" s="8">
        <f t="shared" si="60"/>
        <v>1.3451947011868914E-2</v>
      </c>
      <c r="I217" s="3">
        <f t="shared" si="53"/>
        <v>331.90730226282614</v>
      </c>
      <c r="J217" s="4">
        <f t="shared" si="54"/>
        <v>478.27086756884586</v>
      </c>
      <c r="K217" s="3">
        <f t="shared" si="55"/>
        <v>576.51636319875513</v>
      </c>
      <c r="L217" s="4">
        <f t="shared" si="56"/>
        <v>22.751588461663211</v>
      </c>
      <c r="M217" s="18">
        <f t="shared" si="57"/>
        <v>75.493907168246096</v>
      </c>
      <c r="N217" s="18">
        <f t="shared" si="58"/>
        <v>478.27086756884586</v>
      </c>
      <c r="O217" s="18">
        <f t="shared" si="61"/>
        <v>553.76477473709201</v>
      </c>
      <c r="P217" s="3">
        <f t="shared" si="62"/>
        <v>97567.25698404455</v>
      </c>
      <c r="Q217" s="3">
        <f t="shared" si="63"/>
        <v>70819.867603151884</v>
      </c>
    </row>
    <row r="218" spans="1:17">
      <c r="A218" s="1">
        <v>205</v>
      </c>
      <c r="B218" s="1">
        <f t="shared" si="48"/>
        <v>128</v>
      </c>
      <c r="C218" s="3">
        <f t="shared" si="49"/>
        <v>23871.185140714639</v>
      </c>
      <c r="D218" s="3">
        <f t="shared" si="50"/>
        <v>241.31859280959588</v>
      </c>
      <c r="E218" s="4">
        <f t="shared" si="51"/>
        <v>96.352340112449312</v>
      </c>
      <c r="F218" s="4">
        <f t="shared" si="52"/>
        <v>144.96625269714656</v>
      </c>
      <c r="G218" s="7">
        <f t="shared" si="59"/>
        <v>0.15</v>
      </c>
      <c r="H218" s="8">
        <f t="shared" si="60"/>
        <v>1.3451947011868914E-2</v>
      </c>
      <c r="I218" s="3">
        <f t="shared" si="53"/>
        <v>325.49242447014302</v>
      </c>
      <c r="J218" s="4">
        <f t="shared" si="54"/>
        <v>470.45867716728958</v>
      </c>
      <c r="K218" s="3">
        <f t="shared" si="55"/>
        <v>566.81101727973896</v>
      </c>
      <c r="L218" s="4">
        <f t="shared" si="56"/>
        <v>22.313173499725103</v>
      </c>
      <c r="M218" s="18">
        <f t="shared" si="57"/>
        <v>74.039166612724216</v>
      </c>
      <c r="N218" s="18">
        <f t="shared" si="58"/>
        <v>470.45867716728958</v>
      </c>
      <c r="O218" s="18">
        <f t="shared" si="61"/>
        <v>544.4978437800138</v>
      </c>
      <c r="P218" s="3">
        <f t="shared" si="62"/>
        <v>96444.02881929437</v>
      </c>
      <c r="Q218" s="3">
        <f t="shared" si="63"/>
        <v>69816.089919494014</v>
      </c>
    </row>
    <row r="219" spans="1:17">
      <c r="A219" s="1">
        <v>206</v>
      </c>
      <c r="B219" s="1">
        <f t="shared" si="48"/>
        <v>127</v>
      </c>
      <c r="C219" s="3">
        <f t="shared" si="49"/>
        <v>23408.420404276661</v>
      </c>
      <c r="D219" s="3">
        <f t="shared" si="50"/>
        <v>238.07238788614239</v>
      </c>
      <c r="E219" s="4">
        <f t="shared" si="51"/>
        <v>94.490107848662106</v>
      </c>
      <c r="F219" s="4">
        <f t="shared" si="52"/>
        <v>143.5822800374803</v>
      </c>
      <c r="G219" s="7">
        <f t="shared" si="59"/>
        <v>0.15</v>
      </c>
      <c r="H219" s="8">
        <f t="shared" si="60"/>
        <v>1.3451947011868914E-2</v>
      </c>
      <c r="I219" s="3">
        <f t="shared" si="53"/>
        <v>319.18245640049838</v>
      </c>
      <c r="J219" s="4">
        <f t="shared" si="54"/>
        <v>462.76473643797868</v>
      </c>
      <c r="K219" s="3">
        <f t="shared" si="55"/>
        <v>557.25484428664072</v>
      </c>
      <c r="L219" s="4">
        <f t="shared" si="56"/>
        <v>21.881919712321753</v>
      </c>
      <c r="M219" s="18">
        <f t="shared" si="57"/>
        <v>72.608188136340345</v>
      </c>
      <c r="N219" s="18">
        <f t="shared" si="58"/>
        <v>462.76473643797868</v>
      </c>
      <c r="O219" s="18">
        <f t="shared" si="61"/>
        <v>535.37292457431909</v>
      </c>
      <c r="P219" s="3">
        <f t="shared" si="62"/>
        <v>95329.535706223614</v>
      </c>
      <c r="Q219" s="3">
        <f t="shared" si="63"/>
        <v>68823.222177448362</v>
      </c>
    </row>
    <row r="220" spans="1:17">
      <c r="A220" s="1">
        <v>207</v>
      </c>
      <c r="B220" s="1">
        <f t="shared" si="48"/>
        <v>126</v>
      </c>
      <c r="C220" s="3">
        <f t="shared" si="49"/>
        <v>22953.233075225548</v>
      </c>
      <c r="D220" s="3">
        <f t="shared" si="50"/>
        <v>234.86985073930887</v>
      </c>
      <c r="E220" s="4">
        <f t="shared" si="51"/>
        <v>92.658330766928444</v>
      </c>
      <c r="F220" s="4">
        <f t="shared" si="52"/>
        <v>142.21151997238042</v>
      </c>
      <c r="G220" s="7">
        <f t="shared" si="59"/>
        <v>0.15</v>
      </c>
      <c r="H220" s="8">
        <f t="shared" si="60"/>
        <v>1.3451947011868914E-2</v>
      </c>
      <c r="I220" s="3">
        <f t="shared" si="53"/>
        <v>312.97580907873493</v>
      </c>
      <c r="J220" s="4">
        <f t="shared" si="54"/>
        <v>455.18732905111534</v>
      </c>
      <c r="K220" s="3">
        <f t="shared" si="55"/>
        <v>547.84565981804383</v>
      </c>
      <c r="L220" s="4">
        <f t="shared" si="56"/>
        <v>21.457718703920271</v>
      </c>
      <c r="M220" s="18">
        <f t="shared" si="57"/>
        <v>71.20061206300818</v>
      </c>
      <c r="N220" s="18">
        <f t="shared" si="58"/>
        <v>455.18732905111534</v>
      </c>
      <c r="O220" s="18">
        <f t="shared" si="61"/>
        <v>526.38794111412358</v>
      </c>
      <c r="P220" s="3">
        <f t="shared" si="62"/>
        <v>94223.777113580873</v>
      </c>
      <c r="Q220" s="3">
        <f t="shared" si="63"/>
        <v>67841.202136256819</v>
      </c>
    </row>
    <row r="221" spans="1:17">
      <c r="A221" s="1">
        <v>208</v>
      </c>
      <c r="B221" s="1">
        <f t="shared" si="48"/>
        <v>125</v>
      </c>
      <c r="C221" s="3">
        <f t="shared" si="49"/>
        <v>22505.508312261187</v>
      </c>
      <c r="D221" s="3">
        <f t="shared" si="50"/>
        <v>231.71039395247803</v>
      </c>
      <c r="E221" s="4">
        <f t="shared" si="51"/>
        <v>90.856547589434456</v>
      </c>
      <c r="F221" s="4">
        <f t="shared" si="52"/>
        <v>140.85384636304357</v>
      </c>
      <c r="G221" s="7">
        <f t="shared" si="59"/>
        <v>0.15</v>
      </c>
      <c r="H221" s="8">
        <f t="shared" si="60"/>
        <v>1.3451947011868914E-2</v>
      </c>
      <c r="I221" s="3">
        <f t="shared" si="53"/>
        <v>306.87091660131745</v>
      </c>
      <c r="J221" s="4">
        <f t="shared" si="54"/>
        <v>447.72476296436105</v>
      </c>
      <c r="K221" s="3">
        <f t="shared" si="55"/>
        <v>538.58131055379545</v>
      </c>
      <c r="L221" s="4">
        <f t="shared" si="56"/>
        <v>21.040463652290086</v>
      </c>
      <c r="M221" s="18">
        <f t="shared" si="57"/>
        <v>69.81608393714437</v>
      </c>
      <c r="N221" s="18">
        <f t="shared" si="58"/>
        <v>447.72476296436105</v>
      </c>
      <c r="O221" s="18">
        <f t="shared" si="61"/>
        <v>517.54084690150546</v>
      </c>
      <c r="P221" s="3">
        <f t="shared" si="62"/>
        <v>93126.7506965871</v>
      </c>
      <c r="Q221" s="3">
        <f t="shared" si="63"/>
        <v>66869.966482525342</v>
      </c>
    </row>
    <row r="222" spans="1:17">
      <c r="A222" s="1">
        <v>209</v>
      </c>
      <c r="B222" s="1">
        <f t="shared" si="48"/>
        <v>124</v>
      </c>
      <c r="C222" s="3">
        <f t="shared" si="49"/>
        <v>22065.132942176515</v>
      </c>
      <c r="D222" s="3">
        <f t="shared" si="50"/>
        <v>228.59343801092996</v>
      </c>
      <c r="E222" s="4">
        <f t="shared" si="51"/>
        <v>89.08430373603386</v>
      </c>
      <c r="F222" s="4">
        <f t="shared" si="52"/>
        <v>139.5091342748961</v>
      </c>
      <c r="G222" s="7">
        <f t="shared" si="59"/>
        <v>0.15</v>
      </c>
      <c r="H222" s="8">
        <f t="shared" si="60"/>
        <v>1.3451947011868914E-2</v>
      </c>
      <c r="I222" s="3">
        <f t="shared" si="53"/>
        <v>300.86623580977528</v>
      </c>
      <c r="J222" s="4">
        <f t="shared" si="54"/>
        <v>440.37537008467137</v>
      </c>
      <c r="K222" s="3">
        <f t="shared" si="55"/>
        <v>529.45967382070523</v>
      </c>
      <c r="L222" s="4">
        <f t="shared" si="56"/>
        <v>20.630049286239419</v>
      </c>
      <c r="M222" s="18">
        <f t="shared" si="57"/>
        <v>68.454254449794433</v>
      </c>
      <c r="N222" s="18">
        <f t="shared" si="58"/>
        <v>440.37537008467137</v>
      </c>
      <c r="O222" s="18">
        <f t="shared" si="61"/>
        <v>508.82962453446578</v>
      </c>
      <c r="P222" s="3">
        <f t="shared" si="62"/>
        <v>92038.452347696322</v>
      </c>
      <c r="Q222" s="3">
        <f t="shared" si="63"/>
        <v>65909.450882637524</v>
      </c>
    </row>
    <row r="223" spans="1:17">
      <c r="A223" s="1">
        <v>210</v>
      </c>
      <c r="B223" s="1">
        <f t="shared" si="48"/>
        <v>123</v>
      </c>
      <c r="C223" s="3">
        <f t="shared" si="49"/>
        <v>21631.995436241727</v>
      </c>
      <c r="D223" s="3">
        <f t="shared" si="50"/>
        <v>225.51841119554601</v>
      </c>
      <c r="E223" s="4">
        <f t="shared" si="51"/>
        <v>87.341151229448712</v>
      </c>
      <c r="F223" s="4">
        <f t="shared" si="52"/>
        <v>138.1772599660973</v>
      </c>
      <c r="G223" s="7">
        <f t="shared" si="59"/>
        <v>0.15</v>
      </c>
      <c r="H223" s="8">
        <f t="shared" si="60"/>
        <v>1.3451947011868914E-2</v>
      </c>
      <c r="I223" s="3">
        <f t="shared" si="53"/>
        <v>294.9602459686925</v>
      </c>
      <c r="J223" s="4">
        <f t="shared" si="54"/>
        <v>433.13750593478983</v>
      </c>
      <c r="K223" s="3">
        <f t="shared" si="55"/>
        <v>520.47865716423848</v>
      </c>
      <c r="L223" s="4">
        <f t="shared" si="56"/>
        <v>20.226371863661804</v>
      </c>
      <c r="M223" s="18">
        <f t="shared" si="57"/>
        <v>67.114779365786916</v>
      </c>
      <c r="N223" s="18">
        <f t="shared" si="58"/>
        <v>433.13750593478983</v>
      </c>
      <c r="O223" s="18">
        <f t="shared" si="61"/>
        <v>500.25228530057677</v>
      </c>
      <c r="P223" s="3">
        <f t="shared" si="62"/>
        <v>90958.876246305867</v>
      </c>
      <c r="Q223" s="3">
        <f t="shared" si="63"/>
        <v>64959.590033753404</v>
      </c>
    </row>
    <row r="224" spans="1:17">
      <c r="A224" s="1">
        <v>211</v>
      </c>
      <c r="B224" s="1">
        <f t="shared" si="48"/>
        <v>122</v>
      </c>
      <c r="C224" s="3">
        <f t="shared" si="49"/>
        <v>21205.985886917391</v>
      </c>
      <c r="D224" s="3">
        <f t="shared" si="50"/>
        <v>222.4847494779427</v>
      </c>
      <c r="E224" s="4">
        <f t="shared" si="51"/>
        <v>85.626648601790166</v>
      </c>
      <c r="F224" s="4">
        <f t="shared" si="52"/>
        <v>136.85810087615255</v>
      </c>
      <c r="G224" s="7">
        <f t="shared" si="59"/>
        <v>0.15</v>
      </c>
      <c r="H224" s="8">
        <f t="shared" si="60"/>
        <v>1.3451947011868914E-2</v>
      </c>
      <c r="I224" s="3">
        <f t="shared" si="53"/>
        <v>289.15144844818286</v>
      </c>
      <c r="J224" s="4">
        <f t="shared" si="54"/>
        <v>426.00954932433541</v>
      </c>
      <c r="K224" s="3">
        <f t="shared" si="55"/>
        <v>511.63619792612553</v>
      </c>
      <c r="L224" s="4">
        <f t="shared" si="56"/>
        <v>19.829329149888249</v>
      </c>
      <c r="M224" s="18">
        <f t="shared" si="57"/>
        <v>65.797319451901913</v>
      </c>
      <c r="N224" s="18">
        <f t="shared" si="58"/>
        <v>426.00954932433541</v>
      </c>
      <c r="O224" s="18">
        <f t="shared" si="61"/>
        <v>491.80686877623731</v>
      </c>
      <c r="P224" s="3">
        <f t="shared" si="62"/>
        <v>89888.014907434772</v>
      </c>
      <c r="Q224" s="3">
        <f t="shared" si="63"/>
        <v>64020.317713425939</v>
      </c>
    </row>
    <row r="225" spans="1:17">
      <c r="A225" s="1">
        <v>212</v>
      </c>
      <c r="B225" s="1">
        <f t="shared" si="48"/>
        <v>121</v>
      </c>
      <c r="C225" s="3">
        <f t="shared" si="49"/>
        <v>20786.995984891968</v>
      </c>
      <c r="D225" s="3">
        <f t="shared" si="50"/>
        <v>219.49189641701639</v>
      </c>
      <c r="E225" s="4">
        <f t="shared" si="51"/>
        <v>83.940360802381335</v>
      </c>
      <c r="F225" s="4">
        <f t="shared" si="52"/>
        <v>135.55153561463504</v>
      </c>
      <c r="G225" s="7">
        <f t="shared" si="59"/>
        <v>0.15</v>
      </c>
      <c r="H225" s="8">
        <f t="shared" si="60"/>
        <v>1.3451947011868914E-2</v>
      </c>
      <c r="I225" s="3">
        <f t="shared" si="53"/>
        <v>283.43836641078724</v>
      </c>
      <c r="J225" s="4">
        <f t="shared" si="54"/>
        <v>418.98990202542228</v>
      </c>
      <c r="K225" s="3">
        <f t="shared" si="55"/>
        <v>502.93026282780363</v>
      </c>
      <c r="L225" s="4">
        <f t="shared" si="56"/>
        <v>19.43882039634094</v>
      </c>
      <c r="M225" s="18">
        <f t="shared" si="57"/>
        <v>64.501540406040391</v>
      </c>
      <c r="N225" s="18">
        <f t="shared" si="58"/>
        <v>418.98990202542228</v>
      </c>
      <c r="O225" s="18">
        <f t="shared" si="61"/>
        <v>483.4914424314627</v>
      </c>
      <c r="P225" s="3">
        <f t="shared" si="62"/>
        <v>88825.85922938952</v>
      </c>
      <c r="Q225" s="3">
        <f t="shared" si="63"/>
        <v>63091.566827865856</v>
      </c>
    </row>
    <row r="226" spans="1:17">
      <c r="A226" s="1">
        <v>213</v>
      </c>
      <c r="B226" s="1">
        <f t="shared" si="48"/>
        <v>120</v>
      </c>
      <c r="C226" s="3">
        <f t="shared" si="49"/>
        <v>20374.918996439217</v>
      </c>
      <c r="D226" s="3">
        <f t="shared" si="50"/>
        <v>216.53930305687999</v>
      </c>
      <c r="E226" s="4">
        <f t="shared" si="51"/>
        <v>82.281859106864047</v>
      </c>
      <c r="F226" s="4">
        <f t="shared" si="52"/>
        <v>134.25744395001595</v>
      </c>
      <c r="G226" s="7">
        <f t="shared" si="59"/>
        <v>0.15</v>
      </c>
      <c r="H226" s="8">
        <f t="shared" si="60"/>
        <v>1.3451947011868914E-2</v>
      </c>
      <c r="I226" s="3">
        <f t="shared" si="53"/>
        <v>277.81954450273406</v>
      </c>
      <c r="J226" s="4">
        <f t="shared" si="54"/>
        <v>412.07698845275002</v>
      </c>
      <c r="K226" s="3">
        <f t="shared" si="55"/>
        <v>494.35884755961405</v>
      </c>
      <c r="L226" s="4">
        <f t="shared" si="56"/>
        <v>19.054746319484302</v>
      </c>
      <c r="M226" s="18">
        <f t="shared" si="57"/>
        <v>63.227112787379745</v>
      </c>
      <c r="N226" s="18">
        <f t="shared" si="58"/>
        <v>412.07698845275002</v>
      </c>
      <c r="O226" s="18">
        <f t="shared" si="61"/>
        <v>475.30410124012974</v>
      </c>
      <c r="P226" s="3">
        <f t="shared" si="62"/>
        <v>87772.398540435752</v>
      </c>
      <c r="Q226" s="3">
        <f t="shared" si="63"/>
        <v>62173.269458885705</v>
      </c>
    </row>
    <row r="227" spans="1:17">
      <c r="A227" s="1">
        <v>214</v>
      </c>
      <c r="B227" s="1">
        <f t="shared" si="48"/>
        <v>119</v>
      </c>
      <c r="C227" s="3">
        <f t="shared" si="49"/>
        <v>19969.649741091118</v>
      </c>
      <c r="D227" s="3">
        <f t="shared" si="50"/>
        <v>213.62642782617183</v>
      </c>
      <c r="E227" s="4">
        <f t="shared" si="51"/>
        <v>80.650721027571905</v>
      </c>
      <c r="F227" s="4">
        <f t="shared" si="52"/>
        <v>132.97570679859993</v>
      </c>
      <c r="G227" s="7">
        <f t="shared" si="59"/>
        <v>0.15</v>
      </c>
      <c r="H227" s="8">
        <f t="shared" si="60"/>
        <v>1.3451947011868914E-2</v>
      </c>
      <c r="I227" s="3">
        <f t="shared" si="53"/>
        <v>272.29354854950111</v>
      </c>
      <c r="J227" s="4">
        <f t="shared" si="54"/>
        <v>405.26925534810107</v>
      </c>
      <c r="K227" s="3">
        <f t="shared" si="55"/>
        <v>485.91997637567295</v>
      </c>
      <c r="L227" s="4">
        <f t="shared" si="56"/>
        <v>18.677009080069283</v>
      </c>
      <c r="M227" s="18">
        <f t="shared" si="57"/>
        <v>61.973711947502622</v>
      </c>
      <c r="N227" s="18">
        <f t="shared" si="58"/>
        <v>405.26925534810107</v>
      </c>
      <c r="O227" s="18">
        <f t="shared" si="61"/>
        <v>467.24296729560371</v>
      </c>
      <c r="P227" s="3">
        <f t="shared" si="62"/>
        <v>86727.620644493625</v>
      </c>
      <c r="Q227" s="3">
        <f t="shared" si="63"/>
        <v>61265.356909552749</v>
      </c>
    </row>
    <row r="228" spans="1:17">
      <c r="A228" s="1">
        <v>215</v>
      </c>
      <c r="B228" s="1">
        <f t="shared" si="48"/>
        <v>118</v>
      </c>
      <c r="C228" s="3">
        <f t="shared" si="49"/>
        <v>19571.084569621929</v>
      </c>
      <c r="D228" s="3">
        <f t="shared" si="50"/>
        <v>210.75273643871932</v>
      </c>
      <c r="E228" s="4">
        <f t="shared" si="51"/>
        <v>79.046530225152338</v>
      </c>
      <c r="F228" s="4">
        <f t="shared" si="52"/>
        <v>131.70620621356699</v>
      </c>
      <c r="G228" s="7">
        <f t="shared" si="59"/>
        <v>0.15</v>
      </c>
      <c r="H228" s="8">
        <f t="shared" si="60"/>
        <v>1.3451947011868914E-2</v>
      </c>
      <c r="I228" s="3">
        <f t="shared" si="53"/>
        <v>266.85896525562032</v>
      </c>
      <c r="J228" s="4">
        <f t="shared" si="54"/>
        <v>398.56517146918731</v>
      </c>
      <c r="K228" s="3">
        <f t="shared" si="55"/>
        <v>477.61170169433967</v>
      </c>
      <c r="L228" s="4">
        <f t="shared" si="56"/>
        <v>18.305512262666859</v>
      </c>
      <c r="M228" s="18">
        <f t="shared" si="57"/>
        <v>60.741017962485479</v>
      </c>
      <c r="N228" s="18">
        <f t="shared" si="58"/>
        <v>398.56517146918731</v>
      </c>
      <c r="O228" s="18">
        <f t="shared" si="61"/>
        <v>459.30618943167281</v>
      </c>
      <c r="P228" s="3">
        <f t="shared" si="62"/>
        <v>85691.511865875276</v>
      </c>
      <c r="Q228" s="3">
        <f t="shared" si="63"/>
        <v>60367.759748580087</v>
      </c>
    </row>
    <row r="229" spans="1:17">
      <c r="A229" s="1">
        <v>216</v>
      </c>
      <c r="B229" s="1">
        <f t="shared" si="48"/>
        <v>117</v>
      </c>
      <c r="C229" s="3">
        <f t="shared" si="49"/>
        <v>19179.121342339145</v>
      </c>
      <c r="D229" s="3">
        <f t="shared" si="50"/>
        <v>207.91770179553922</v>
      </c>
      <c r="E229" s="4">
        <f t="shared" si="51"/>
        <v>77.468876421420134</v>
      </c>
      <c r="F229" s="4">
        <f t="shared" si="52"/>
        <v>130.44882537411908</v>
      </c>
      <c r="G229" s="7">
        <f t="shared" si="59"/>
        <v>0.15</v>
      </c>
      <c r="H229" s="8">
        <f t="shared" si="60"/>
        <v>1.3451947011868914E-2</v>
      </c>
      <c r="I229" s="3">
        <f t="shared" si="53"/>
        <v>261.51440190866634</v>
      </c>
      <c r="J229" s="4">
        <f t="shared" si="54"/>
        <v>391.9632272827854</v>
      </c>
      <c r="K229" s="3">
        <f t="shared" si="55"/>
        <v>469.43210370420559</v>
      </c>
      <c r="L229" s="4">
        <f t="shared" si="56"/>
        <v>17.94016085548677</v>
      </c>
      <c r="M229" s="18">
        <f t="shared" si="57"/>
        <v>59.528715565933368</v>
      </c>
      <c r="N229" s="18">
        <f t="shared" si="58"/>
        <v>391.9632272827854</v>
      </c>
      <c r="O229" s="18">
        <f t="shared" si="61"/>
        <v>451.49194284871874</v>
      </c>
      <c r="P229" s="3">
        <f t="shared" si="62"/>
        <v>84664.057093081647</v>
      </c>
      <c r="Q229" s="3">
        <f t="shared" si="63"/>
        <v>59480.407853484619</v>
      </c>
    </row>
    <row r="230" spans="1:17">
      <c r="A230" s="1">
        <v>217</v>
      </c>
      <c r="B230" s="1">
        <f t="shared" si="48"/>
        <v>116</v>
      </c>
      <c r="C230" s="3">
        <f t="shared" si="49"/>
        <v>18793.659407677042</v>
      </c>
      <c r="D230" s="3">
        <f t="shared" si="50"/>
        <v>205.12080388815599</v>
      </c>
      <c r="E230" s="4">
        <f t="shared" si="51"/>
        <v>75.917355313425787</v>
      </c>
      <c r="F230" s="4">
        <f t="shared" si="52"/>
        <v>129.2034485747302</v>
      </c>
      <c r="G230" s="7">
        <f t="shared" si="59"/>
        <v>0.15</v>
      </c>
      <c r="H230" s="8">
        <f t="shared" si="60"/>
        <v>1.3451947011868914E-2</v>
      </c>
      <c r="I230" s="3">
        <f t="shared" si="53"/>
        <v>256.25848608737238</v>
      </c>
      <c r="J230" s="4">
        <f t="shared" si="54"/>
        <v>385.46193466210258</v>
      </c>
      <c r="K230" s="3">
        <f t="shared" si="55"/>
        <v>461.37928997552837</v>
      </c>
      <c r="L230" s="4">
        <f t="shared" si="56"/>
        <v>17.580861230477549</v>
      </c>
      <c r="M230" s="18">
        <f t="shared" si="57"/>
        <v>58.336494082948235</v>
      </c>
      <c r="N230" s="18">
        <f t="shared" si="58"/>
        <v>385.46193466210258</v>
      </c>
      <c r="O230" s="18">
        <f t="shared" si="61"/>
        <v>443.79842874505084</v>
      </c>
      <c r="P230" s="3">
        <f t="shared" si="62"/>
        <v>83645.239821676267</v>
      </c>
      <c r="Q230" s="3">
        <f t="shared" si="63"/>
        <v>58603.23045254009</v>
      </c>
    </row>
    <row r="231" spans="1:17">
      <c r="A231" s="1">
        <v>218</v>
      </c>
      <c r="B231" s="1">
        <f t="shared" si="48"/>
        <v>115</v>
      </c>
      <c r="C231" s="3">
        <f t="shared" si="49"/>
        <v>18414.599581088729</v>
      </c>
      <c r="D231" s="3">
        <f t="shared" si="50"/>
        <v>202.36152970322055</v>
      </c>
      <c r="E231" s="4">
        <f t="shared" si="51"/>
        <v>74.391568488721632</v>
      </c>
      <c r="F231" s="4">
        <f t="shared" si="52"/>
        <v>127.96996121449892</v>
      </c>
      <c r="G231" s="7">
        <f t="shared" si="59"/>
        <v>0.15</v>
      </c>
      <c r="H231" s="8">
        <f t="shared" si="60"/>
        <v>1.3451947011868914E-2</v>
      </c>
      <c r="I231" s="3">
        <f t="shared" si="53"/>
        <v>251.08986537381494</v>
      </c>
      <c r="J231" s="4">
        <f t="shared" si="54"/>
        <v>379.05982658831385</v>
      </c>
      <c r="K231" s="3">
        <f t="shared" si="55"/>
        <v>453.4513950770355</v>
      </c>
      <c r="L231" s="4">
        <f t="shared" si="56"/>
        <v>17.227521123703955</v>
      </c>
      <c r="M231" s="18">
        <f t="shared" si="57"/>
        <v>57.16404736501768</v>
      </c>
      <c r="N231" s="18">
        <f t="shared" si="58"/>
        <v>379.05982658831385</v>
      </c>
      <c r="O231" s="18">
        <f t="shared" si="61"/>
        <v>436.22387395333152</v>
      </c>
      <c r="P231" s="3">
        <f t="shared" si="62"/>
        <v>82635.042196252427</v>
      </c>
      <c r="Q231" s="3">
        <f t="shared" si="63"/>
        <v>57736.156165552238</v>
      </c>
    </row>
    <row r="232" spans="1:17">
      <c r="A232" s="1">
        <v>219</v>
      </c>
      <c r="B232" s="1">
        <f t="shared" si="48"/>
        <v>114</v>
      </c>
      <c r="C232" s="3">
        <f t="shared" si="49"/>
        <v>18041.844124232513</v>
      </c>
      <c r="D232" s="3">
        <f t="shared" si="50"/>
        <v>199.63937312841207</v>
      </c>
      <c r="E232" s="4">
        <f t="shared" si="51"/>
        <v>72.891123341809546</v>
      </c>
      <c r="F232" s="4">
        <f t="shared" si="52"/>
        <v>126.74824978660253</v>
      </c>
      <c r="G232" s="7">
        <f t="shared" si="59"/>
        <v>0.15</v>
      </c>
      <c r="H232" s="8">
        <f t="shared" si="60"/>
        <v>1.3451947011868914E-2</v>
      </c>
      <c r="I232" s="3">
        <f t="shared" si="53"/>
        <v>246.00720706961258</v>
      </c>
      <c r="J232" s="4">
        <f t="shared" si="54"/>
        <v>372.75545685621512</v>
      </c>
      <c r="K232" s="3">
        <f t="shared" si="55"/>
        <v>445.64658019802465</v>
      </c>
      <c r="L232" s="4">
        <f t="shared" si="56"/>
        <v>16.880049615998001</v>
      </c>
      <c r="M232" s="18">
        <f t="shared" si="57"/>
        <v>56.011073725811542</v>
      </c>
      <c r="N232" s="18">
        <f t="shared" si="58"/>
        <v>372.75545685621512</v>
      </c>
      <c r="O232" s="18">
        <f t="shared" si="61"/>
        <v>428.76653058202669</v>
      </c>
      <c r="P232" s="3">
        <f t="shared" si="62"/>
        <v>81633.445051511109</v>
      </c>
      <c r="Q232" s="3">
        <f t="shared" si="63"/>
        <v>56879.113043483681</v>
      </c>
    </row>
    <row r="233" spans="1:17">
      <c r="A233" s="1">
        <v>220</v>
      </c>
      <c r="B233" s="1">
        <f t="shared" si="48"/>
        <v>113</v>
      </c>
      <c r="C233" s="3">
        <f t="shared" si="49"/>
        <v>17675.296724448577</v>
      </c>
      <c r="D233" s="3">
        <f t="shared" si="50"/>
        <v>196.95383485960596</v>
      </c>
      <c r="E233" s="4">
        <f t="shared" si="51"/>
        <v>71.415632991753697</v>
      </c>
      <c r="F233" s="4">
        <f t="shared" si="52"/>
        <v>125.53820186785227</v>
      </c>
      <c r="G233" s="7">
        <f t="shared" si="59"/>
        <v>0.15</v>
      </c>
      <c r="H233" s="8">
        <f t="shared" si="60"/>
        <v>1.3451947011868914E-2</v>
      </c>
      <c r="I233" s="3">
        <f t="shared" si="53"/>
        <v>241.00919791608263</v>
      </c>
      <c r="J233" s="4">
        <f t="shared" si="54"/>
        <v>366.54739978393491</v>
      </c>
      <c r="K233" s="3">
        <f t="shared" si="55"/>
        <v>437.96303277568859</v>
      </c>
      <c r="L233" s="4">
        <f t="shared" si="56"/>
        <v>16.538357113879805</v>
      </c>
      <c r="M233" s="18">
        <f t="shared" si="57"/>
        <v>54.877275877873892</v>
      </c>
      <c r="N233" s="18">
        <f t="shared" si="58"/>
        <v>366.54739978393491</v>
      </c>
      <c r="O233" s="18">
        <f t="shared" si="61"/>
        <v>421.42467566180881</v>
      </c>
      <c r="P233" s="3">
        <f t="shared" si="62"/>
        <v>80640.427952465674</v>
      </c>
      <c r="Q233" s="3">
        <f t="shared" si="63"/>
        <v>56032.028606954249</v>
      </c>
    </row>
    <row r="234" spans="1:17">
      <c r="A234" s="1">
        <v>221</v>
      </c>
      <c r="B234" s="1">
        <f t="shared" si="48"/>
        <v>112</v>
      </c>
      <c r="C234" s="3">
        <f t="shared" si="49"/>
        <v>17314.862474521928</v>
      </c>
      <c r="D234" s="3">
        <f t="shared" si="50"/>
        <v>194.30442230929006</v>
      </c>
      <c r="E234" s="4">
        <f t="shared" si="51"/>
        <v>69.964716200942277</v>
      </c>
      <c r="F234" s="4">
        <f t="shared" si="52"/>
        <v>124.33970610834778</v>
      </c>
      <c r="G234" s="7">
        <f t="shared" si="59"/>
        <v>0.15</v>
      </c>
      <c r="H234" s="8">
        <f t="shared" si="60"/>
        <v>1.3451947011868914E-2</v>
      </c>
      <c r="I234" s="3">
        <f t="shared" si="53"/>
        <v>236.09454381830159</v>
      </c>
      <c r="J234" s="4">
        <f t="shared" si="54"/>
        <v>360.43424992664939</v>
      </c>
      <c r="K234" s="3">
        <f t="shared" si="55"/>
        <v>430.39896612759162</v>
      </c>
      <c r="L234" s="4">
        <f t="shared" si="56"/>
        <v>16.202355330744528</v>
      </c>
      <c r="M234" s="18">
        <f t="shared" si="57"/>
        <v>53.762360870197753</v>
      </c>
      <c r="N234" s="18">
        <f t="shared" si="58"/>
        <v>360.43424992664939</v>
      </c>
      <c r="O234" s="18">
        <f t="shared" si="61"/>
        <v>414.19661079684715</v>
      </c>
      <c r="P234" s="3">
        <f t="shared" si="62"/>
        <v>79655.96923378951</v>
      </c>
      <c r="Q234" s="3">
        <f t="shared" si="63"/>
        <v>55194.829883642873</v>
      </c>
    </row>
    <row r="235" spans="1:17">
      <c r="A235" s="1">
        <v>222</v>
      </c>
      <c r="B235" s="1">
        <f t="shared" si="48"/>
        <v>111</v>
      </c>
      <c r="C235" s="3">
        <f t="shared" si="49"/>
        <v>16960.447852727681</v>
      </c>
      <c r="D235" s="3">
        <f t="shared" si="50"/>
        <v>191.69064951621363</v>
      </c>
      <c r="E235" s="4">
        <f t="shared" si="51"/>
        <v>68.537997294982631</v>
      </c>
      <c r="F235" s="4">
        <f t="shared" si="52"/>
        <v>123.15265222123099</v>
      </c>
      <c r="G235" s="7">
        <f t="shared" si="59"/>
        <v>0.15</v>
      </c>
      <c r="H235" s="8">
        <f t="shared" si="60"/>
        <v>1.3451947011868914E-2</v>
      </c>
      <c r="I235" s="3">
        <f t="shared" si="53"/>
        <v>231.26196957301534</v>
      </c>
      <c r="J235" s="4">
        <f t="shared" si="54"/>
        <v>354.41462179424633</v>
      </c>
      <c r="K235" s="3">
        <f t="shared" si="55"/>
        <v>422.95261908922896</v>
      </c>
      <c r="L235" s="4">
        <f t="shared" si="56"/>
        <v>15.871957268311768</v>
      </c>
      <c r="M235" s="18">
        <f t="shared" si="57"/>
        <v>52.666040026670863</v>
      </c>
      <c r="N235" s="18">
        <f t="shared" si="58"/>
        <v>354.41462179424633</v>
      </c>
      <c r="O235" s="18">
        <f t="shared" si="61"/>
        <v>407.08066182091721</v>
      </c>
      <c r="P235" s="3">
        <f t="shared" si="62"/>
        <v>78680.046038322689</v>
      </c>
      <c r="Q235" s="3">
        <f t="shared" si="63"/>
        <v>54367.443444616387</v>
      </c>
    </row>
    <row r="236" spans="1:17">
      <c r="A236" s="1">
        <v>223</v>
      </c>
      <c r="B236" s="1">
        <f t="shared" si="48"/>
        <v>110</v>
      </c>
      <c r="C236" s="3">
        <f t="shared" si="49"/>
        <v>16611.960703154797</v>
      </c>
      <c r="D236" s="3">
        <f t="shared" si="50"/>
        <v>189.1120370562507</v>
      </c>
      <c r="E236" s="4">
        <f t="shared" si="51"/>
        <v>67.135106083713737</v>
      </c>
      <c r="F236" s="4">
        <f t="shared" si="52"/>
        <v>121.97693097253696</v>
      </c>
      <c r="G236" s="7">
        <f t="shared" si="59"/>
        <v>0.15</v>
      </c>
      <c r="H236" s="8">
        <f t="shared" si="60"/>
        <v>1.3451947011868914E-2</v>
      </c>
      <c r="I236" s="3">
        <f t="shared" si="53"/>
        <v>226.51021860034569</v>
      </c>
      <c r="J236" s="4">
        <f t="shared" si="54"/>
        <v>348.48714957288269</v>
      </c>
      <c r="K236" s="3">
        <f t="shared" si="55"/>
        <v>415.62225565659639</v>
      </c>
      <c r="L236" s="4">
        <f t="shared" si="56"/>
        <v>15.547077198333707</v>
      </c>
      <c r="M236" s="18">
        <f t="shared" si="57"/>
        <v>51.588028885380027</v>
      </c>
      <c r="N236" s="18">
        <f t="shared" si="58"/>
        <v>348.48714957288269</v>
      </c>
      <c r="O236" s="18">
        <f t="shared" si="61"/>
        <v>400.07517845826271</v>
      </c>
      <c r="P236" s="3">
        <f t="shared" si="62"/>
        <v>77712.634354752838</v>
      </c>
      <c r="Q236" s="3">
        <f t="shared" si="63"/>
        <v>53549.795439609872</v>
      </c>
    </row>
    <row r="237" spans="1:17">
      <c r="A237" s="1">
        <v>224</v>
      </c>
      <c r="B237" s="1">
        <f t="shared" si="48"/>
        <v>109</v>
      </c>
      <c r="C237" s="3">
        <f t="shared" si="49"/>
        <v>16269.310216304413</v>
      </c>
      <c r="D237" s="3">
        <f t="shared" si="50"/>
        <v>186.56811195446346</v>
      </c>
      <c r="E237" s="4">
        <f t="shared" si="51"/>
        <v>65.755677783321076</v>
      </c>
      <c r="F237" s="4">
        <f t="shared" si="52"/>
        <v>120.81243417114239</v>
      </c>
      <c r="G237" s="7">
        <f t="shared" si="59"/>
        <v>0.15</v>
      </c>
      <c r="H237" s="8">
        <f t="shared" si="60"/>
        <v>1.3451947011868914E-2</v>
      </c>
      <c r="I237" s="3">
        <f t="shared" si="53"/>
        <v>221.83805267924191</v>
      </c>
      <c r="J237" s="4">
        <f t="shared" si="54"/>
        <v>342.65048685038431</v>
      </c>
      <c r="K237" s="3">
        <f t="shared" si="55"/>
        <v>408.40616463370537</v>
      </c>
      <c r="L237" s="4">
        <f t="shared" si="56"/>
        <v>15.227630644558563</v>
      </c>
      <c r="M237" s="18">
        <f t="shared" si="57"/>
        <v>50.528047138762517</v>
      </c>
      <c r="N237" s="18">
        <f t="shared" si="58"/>
        <v>342.65048685038431</v>
      </c>
      <c r="O237" s="18">
        <f t="shared" si="61"/>
        <v>393.17853398914684</v>
      </c>
      <c r="P237" s="3">
        <f t="shared" si="62"/>
        <v>76753.709054486084</v>
      </c>
      <c r="Q237" s="3">
        <f t="shared" si="63"/>
        <v>52741.811631282682</v>
      </c>
    </row>
    <row r="238" spans="1:17">
      <c r="A238" s="1">
        <v>225</v>
      </c>
      <c r="B238" s="1">
        <f t="shared" si="48"/>
        <v>108</v>
      </c>
      <c r="C238" s="3">
        <f t="shared" si="49"/>
        <v>15932.40690995898</v>
      </c>
      <c r="D238" s="3">
        <f t="shared" si="50"/>
        <v>184.05840759834749</v>
      </c>
      <c r="E238" s="4">
        <f t="shared" si="51"/>
        <v>64.399352939538304</v>
      </c>
      <c r="F238" s="4">
        <f t="shared" si="52"/>
        <v>119.65905465880918</v>
      </c>
      <c r="G238" s="7">
        <f t="shared" si="59"/>
        <v>0.15</v>
      </c>
      <c r="H238" s="8">
        <f t="shared" si="60"/>
        <v>1.3451947011868914E-2</v>
      </c>
      <c r="I238" s="3">
        <f t="shared" si="53"/>
        <v>217.24425168662393</v>
      </c>
      <c r="J238" s="4">
        <f t="shared" si="54"/>
        <v>336.90330634543312</v>
      </c>
      <c r="K238" s="3">
        <f t="shared" si="55"/>
        <v>401.30265928497141</v>
      </c>
      <c r="L238" s="4">
        <f t="shared" si="56"/>
        <v>14.913534364945711</v>
      </c>
      <c r="M238" s="18">
        <f t="shared" si="57"/>
        <v>49.485818574592592</v>
      </c>
      <c r="N238" s="18">
        <f t="shared" si="58"/>
        <v>336.90330634543312</v>
      </c>
      <c r="O238" s="18">
        <f t="shared" si="61"/>
        <v>386.38912492002572</v>
      </c>
      <c r="P238" s="3">
        <f t="shared" si="62"/>
        <v>75803.243927722448</v>
      </c>
      <c r="Q238" s="3">
        <f t="shared" si="63"/>
        <v>51943.417428474088</v>
      </c>
    </row>
    <row r="239" spans="1:17">
      <c r="A239" s="1">
        <v>226</v>
      </c>
      <c r="B239" s="1">
        <f t="shared" si="48"/>
        <v>107</v>
      </c>
      <c r="C239" s="3">
        <f t="shared" si="49"/>
        <v>15601.162610318486</v>
      </c>
      <c r="D239" s="3">
        <f t="shared" si="50"/>
        <v>181.58246365224551</v>
      </c>
      <c r="E239" s="4">
        <f t="shared" si="51"/>
        <v>63.065777351920964</v>
      </c>
      <c r="F239" s="4">
        <f t="shared" si="52"/>
        <v>118.51668630032455</v>
      </c>
      <c r="G239" s="7">
        <f t="shared" si="59"/>
        <v>0.15</v>
      </c>
      <c r="H239" s="8">
        <f t="shared" si="60"/>
        <v>1.3451947011868914E-2</v>
      </c>
      <c r="I239" s="3">
        <f t="shared" si="53"/>
        <v>212.72761334016809</v>
      </c>
      <c r="J239" s="4">
        <f t="shared" si="54"/>
        <v>331.24429964049261</v>
      </c>
      <c r="K239" s="3">
        <f t="shared" si="55"/>
        <v>394.3100769924136</v>
      </c>
      <c r="L239" s="4">
        <f t="shared" si="56"/>
        <v>14.604706334129064</v>
      </c>
      <c r="M239" s="18">
        <f t="shared" si="57"/>
        <v>48.461071017791902</v>
      </c>
      <c r="N239" s="18">
        <f t="shared" si="58"/>
        <v>331.24429964049261</v>
      </c>
      <c r="O239" s="18">
        <f t="shared" si="61"/>
        <v>379.70537065828449</v>
      </c>
      <c r="P239" s="3">
        <f t="shared" si="62"/>
        <v>74861.211718751336</v>
      </c>
      <c r="Q239" s="3">
        <f t="shared" si="63"/>
        <v>51154.537918481838</v>
      </c>
    </row>
    <row r="240" spans="1:17">
      <c r="A240" s="1">
        <v>227</v>
      </c>
      <c r="B240" s="1">
        <f t="shared" si="48"/>
        <v>106</v>
      </c>
      <c r="C240" s="3">
        <f t="shared" si="49"/>
        <v>15275.490433400069</v>
      </c>
      <c r="D240" s="3">
        <f t="shared" si="50"/>
        <v>179.1398259729109</v>
      </c>
      <c r="E240" s="4">
        <f t="shared" si="51"/>
        <v>61.754601999177339</v>
      </c>
      <c r="F240" s="4">
        <f t="shared" si="52"/>
        <v>117.38522397373356</v>
      </c>
      <c r="G240" s="7">
        <f t="shared" si="59"/>
        <v>0.15</v>
      </c>
      <c r="H240" s="8">
        <f t="shared" si="60"/>
        <v>1.3451947011868914E-2</v>
      </c>
      <c r="I240" s="3">
        <f t="shared" si="53"/>
        <v>208.28695294468378</v>
      </c>
      <c r="J240" s="4">
        <f t="shared" si="54"/>
        <v>325.67217691841734</v>
      </c>
      <c r="K240" s="3">
        <f t="shared" si="55"/>
        <v>387.42677891759467</v>
      </c>
      <c r="L240" s="4">
        <f t="shared" si="56"/>
        <v>14.301065726125278</v>
      </c>
      <c r="M240" s="18">
        <f t="shared" si="57"/>
        <v>47.453536273052059</v>
      </c>
      <c r="N240" s="18">
        <f t="shared" si="58"/>
        <v>325.67217691841734</v>
      </c>
      <c r="O240" s="18">
        <f t="shared" si="61"/>
        <v>373.1257131914694</v>
      </c>
      <c r="P240" s="3">
        <f t="shared" si="62"/>
        <v>73927.584160480736</v>
      </c>
      <c r="Q240" s="3">
        <f t="shared" si="63"/>
        <v>50375.097898386026</v>
      </c>
    </row>
    <row r="241" spans="1:17">
      <c r="A241" s="1">
        <v>228</v>
      </c>
      <c r="B241" s="1">
        <f t="shared" si="48"/>
        <v>105</v>
      </c>
      <c r="C241" s="3">
        <f t="shared" si="49"/>
        <v>14955.304766697371</v>
      </c>
      <c r="D241" s="3">
        <f t="shared" si="50"/>
        <v>176.73004652620781</v>
      </c>
      <c r="E241" s="4">
        <f t="shared" si="51"/>
        <v>60.465482965541945</v>
      </c>
      <c r="F241" s="4">
        <f t="shared" si="52"/>
        <v>116.26456356066586</v>
      </c>
      <c r="G241" s="7">
        <f t="shared" si="59"/>
        <v>0.15</v>
      </c>
      <c r="H241" s="8">
        <f t="shared" si="60"/>
        <v>1.3451947011868914E-2</v>
      </c>
      <c r="I241" s="3">
        <f t="shared" si="53"/>
        <v>203.92110314203211</v>
      </c>
      <c r="J241" s="4">
        <f t="shared" si="54"/>
        <v>320.18566670269797</v>
      </c>
      <c r="K241" s="3">
        <f t="shared" si="55"/>
        <v>380.6511496682399</v>
      </c>
      <c r="L241" s="4">
        <f t="shared" si="56"/>
        <v>14.002532897283396</v>
      </c>
      <c r="M241" s="18">
        <f t="shared" si="57"/>
        <v>46.46295006825855</v>
      </c>
      <c r="N241" s="18">
        <f t="shared" si="58"/>
        <v>320.18566670269797</v>
      </c>
      <c r="O241" s="18">
        <f t="shared" si="61"/>
        <v>366.64861677095655</v>
      </c>
      <c r="P241" s="3">
        <f t="shared" si="62"/>
        <v>73002.332008215133</v>
      </c>
      <c r="Q241" s="3">
        <f t="shared" si="63"/>
        <v>49605.021905440859</v>
      </c>
    </row>
    <row r="242" spans="1:17">
      <c r="A242" s="1">
        <v>229</v>
      </c>
      <c r="B242" s="1">
        <f t="shared" si="48"/>
        <v>104</v>
      </c>
      <c r="C242" s="3">
        <f t="shared" si="49"/>
        <v>14640.521251096077</v>
      </c>
      <c r="D242" s="3">
        <f t="shared" si="50"/>
        <v>174.35268330493207</v>
      </c>
      <c r="E242" s="4">
        <f t="shared" si="51"/>
        <v>59.198081368177093</v>
      </c>
      <c r="F242" s="4">
        <f t="shared" si="52"/>
        <v>115.15460193675497</v>
      </c>
      <c r="G242" s="7">
        <f t="shared" si="59"/>
        <v>0.15</v>
      </c>
      <c r="H242" s="8">
        <f t="shared" si="60"/>
        <v>1.3451947011868914E-2</v>
      </c>
      <c r="I242" s="3">
        <f t="shared" si="53"/>
        <v>199.62891366453755</v>
      </c>
      <c r="J242" s="4">
        <f t="shared" si="54"/>
        <v>314.78351560129249</v>
      </c>
      <c r="K242" s="3">
        <f t="shared" si="55"/>
        <v>373.98159696946959</v>
      </c>
      <c r="L242" s="4">
        <f t="shared" si="56"/>
        <v>13.70902936947259</v>
      </c>
      <c r="M242" s="18">
        <f t="shared" si="57"/>
        <v>45.489051998704504</v>
      </c>
      <c r="N242" s="18">
        <f t="shared" si="58"/>
        <v>314.78351560129249</v>
      </c>
      <c r="O242" s="18">
        <f t="shared" si="61"/>
        <v>360.27256759999699</v>
      </c>
      <c r="P242" s="3">
        <f t="shared" si="62"/>
        <v>72085.425072695987</v>
      </c>
      <c r="Q242" s="3">
        <f t="shared" si="63"/>
        <v>48844.234246556087</v>
      </c>
    </row>
    <row r="243" spans="1:17">
      <c r="A243" s="1">
        <v>230</v>
      </c>
      <c r="B243" s="1">
        <f t="shared" si="48"/>
        <v>103</v>
      </c>
      <c r="C243" s="3">
        <f t="shared" si="49"/>
        <v>14331.056763042085</v>
      </c>
      <c r="D243" s="3">
        <f t="shared" si="50"/>
        <v>172.00730024773694</v>
      </c>
      <c r="E243" s="4">
        <f t="shared" si="51"/>
        <v>57.952063285588643</v>
      </c>
      <c r="F243" s="4">
        <f t="shared" si="52"/>
        <v>114.05523696214829</v>
      </c>
      <c r="G243" s="7">
        <f t="shared" si="59"/>
        <v>0.15</v>
      </c>
      <c r="H243" s="8">
        <f t="shared" si="60"/>
        <v>1.3451947011868914E-2</v>
      </c>
      <c r="I243" s="3">
        <f t="shared" si="53"/>
        <v>195.40925109184423</v>
      </c>
      <c r="J243" s="4">
        <f t="shared" si="54"/>
        <v>309.46448805399251</v>
      </c>
      <c r="K243" s="3">
        <f t="shared" si="55"/>
        <v>367.41655133958113</v>
      </c>
      <c r="L243" s="4">
        <f t="shared" si="56"/>
        <v>13.420477813504737</v>
      </c>
      <c r="M243" s="18">
        <f t="shared" si="57"/>
        <v>44.531585472083904</v>
      </c>
      <c r="N243" s="18">
        <f t="shared" si="58"/>
        <v>309.46448805399251</v>
      </c>
      <c r="O243" s="18">
        <f t="shared" si="61"/>
        <v>353.99607352607643</v>
      </c>
      <c r="P243" s="3">
        <f t="shared" si="62"/>
        <v>71176.832252418273</v>
      </c>
      <c r="Q243" s="3">
        <f t="shared" si="63"/>
        <v>48092.659026889472</v>
      </c>
    </row>
    <row r="244" spans="1:17">
      <c r="A244" s="1">
        <v>231</v>
      </c>
      <c r="B244" s="1">
        <f t="shared" si="48"/>
        <v>102</v>
      </c>
      <c r="C244" s="3">
        <f t="shared" si="49"/>
        <v>14026.829396958807</v>
      </c>
      <c r="D244" s="3">
        <f t="shared" si="50"/>
        <v>169.69346715914975</v>
      </c>
      <c r="E244" s="4">
        <f t="shared" si="51"/>
        <v>56.72709968704158</v>
      </c>
      <c r="F244" s="4">
        <f t="shared" si="52"/>
        <v>112.96636747210817</v>
      </c>
      <c r="G244" s="7">
        <f t="shared" si="59"/>
        <v>0.15</v>
      </c>
      <c r="H244" s="8">
        <f t="shared" si="60"/>
        <v>1.3451947011868914E-2</v>
      </c>
      <c r="I244" s="3">
        <f t="shared" si="53"/>
        <v>191.26099861116964</v>
      </c>
      <c r="J244" s="4">
        <f t="shared" si="54"/>
        <v>304.22736608327784</v>
      </c>
      <c r="K244" s="3">
        <f t="shared" si="55"/>
        <v>360.95446577031942</v>
      </c>
      <c r="L244" s="4">
        <f t="shared" si="56"/>
        <v>13.136802032788577</v>
      </c>
      <c r="M244" s="18">
        <f t="shared" si="57"/>
        <v>43.590297654253007</v>
      </c>
      <c r="N244" s="18">
        <f t="shared" si="58"/>
        <v>304.22736608327784</v>
      </c>
      <c r="O244" s="18">
        <f t="shared" si="61"/>
        <v>347.81766373753084</v>
      </c>
      <c r="P244" s="3">
        <f t="shared" si="62"/>
        <v>70276.521565237184</v>
      </c>
      <c r="Q244" s="3">
        <f t="shared" si="63"/>
        <v>47350.220177570925</v>
      </c>
    </row>
    <row r="245" spans="1:17">
      <c r="A245" s="1">
        <v>232</v>
      </c>
      <c r="B245" s="1">
        <f t="shared" si="48"/>
        <v>101</v>
      </c>
      <c r="C245" s="3">
        <f t="shared" si="49"/>
        <v>13727.758447910195</v>
      </c>
      <c r="D245" s="3">
        <f t="shared" si="50"/>
        <v>167.41075963066447</v>
      </c>
      <c r="E245" s="4">
        <f t="shared" si="51"/>
        <v>55.522866362961942</v>
      </c>
      <c r="F245" s="4">
        <f t="shared" si="52"/>
        <v>111.88789326770254</v>
      </c>
      <c r="G245" s="7">
        <f t="shared" si="59"/>
        <v>0.15</v>
      </c>
      <c r="H245" s="8">
        <f t="shared" si="60"/>
        <v>1.3451947011868914E-2</v>
      </c>
      <c r="I245" s="3">
        <f t="shared" si="53"/>
        <v>187.18305578090829</v>
      </c>
      <c r="J245" s="4">
        <f t="shared" si="54"/>
        <v>299.07094904861083</v>
      </c>
      <c r="K245" s="3">
        <f t="shared" si="55"/>
        <v>354.59381541157279</v>
      </c>
      <c r="L245" s="4">
        <f t="shared" si="56"/>
        <v>12.857926947212238</v>
      </c>
      <c r="M245" s="18">
        <f t="shared" si="57"/>
        <v>42.6649394157497</v>
      </c>
      <c r="N245" s="18">
        <f t="shared" si="58"/>
        <v>299.07094904861083</v>
      </c>
      <c r="O245" s="18">
        <f t="shared" si="61"/>
        <v>341.73588846436053</v>
      </c>
      <c r="P245" s="3">
        <f t="shared" si="62"/>
        <v>69384.46017927771</v>
      </c>
      <c r="Q245" s="3">
        <f t="shared" si="63"/>
        <v>46616.841482579206</v>
      </c>
    </row>
    <row r="246" spans="1:17">
      <c r="A246" s="1">
        <v>233</v>
      </c>
      <c r="B246" s="1">
        <f t="shared" si="48"/>
        <v>100</v>
      </c>
      <c r="C246" s="3">
        <f t="shared" si="49"/>
        <v>13433.76439450607</v>
      </c>
      <c r="D246" s="3">
        <f t="shared" si="50"/>
        <v>165.15875896289606</v>
      </c>
      <c r="E246" s="4">
        <f t="shared" si="51"/>
        <v>54.339043856311186</v>
      </c>
      <c r="F246" s="4">
        <f t="shared" si="52"/>
        <v>110.81971510658488</v>
      </c>
      <c r="G246" s="7">
        <f t="shared" si="59"/>
        <v>0.15</v>
      </c>
      <c r="H246" s="8">
        <f t="shared" si="60"/>
        <v>1.3451947011868914E-2</v>
      </c>
      <c r="I246" s="3">
        <f t="shared" si="53"/>
        <v>183.17433829753961</v>
      </c>
      <c r="J246" s="4">
        <f t="shared" si="54"/>
        <v>293.99405340412449</v>
      </c>
      <c r="K246" s="3">
        <f t="shared" si="55"/>
        <v>348.33309726043569</v>
      </c>
      <c r="L246" s="4">
        <f t="shared" si="56"/>
        <v>12.583778577251012</v>
      </c>
      <c r="M246" s="18">
        <f t="shared" si="57"/>
        <v>41.755265279060175</v>
      </c>
      <c r="N246" s="18">
        <f t="shared" si="58"/>
        <v>293.99405340412449</v>
      </c>
      <c r="O246" s="18">
        <f t="shared" si="61"/>
        <v>335.74931868318464</v>
      </c>
      <c r="P246" s="3">
        <f t="shared" si="62"/>
        <v>68500.614443161001</v>
      </c>
      <c r="Q246" s="3">
        <f t="shared" si="63"/>
        <v>45892.446604790966</v>
      </c>
    </row>
    <row r="247" spans="1:17">
      <c r="A247" s="1">
        <v>234</v>
      </c>
      <c r="B247" s="1">
        <f t="shared" si="48"/>
        <v>99</v>
      </c>
      <c r="C247" s="3">
        <f t="shared" si="49"/>
        <v>13144.768882046414</v>
      </c>
      <c r="D247" s="3">
        <f t="shared" si="50"/>
        <v>162.937052088781</v>
      </c>
      <c r="E247" s="4">
        <f t="shared" si="51"/>
        <v>53.175317394919858</v>
      </c>
      <c r="F247" s="4">
        <f t="shared" si="52"/>
        <v>109.76173469386114</v>
      </c>
      <c r="G247" s="7">
        <f t="shared" si="59"/>
        <v>0.15</v>
      </c>
      <c r="H247" s="8">
        <f t="shared" si="60"/>
        <v>1.3451947011868914E-2</v>
      </c>
      <c r="I247" s="3">
        <f t="shared" si="53"/>
        <v>179.23377776579431</v>
      </c>
      <c r="J247" s="4">
        <f t="shared" si="54"/>
        <v>288.99551245965546</v>
      </c>
      <c r="K247" s="3">
        <f t="shared" si="55"/>
        <v>342.17082985457535</v>
      </c>
      <c r="L247" s="4">
        <f t="shared" si="56"/>
        <v>12.31428402829723</v>
      </c>
      <c r="M247" s="18">
        <f t="shared" si="57"/>
        <v>40.861033366622628</v>
      </c>
      <c r="N247" s="18">
        <f t="shared" si="58"/>
        <v>288.99551245965546</v>
      </c>
      <c r="O247" s="18">
        <f t="shared" si="61"/>
        <v>329.85654582627808</v>
      </c>
      <c r="P247" s="3">
        <f t="shared" si="62"/>
        <v>67624.94991555938</v>
      </c>
      <c r="Q247" s="3">
        <f t="shared" si="63"/>
        <v>45176.959111221651</v>
      </c>
    </row>
    <row r="248" spans="1:17">
      <c r="A248" s="1">
        <v>235</v>
      </c>
      <c r="B248" s="1">
        <f t="shared" si="48"/>
        <v>98</v>
      </c>
      <c r="C248" s="3">
        <f t="shared" si="49"/>
        <v>12860.694705901335</v>
      </c>
      <c r="D248" s="3">
        <f t="shared" si="50"/>
        <v>160.74523149781257</v>
      </c>
      <c r="E248" s="4">
        <f t="shared" si="51"/>
        <v>52.031376824767051</v>
      </c>
      <c r="F248" s="4">
        <f t="shared" si="52"/>
        <v>108.71385467304552</v>
      </c>
      <c r="G248" s="7">
        <f t="shared" si="59"/>
        <v>0.15</v>
      </c>
      <c r="H248" s="8">
        <f t="shared" si="60"/>
        <v>1.3451947011868914E-2</v>
      </c>
      <c r="I248" s="3">
        <f t="shared" si="53"/>
        <v>175.36032147203392</v>
      </c>
      <c r="J248" s="4">
        <f t="shared" si="54"/>
        <v>284.07417614507943</v>
      </c>
      <c r="K248" s="3">
        <f t="shared" si="55"/>
        <v>336.10555296984649</v>
      </c>
      <c r="L248" s="4">
        <f t="shared" si="56"/>
        <v>12.049371475209213</v>
      </c>
      <c r="M248" s="18">
        <f t="shared" si="57"/>
        <v>39.982005349557838</v>
      </c>
      <c r="N248" s="18">
        <f t="shared" si="58"/>
        <v>284.07417614507943</v>
      </c>
      <c r="O248" s="18">
        <f t="shared" si="61"/>
        <v>324.05618149463726</v>
      </c>
      <c r="P248" s="3">
        <f t="shared" si="62"/>
        <v>66757.43139409367</v>
      </c>
      <c r="Q248" s="3">
        <f t="shared" si="63"/>
        <v>44470.302497477889</v>
      </c>
    </row>
    <row r="249" spans="1:17">
      <c r="A249" s="1">
        <v>236</v>
      </c>
      <c r="B249" s="1">
        <f t="shared" si="48"/>
        <v>97</v>
      </c>
      <c r="C249" s="3">
        <f t="shared" si="49"/>
        <v>12581.465795123435</v>
      </c>
      <c r="D249" s="3">
        <f t="shared" si="50"/>
        <v>158.58289516129344</v>
      </c>
      <c r="E249" s="4">
        <f t="shared" si="51"/>
        <v>50.906916544192789</v>
      </c>
      <c r="F249" s="4">
        <f t="shared" si="52"/>
        <v>107.67597861710064</v>
      </c>
      <c r="G249" s="7">
        <f t="shared" si="59"/>
        <v>0.15</v>
      </c>
      <c r="H249" s="8">
        <f t="shared" si="60"/>
        <v>1.3451947011868914E-2</v>
      </c>
      <c r="I249" s="3">
        <f t="shared" si="53"/>
        <v>171.55293216079946</v>
      </c>
      <c r="J249" s="4">
        <f t="shared" si="54"/>
        <v>279.22891077790007</v>
      </c>
      <c r="K249" s="3">
        <f t="shared" si="55"/>
        <v>330.13582732209289</v>
      </c>
      <c r="L249" s="4">
        <f t="shared" si="56"/>
        <v>11.788970147076224</v>
      </c>
      <c r="M249" s="18">
        <f t="shared" si="57"/>
        <v>39.117946397116569</v>
      </c>
      <c r="N249" s="18">
        <f t="shared" si="58"/>
        <v>279.22891077790007</v>
      </c>
      <c r="O249" s="18">
        <f t="shared" si="61"/>
        <v>318.34685717501662</v>
      </c>
      <c r="P249" s="3">
        <f t="shared" si="62"/>
        <v>65898.022943584423</v>
      </c>
      <c r="Q249" s="3">
        <f t="shared" si="63"/>
        <v>43772.400211439504</v>
      </c>
    </row>
    <row r="250" spans="1:17">
      <c r="A250" s="1">
        <v>237</v>
      </c>
      <c r="B250" s="1">
        <f t="shared" si="48"/>
        <v>96</v>
      </c>
      <c r="C250" s="3">
        <f t="shared" si="49"/>
        <v>12307.007196289385</v>
      </c>
      <c r="D250" s="3">
        <f t="shared" si="50"/>
        <v>156.44964645859491</v>
      </c>
      <c r="E250" s="4">
        <f t="shared" si="51"/>
        <v>49.801635439030264</v>
      </c>
      <c r="F250" s="4">
        <f t="shared" si="52"/>
        <v>106.64801101956465</v>
      </c>
      <c r="G250" s="7">
        <f t="shared" si="59"/>
        <v>0.15</v>
      </c>
      <c r="H250" s="8">
        <f t="shared" si="60"/>
        <v>1.3451947011868914E-2</v>
      </c>
      <c r="I250" s="3">
        <f t="shared" si="53"/>
        <v>167.81058781448525</v>
      </c>
      <c r="J250" s="4">
        <f t="shared" si="54"/>
        <v>274.45859883404989</v>
      </c>
      <c r="K250" s="3">
        <f t="shared" si="55"/>
        <v>324.26023427308019</v>
      </c>
      <c r="L250" s="4">
        <f t="shared" si="56"/>
        <v>11.533010312196481</v>
      </c>
      <c r="M250" s="18">
        <f t="shared" si="57"/>
        <v>38.268625126833783</v>
      </c>
      <c r="N250" s="18">
        <f t="shared" si="58"/>
        <v>274.45859883404989</v>
      </c>
      <c r="O250" s="18">
        <f t="shared" si="61"/>
        <v>312.72722396088369</v>
      </c>
      <c r="P250" s="3">
        <f t="shared" si="62"/>
        <v>65046.687923669822</v>
      </c>
      <c r="Q250" s="3">
        <f t="shared" si="63"/>
        <v>43083.175676190287</v>
      </c>
    </row>
    <row r="251" spans="1:17">
      <c r="A251" s="1">
        <v>238</v>
      </c>
      <c r="B251" s="1">
        <f t="shared" si="48"/>
        <v>95</v>
      </c>
      <c r="C251" s="3">
        <f t="shared" si="49"/>
        <v>12037.245057567528</v>
      </c>
      <c r="D251" s="3">
        <f t="shared" si="50"/>
        <v>154.34509410440825</v>
      </c>
      <c r="E251" s="4">
        <f t="shared" si="51"/>
        <v>48.715236818645486</v>
      </c>
      <c r="F251" s="4">
        <f t="shared" si="52"/>
        <v>105.62985728576277</v>
      </c>
      <c r="G251" s="7">
        <f t="shared" si="59"/>
        <v>0.15</v>
      </c>
      <c r="H251" s="8">
        <f t="shared" si="60"/>
        <v>1.3451947011868914E-2</v>
      </c>
      <c r="I251" s="3">
        <f t="shared" si="53"/>
        <v>164.13228143609487</v>
      </c>
      <c r="J251" s="4">
        <f t="shared" si="54"/>
        <v>269.76213872185764</v>
      </c>
      <c r="K251" s="3">
        <f t="shared" si="55"/>
        <v>318.47737554050309</v>
      </c>
      <c r="L251" s="4">
        <f t="shared" si="56"/>
        <v>11.281423263265269</v>
      </c>
      <c r="M251" s="18">
        <f t="shared" si="57"/>
        <v>37.433813555380219</v>
      </c>
      <c r="N251" s="18">
        <f t="shared" si="58"/>
        <v>269.76213872185764</v>
      </c>
      <c r="O251" s="18">
        <f t="shared" si="61"/>
        <v>307.19595227723784</v>
      </c>
      <c r="P251" s="3">
        <f t="shared" si="62"/>
        <v>64203.389015802117</v>
      </c>
      <c r="Q251" s="3">
        <f t="shared" si="63"/>
        <v>42402.552312214837</v>
      </c>
    </row>
    <row r="252" spans="1:17">
      <c r="A252" s="1">
        <v>239</v>
      </c>
      <c r="B252" s="1">
        <f t="shared" si="48"/>
        <v>94</v>
      </c>
      <c r="C252" s="3">
        <f t="shared" si="49"/>
        <v>11772.106613008389</v>
      </c>
      <c r="D252" s="3">
        <f t="shared" si="50"/>
        <v>152.26885207697381</v>
      </c>
      <c r="E252" s="4">
        <f t="shared" si="51"/>
        <v>47.647428352871465</v>
      </c>
      <c r="F252" s="4">
        <f t="shared" si="52"/>
        <v>104.62142372410236</v>
      </c>
      <c r="G252" s="7">
        <f t="shared" si="59"/>
        <v>0.15</v>
      </c>
      <c r="H252" s="8">
        <f t="shared" si="60"/>
        <v>1.3451947011868914E-2</v>
      </c>
      <c r="I252" s="3">
        <f t="shared" si="53"/>
        <v>160.51702083503648</v>
      </c>
      <c r="J252" s="4">
        <f t="shared" si="54"/>
        <v>265.13844455913886</v>
      </c>
      <c r="K252" s="3">
        <f t="shared" si="55"/>
        <v>312.78587291201029</v>
      </c>
      <c r="L252" s="4">
        <f t="shared" si="56"/>
        <v>11.034141302770234</v>
      </c>
      <c r="M252" s="18">
        <f t="shared" si="57"/>
        <v>36.613287050101235</v>
      </c>
      <c r="N252" s="18">
        <f t="shared" si="58"/>
        <v>265.13844455913886</v>
      </c>
      <c r="O252" s="18">
        <f t="shared" si="61"/>
        <v>301.7517316092401</v>
      </c>
      <c r="P252" s="3">
        <f t="shared" si="62"/>
        <v>63368.088249634187</v>
      </c>
      <c r="Q252" s="3">
        <f t="shared" si="63"/>
        <v>41730.453558879744</v>
      </c>
    </row>
    <row r="253" spans="1:17">
      <c r="A253" s="1">
        <v>240</v>
      </c>
      <c r="B253" s="1">
        <f t="shared" si="48"/>
        <v>93</v>
      </c>
      <c r="C253" s="3">
        <f t="shared" si="49"/>
        <v>11511.520167055023</v>
      </c>
      <c r="D253" s="3">
        <f t="shared" si="50"/>
        <v>150.22053954727619</v>
      </c>
      <c r="E253" s="4">
        <f t="shared" si="51"/>
        <v>46.597922009824877</v>
      </c>
      <c r="F253" s="4">
        <f t="shared" si="52"/>
        <v>103.6226175374513</v>
      </c>
      <c r="G253" s="7">
        <f t="shared" si="59"/>
        <v>0.15</v>
      </c>
      <c r="H253" s="8">
        <f t="shared" si="60"/>
        <v>1.3451947011868914E-2</v>
      </c>
      <c r="I253" s="3">
        <f t="shared" si="53"/>
        <v>156.96382841591554</v>
      </c>
      <c r="J253" s="4">
        <f t="shared" si="54"/>
        <v>260.58644595336682</v>
      </c>
      <c r="K253" s="3">
        <f t="shared" si="55"/>
        <v>307.18436796319173</v>
      </c>
      <c r="L253" s="4">
        <f t="shared" si="56"/>
        <v>10.791097728591023</v>
      </c>
      <c r="M253" s="18">
        <f t="shared" si="57"/>
        <v>35.806824281233858</v>
      </c>
      <c r="N253" s="18">
        <f t="shared" si="58"/>
        <v>260.58644595336682</v>
      </c>
      <c r="O253" s="18">
        <f t="shared" si="61"/>
        <v>296.39327023460066</v>
      </c>
      <c r="P253" s="3">
        <f t="shared" si="62"/>
        <v>62540.747028808037</v>
      </c>
      <c r="Q253" s="3">
        <f t="shared" si="63"/>
        <v>41066.802895215667</v>
      </c>
    </row>
    <row r="254" spans="1:17">
      <c r="A254" s="1">
        <v>241</v>
      </c>
      <c r="B254" s="1">
        <f t="shared" si="48"/>
        <v>92</v>
      </c>
      <c r="C254" s="3">
        <f t="shared" si="49"/>
        <v>11255.41507927014</v>
      </c>
      <c r="D254" s="3">
        <f t="shared" si="50"/>
        <v>148.19978080919179</v>
      </c>
      <c r="E254" s="4">
        <f t="shared" si="51"/>
        <v>45.566433994592806</v>
      </c>
      <c r="F254" s="4">
        <f t="shared" si="52"/>
        <v>102.63334681459898</v>
      </c>
      <c r="G254" s="7">
        <f t="shared" si="59"/>
        <v>0.15</v>
      </c>
      <c r="H254" s="8">
        <f t="shared" si="60"/>
        <v>1.3451947011868914E-2</v>
      </c>
      <c r="I254" s="3">
        <f t="shared" si="53"/>
        <v>153.47174097028383</v>
      </c>
      <c r="J254" s="4">
        <f t="shared" si="54"/>
        <v>256.10508778488281</v>
      </c>
      <c r="K254" s="3">
        <f t="shared" si="55"/>
        <v>301.6715217794756</v>
      </c>
      <c r="L254" s="4">
        <f t="shared" si="56"/>
        <v>10.552226819800438</v>
      </c>
      <c r="M254" s="18">
        <f t="shared" si="57"/>
        <v>35.014207174792368</v>
      </c>
      <c r="N254" s="18">
        <f t="shared" si="58"/>
        <v>256.10508778488281</v>
      </c>
      <c r="O254" s="18">
        <f t="shared" si="61"/>
        <v>291.11929495967519</v>
      </c>
      <c r="P254" s="3">
        <f t="shared" si="62"/>
        <v>61721.326156156756</v>
      </c>
      <c r="Q254" s="3">
        <f t="shared" si="63"/>
        <v>40411.523860017973</v>
      </c>
    </row>
    <row r="255" spans="1:17">
      <c r="A255" s="1">
        <v>242</v>
      </c>
      <c r="B255" s="1">
        <f t="shared" si="48"/>
        <v>91</v>
      </c>
      <c r="C255" s="3">
        <f t="shared" si="49"/>
        <v>11003.72174927704</v>
      </c>
      <c r="D255" s="3">
        <f t="shared" si="50"/>
        <v>146.20620521057592</v>
      </c>
      <c r="E255" s="4">
        <f t="shared" si="51"/>
        <v>44.552684688777639</v>
      </c>
      <c r="F255" s="4">
        <f t="shared" si="52"/>
        <v>101.65352052179827</v>
      </c>
      <c r="G255" s="7">
        <f t="shared" si="59"/>
        <v>0.15</v>
      </c>
      <c r="H255" s="8">
        <f t="shared" si="60"/>
        <v>1.3451947011868914E-2</v>
      </c>
      <c r="I255" s="3">
        <f t="shared" si="53"/>
        <v>150.03980947130313</v>
      </c>
      <c r="J255" s="4">
        <f t="shared" si="54"/>
        <v>251.6933299931014</v>
      </c>
      <c r="K255" s="3">
        <f t="shared" si="55"/>
        <v>296.24601468187905</v>
      </c>
      <c r="L255" s="4">
        <f t="shared" si="56"/>
        <v>10.317463822664296</v>
      </c>
      <c r="M255" s="18">
        <f t="shared" si="57"/>
        <v>34.235220866113345</v>
      </c>
      <c r="N255" s="18">
        <f t="shared" si="58"/>
        <v>251.6933299931014</v>
      </c>
      <c r="O255" s="18">
        <f t="shared" si="61"/>
        <v>285.92855085921474</v>
      </c>
      <c r="P255" s="3">
        <f t="shared" si="62"/>
        <v>60909.785858330542</v>
      </c>
      <c r="Q255" s="3">
        <f t="shared" si="63"/>
        <v>39764.540071281619</v>
      </c>
    </row>
    <row r="256" spans="1:17">
      <c r="A256" s="1">
        <v>243</v>
      </c>
      <c r="B256" s="1">
        <f t="shared" si="48"/>
        <v>90</v>
      </c>
      <c r="C256" s="3">
        <f t="shared" si="49"/>
        <v>10756.371601911367</v>
      </c>
      <c r="D256" s="3">
        <f t="shared" si="50"/>
        <v>144.23944708527685</v>
      </c>
      <c r="E256" s="4">
        <f t="shared" si="51"/>
        <v>43.556398590888278</v>
      </c>
      <c r="F256" s="4">
        <f t="shared" si="52"/>
        <v>100.68304849438857</v>
      </c>
      <c r="G256" s="7">
        <f t="shared" si="59"/>
        <v>0.15</v>
      </c>
      <c r="H256" s="8">
        <f t="shared" si="60"/>
        <v>1.3451947011868914E-2</v>
      </c>
      <c r="I256" s="3">
        <f t="shared" si="53"/>
        <v>146.66709887128431</v>
      </c>
      <c r="J256" s="4">
        <f t="shared" si="54"/>
        <v>247.35014736567288</v>
      </c>
      <c r="K256" s="3">
        <f t="shared" si="55"/>
        <v>290.90654595656116</v>
      </c>
      <c r="L256" s="4">
        <f t="shared" si="56"/>
        <v>10.086744936837286</v>
      </c>
      <c r="M256" s="18">
        <f t="shared" si="57"/>
        <v>33.469653654050994</v>
      </c>
      <c r="N256" s="18">
        <f t="shared" si="58"/>
        <v>247.35014736567288</v>
      </c>
      <c r="O256" s="18">
        <f t="shared" si="61"/>
        <v>280.81980101972385</v>
      </c>
      <c r="P256" s="3">
        <f t="shared" si="62"/>
        <v>60106.085809858509</v>
      </c>
      <c r="Q256" s="3">
        <f t="shared" si="63"/>
        <v>39125.775244987221</v>
      </c>
    </row>
    <row r="257" spans="1:17">
      <c r="A257" s="1">
        <v>244</v>
      </c>
      <c r="B257" s="1">
        <f t="shared" si="48"/>
        <v>89</v>
      </c>
      <c r="C257" s="3">
        <f t="shared" si="49"/>
        <v>10513.297072580808</v>
      </c>
      <c r="D257" s="3">
        <f t="shared" si="50"/>
        <v>142.29914568606435</v>
      </c>
      <c r="E257" s="4">
        <f t="shared" si="51"/>
        <v>42.577304257565828</v>
      </c>
      <c r="F257" s="4">
        <f t="shared" si="52"/>
        <v>99.721841428498522</v>
      </c>
      <c r="G257" s="7">
        <f t="shared" si="59"/>
        <v>0.15</v>
      </c>
      <c r="H257" s="8">
        <f t="shared" si="60"/>
        <v>1.3451947011868914E-2</v>
      </c>
      <c r="I257" s="3">
        <f t="shared" si="53"/>
        <v>143.35268790206112</v>
      </c>
      <c r="J257" s="4">
        <f t="shared" si="54"/>
        <v>243.07452933055964</v>
      </c>
      <c r="K257" s="3">
        <f t="shared" si="55"/>
        <v>285.65183358812544</v>
      </c>
      <c r="L257" s="4">
        <f t="shared" si="56"/>
        <v>9.860007301752086</v>
      </c>
      <c r="M257" s="18">
        <f t="shared" si="57"/>
        <v>32.717296955813744</v>
      </c>
      <c r="N257" s="18">
        <f t="shared" si="58"/>
        <v>243.07452933055964</v>
      </c>
      <c r="O257" s="18">
        <f t="shared" si="61"/>
        <v>275.79182628637341</v>
      </c>
      <c r="P257" s="3">
        <f t="shared" si="62"/>
        <v>59310.185156656553</v>
      </c>
      <c r="Q257" s="3">
        <f t="shared" si="63"/>
        <v>38495.153213253579</v>
      </c>
    </row>
    <row r="258" spans="1:17">
      <c r="A258" s="1">
        <v>245</v>
      </c>
      <c r="B258" s="1">
        <f t="shared" si="48"/>
        <v>88</v>
      </c>
      <c r="C258" s="3">
        <f t="shared" si="49"/>
        <v>10274.43159282982</v>
      </c>
      <c r="D258" s="3">
        <f t="shared" si="50"/>
        <v>140.38494511846116</v>
      </c>
      <c r="E258" s="4">
        <f t="shared" si="51"/>
        <v>41.615134245632369</v>
      </c>
      <c r="F258" s="4">
        <f t="shared" si="52"/>
        <v>98.769810872828799</v>
      </c>
      <c r="G258" s="7">
        <f t="shared" si="59"/>
        <v>0.15</v>
      </c>
      <c r="H258" s="8">
        <f t="shared" si="60"/>
        <v>1.3451947011868914E-2</v>
      </c>
      <c r="I258" s="3">
        <f t="shared" si="53"/>
        <v>140.09566887815998</v>
      </c>
      <c r="J258" s="4">
        <f t="shared" si="54"/>
        <v>238.86547975098878</v>
      </c>
      <c r="K258" s="3">
        <f t="shared" si="55"/>
        <v>280.48061399662117</v>
      </c>
      <c r="L258" s="4">
        <f t="shared" si="56"/>
        <v>9.6371889831990742</v>
      </c>
      <c r="M258" s="18">
        <f t="shared" si="57"/>
        <v>31.977945262433295</v>
      </c>
      <c r="N258" s="18">
        <f t="shared" si="58"/>
        <v>238.86547975098878</v>
      </c>
      <c r="O258" s="18">
        <f t="shared" si="61"/>
        <v>270.84342501342206</v>
      </c>
      <c r="P258" s="3">
        <f t="shared" si="62"/>
        <v>58522.042538992253</v>
      </c>
      <c r="Q258" s="3">
        <f t="shared" si="63"/>
        <v>37872.597941872438</v>
      </c>
    </row>
    <row r="259" spans="1:17">
      <c r="A259" s="1">
        <v>246</v>
      </c>
      <c r="B259" s="1">
        <f t="shared" si="48"/>
        <v>87</v>
      </c>
      <c r="C259" s="3">
        <f t="shared" si="49"/>
        <v>10039.709576106581</v>
      </c>
      <c r="D259" s="3">
        <f t="shared" si="50"/>
        <v>138.49649427546353</v>
      </c>
      <c r="E259" s="4">
        <f t="shared" si="51"/>
        <v>40.669625054951375</v>
      </c>
      <c r="F259" s="4">
        <f t="shared" si="52"/>
        <v>97.826869220512151</v>
      </c>
      <c r="G259" s="7">
        <f t="shared" si="59"/>
        <v>0.15</v>
      </c>
      <c r="H259" s="8">
        <f t="shared" si="60"/>
        <v>1.3451947011868914E-2</v>
      </c>
      <c r="I259" s="3">
        <f t="shared" si="53"/>
        <v>136.8951475027273</v>
      </c>
      <c r="J259" s="4">
        <f t="shared" si="54"/>
        <v>234.72201672323945</v>
      </c>
      <c r="K259" s="3">
        <f t="shared" si="55"/>
        <v>275.39164177819083</v>
      </c>
      <c r="L259" s="4">
        <f t="shared" si="56"/>
        <v>9.4182289600940017</v>
      </c>
      <c r="M259" s="18">
        <f t="shared" si="57"/>
        <v>31.251396094857373</v>
      </c>
      <c r="N259" s="18">
        <f t="shared" si="58"/>
        <v>234.72201672323945</v>
      </c>
      <c r="O259" s="18">
        <f t="shared" si="61"/>
        <v>265.97341281809685</v>
      </c>
      <c r="P259" s="3">
        <f t="shared" si="62"/>
        <v>57741.616113916905</v>
      </c>
      <c r="Q259" s="3">
        <f t="shared" si="63"/>
        <v>37258.033547240513</v>
      </c>
    </row>
    <row r="260" spans="1:17">
      <c r="A260" s="1">
        <v>247</v>
      </c>
      <c r="B260" s="1">
        <f t="shared" si="48"/>
        <v>86</v>
      </c>
      <c r="C260" s="3">
        <f t="shared" si="49"/>
        <v>9809.0664037293536</v>
      </c>
      <c r="D260" s="3">
        <f t="shared" si="50"/>
        <v>136.63344677314035</v>
      </c>
      <c r="E260" s="4">
        <f t="shared" si="51"/>
        <v>39.740517072088551</v>
      </c>
      <c r="F260" s="4">
        <f t="shared" si="52"/>
        <v>96.892929701051798</v>
      </c>
      <c r="G260" s="7">
        <f t="shared" si="59"/>
        <v>0.15</v>
      </c>
      <c r="H260" s="8">
        <f t="shared" si="60"/>
        <v>1.3451947011868914E-2</v>
      </c>
      <c r="I260" s="3">
        <f t="shared" si="53"/>
        <v>133.75024267617536</v>
      </c>
      <c r="J260" s="4">
        <f t="shared" si="54"/>
        <v>230.64317237722716</v>
      </c>
      <c r="K260" s="3">
        <f t="shared" si="55"/>
        <v>270.38368944931574</v>
      </c>
      <c r="L260" s="4">
        <f t="shared" si="56"/>
        <v>9.2030671114310323</v>
      </c>
      <c r="M260" s="18">
        <f t="shared" si="57"/>
        <v>30.537449960657518</v>
      </c>
      <c r="N260" s="18">
        <f t="shared" si="58"/>
        <v>230.64317237722716</v>
      </c>
      <c r="O260" s="18">
        <f t="shared" si="61"/>
        <v>261.1806223378847</v>
      </c>
      <c r="P260" s="3">
        <f t="shared" si="62"/>
        <v>56968.863577175107</v>
      </c>
      <c r="Q260" s="3">
        <f t="shared" si="63"/>
        <v>36651.384312703587</v>
      </c>
    </row>
    <row r="261" spans="1:17">
      <c r="A261" s="1">
        <v>248</v>
      </c>
      <c r="B261" s="1">
        <f t="shared" si="48"/>
        <v>85</v>
      </c>
      <c r="C261" s="3">
        <f t="shared" si="49"/>
        <v>9582.4384110495066</v>
      </c>
      <c r="D261" s="3">
        <f t="shared" si="50"/>
        <v>134.79546088709898</v>
      </c>
      <c r="E261" s="4">
        <f t="shared" si="51"/>
        <v>38.827554514762021</v>
      </c>
      <c r="F261" s="4">
        <f t="shared" si="52"/>
        <v>95.967906372336955</v>
      </c>
      <c r="G261" s="7">
        <f t="shared" si="59"/>
        <v>0.15</v>
      </c>
      <c r="H261" s="8">
        <f t="shared" si="60"/>
        <v>1.3451947011868914E-2</v>
      </c>
      <c r="I261" s="3">
        <f t="shared" si="53"/>
        <v>130.66008630751017</v>
      </c>
      <c r="J261" s="4">
        <f t="shared" si="54"/>
        <v>226.62799267984713</v>
      </c>
      <c r="K261" s="3">
        <f t="shared" si="55"/>
        <v>265.45554719460915</v>
      </c>
      <c r="L261" s="4">
        <f t="shared" si="56"/>
        <v>8.9916442034185735</v>
      </c>
      <c r="M261" s="18">
        <f t="shared" si="57"/>
        <v>29.835910311343447</v>
      </c>
      <c r="N261" s="18">
        <f t="shared" si="58"/>
        <v>226.62799267984713</v>
      </c>
      <c r="O261" s="18">
        <f t="shared" si="61"/>
        <v>256.46390299119059</v>
      </c>
      <c r="P261" s="3">
        <f t="shared" si="62"/>
        <v>56203.742184602088</v>
      </c>
      <c r="Q261" s="3">
        <f t="shared" si="63"/>
        <v>36052.574704327337</v>
      </c>
    </row>
    <row r="262" spans="1:17">
      <c r="A262" s="1">
        <v>249</v>
      </c>
      <c r="B262" s="1">
        <f t="shared" si="48"/>
        <v>84</v>
      </c>
      <c r="C262" s="3">
        <f t="shared" si="49"/>
        <v>9359.7628738084695</v>
      </c>
      <c r="D262" s="3">
        <f t="shared" si="50"/>
        <v>132.98219948980523</v>
      </c>
      <c r="E262" s="4">
        <f t="shared" si="51"/>
        <v>37.930485377070966</v>
      </c>
      <c r="F262" s="4">
        <f t="shared" si="52"/>
        <v>95.05171411273426</v>
      </c>
      <c r="G262" s="7">
        <f t="shared" si="59"/>
        <v>0.15</v>
      </c>
      <c r="H262" s="8">
        <f t="shared" si="60"/>
        <v>1.3451947011868914E-2</v>
      </c>
      <c r="I262" s="3">
        <f t="shared" si="53"/>
        <v>127.6238231283035</v>
      </c>
      <c r="J262" s="4">
        <f t="shared" si="54"/>
        <v>222.67553724103777</v>
      </c>
      <c r="K262" s="3">
        <f t="shared" si="55"/>
        <v>260.60602261810874</v>
      </c>
      <c r="L262" s="4">
        <f t="shared" si="56"/>
        <v>8.7839018767953814</v>
      </c>
      <c r="M262" s="18">
        <f t="shared" si="57"/>
        <v>29.146583500275582</v>
      </c>
      <c r="N262" s="18">
        <f t="shared" si="58"/>
        <v>222.67553724103777</v>
      </c>
      <c r="O262" s="18">
        <f t="shared" si="61"/>
        <v>251.82212074131337</v>
      </c>
      <c r="P262" s="3">
        <f t="shared" si="62"/>
        <v>55446.208773018407</v>
      </c>
      <c r="Q262" s="3">
        <f t="shared" si="63"/>
        <v>35461.52938610893</v>
      </c>
    </row>
    <row r="263" spans="1:17">
      <c r="A263" s="1">
        <v>250</v>
      </c>
      <c r="B263" s="1">
        <f t="shared" si="48"/>
        <v>83</v>
      </c>
      <c r="C263" s="3">
        <f t="shared" si="49"/>
        <v>9140.9779946859417</v>
      </c>
      <c r="D263" s="3">
        <f t="shared" si="50"/>
        <v>131.19332998874665</v>
      </c>
      <c r="E263" s="4">
        <f t="shared" si="51"/>
        <v>37.04906137549186</v>
      </c>
      <c r="F263" s="4">
        <f t="shared" si="52"/>
        <v>94.144268613254795</v>
      </c>
      <c r="G263" s="7">
        <f t="shared" si="59"/>
        <v>0.15</v>
      </c>
      <c r="H263" s="8">
        <f t="shared" si="60"/>
        <v>1.3451947011868914E-2</v>
      </c>
      <c r="I263" s="3">
        <f t="shared" si="53"/>
        <v>124.64061050927279</v>
      </c>
      <c r="J263" s="4">
        <f t="shared" si="54"/>
        <v>218.78487912252757</v>
      </c>
      <c r="K263" s="3">
        <f t="shared" si="55"/>
        <v>255.83394049801944</v>
      </c>
      <c r="L263" s="4">
        <f t="shared" si="56"/>
        <v>8.579782634324431</v>
      </c>
      <c r="M263" s="18">
        <f t="shared" si="57"/>
        <v>28.469278741167429</v>
      </c>
      <c r="N263" s="18">
        <f t="shared" si="58"/>
        <v>218.78487912252757</v>
      </c>
      <c r="O263" s="18">
        <f t="shared" si="61"/>
        <v>247.25415786369501</v>
      </c>
      <c r="P263" s="3">
        <f t="shared" si="62"/>
        <v>54696.219780631895</v>
      </c>
      <c r="Q263" s="3">
        <f t="shared" si="63"/>
        <v>34878.173234643305</v>
      </c>
    </row>
    <row r="264" spans="1:17">
      <c r="A264" s="1">
        <v>251</v>
      </c>
      <c r="B264" s="1">
        <f t="shared" si="48"/>
        <v>82</v>
      </c>
      <c r="C264" s="3">
        <f t="shared" si="49"/>
        <v>8926.0228900367129</v>
      </c>
      <c r="D264" s="3">
        <f t="shared" si="50"/>
        <v>129.42852426542731</v>
      </c>
      <c r="E264" s="4">
        <f t="shared" si="51"/>
        <v>36.183037895631848</v>
      </c>
      <c r="F264" s="4">
        <f t="shared" si="52"/>
        <v>93.245486369795458</v>
      </c>
      <c r="G264" s="7">
        <f t="shared" si="59"/>
        <v>0.15</v>
      </c>
      <c r="H264" s="8">
        <f t="shared" si="60"/>
        <v>1.3451947011868914E-2</v>
      </c>
      <c r="I264" s="3">
        <f t="shared" si="53"/>
        <v>121.70961827943263</v>
      </c>
      <c r="J264" s="4">
        <f t="shared" si="54"/>
        <v>214.95510464922808</v>
      </c>
      <c r="K264" s="3">
        <f t="shared" si="55"/>
        <v>251.13814254485993</v>
      </c>
      <c r="L264" s="4">
        <f t="shared" si="56"/>
        <v>8.3792298284621136</v>
      </c>
      <c r="M264" s="18">
        <f t="shared" si="57"/>
        <v>27.803808067169733</v>
      </c>
      <c r="N264" s="18">
        <f t="shared" si="58"/>
        <v>214.95510464922808</v>
      </c>
      <c r="O264" s="18">
        <f t="shared" si="61"/>
        <v>242.75891271639782</v>
      </c>
      <c r="P264" s="3">
        <f t="shared" si="62"/>
        <v>53953.731266956245</v>
      </c>
      <c r="Q264" s="3">
        <f t="shared" si="63"/>
        <v>34302.431353257765</v>
      </c>
    </row>
    <row r="265" spans="1:17">
      <c r="A265" s="1">
        <v>252</v>
      </c>
      <c r="B265" s="1">
        <f t="shared" si="48"/>
        <v>81</v>
      </c>
      <c r="C265" s="3">
        <f t="shared" si="49"/>
        <v>8714.8375768134738</v>
      </c>
      <c r="D265" s="3">
        <f t="shared" si="50"/>
        <v>127.68745861518438</v>
      </c>
      <c r="E265" s="4">
        <f t="shared" si="51"/>
        <v>35.332173939728655</v>
      </c>
      <c r="F265" s="4">
        <f t="shared" si="52"/>
        <v>92.355284675455721</v>
      </c>
      <c r="G265" s="7">
        <f t="shared" si="59"/>
        <v>0.15</v>
      </c>
      <c r="H265" s="8">
        <f t="shared" si="60"/>
        <v>1.3451947011868914E-2</v>
      </c>
      <c r="I265" s="3">
        <f t="shared" si="53"/>
        <v>118.83002854778259</v>
      </c>
      <c r="J265" s="4">
        <f t="shared" si="54"/>
        <v>211.18531322323832</v>
      </c>
      <c r="K265" s="3">
        <f t="shared" si="55"/>
        <v>246.51748716296697</v>
      </c>
      <c r="L265" s="4">
        <f t="shared" si="56"/>
        <v>8.1821876492003192</v>
      </c>
      <c r="M265" s="18">
        <f t="shared" si="57"/>
        <v>27.149986290528336</v>
      </c>
      <c r="N265" s="18">
        <f t="shared" si="58"/>
        <v>211.18531322323832</v>
      </c>
      <c r="O265" s="18">
        <f t="shared" si="61"/>
        <v>238.33529951376667</v>
      </c>
      <c r="P265" s="3">
        <f t="shared" si="62"/>
        <v>53218.698932256055</v>
      </c>
      <c r="Q265" s="3">
        <f t="shared" si="63"/>
        <v>33734.229085628263</v>
      </c>
    </row>
    <row r="266" spans="1:17">
      <c r="A266" s="1">
        <v>253</v>
      </c>
      <c r="B266" s="1">
        <f t="shared" si="48"/>
        <v>80</v>
      </c>
      <c r="C266" s="3">
        <f t="shared" si="49"/>
        <v>8507.3629596730516</v>
      </c>
      <c r="D266" s="3">
        <f t="shared" si="50"/>
        <v>125.96981368781263</v>
      </c>
      <c r="E266" s="4">
        <f t="shared" si="51"/>
        <v>34.49623207488667</v>
      </c>
      <c r="F266" s="4">
        <f t="shared" si="52"/>
        <v>91.473581612925955</v>
      </c>
      <c r="G266" s="7">
        <f t="shared" si="59"/>
        <v>0.15</v>
      </c>
      <c r="H266" s="8">
        <f t="shared" si="60"/>
        <v>1.3451947011868914E-2</v>
      </c>
      <c r="I266" s="3">
        <f t="shared" si="53"/>
        <v>116.00103552749599</v>
      </c>
      <c r="J266" s="4">
        <f t="shared" si="54"/>
        <v>207.47461714042194</v>
      </c>
      <c r="K266" s="3">
        <f t="shared" si="55"/>
        <v>241.97084921530862</v>
      </c>
      <c r="L266" s="4">
        <f t="shared" si="56"/>
        <v>7.9886011120790172</v>
      </c>
      <c r="M266" s="18">
        <f t="shared" si="57"/>
        <v>26.507630962807653</v>
      </c>
      <c r="N266" s="18">
        <f t="shared" si="58"/>
        <v>207.47461714042194</v>
      </c>
      <c r="O266" s="18">
        <f t="shared" si="61"/>
        <v>233.98224810322961</v>
      </c>
      <c r="P266" s="3">
        <f t="shared" si="62"/>
        <v>52491.078136526754</v>
      </c>
      <c r="Q266" s="3">
        <f t="shared" si="63"/>
        <v>33173.49202889009</v>
      </c>
    </row>
    <row r="267" spans="1:17">
      <c r="A267" s="1">
        <v>254</v>
      </c>
      <c r="B267" s="1">
        <f t="shared" si="48"/>
        <v>79</v>
      </c>
      <c r="C267" s="3">
        <f t="shared" si="49"/>
        <v>8303.5408182635274</v>
      </c>
      <c r="D267" s="3">
        <f t="shared" si="50"/>
        <v>124.27527442898916</v>
      </c>
      <c r="E267" s="4">
        <f t="shared" si="51"/>
        <v>33.674978382039164</v>
      </c>
      <c r="F267" s="4">
        <f t="shared" si="52"/>
        <v>90.600296046950007</v>
      </c>
      <c r="G267" s="7">
        <f t="shared" si="59"/>
        <v>0.15</v>
      </c>
      <c r="H267" s="8">
        <f t="shared" si="60"/>
        <v>1.3451947011868914E-2</v>
      </c>
      <c r="I267" s="3">
        <f t="shared" si="53"/>
        <v>113.22184536257498</v>
      </c>
      <c r="J267" s="4">
        <f t="shared" si="54"/>
        <v>203.82214140952499</v>
      </c>
      <c r="K267" s="3">
        <f t="shared" si="55"/>
        <v>237.49711979156416</v>
      </c>
      <c r="L267" s="4">
        <f t="shared" si="56"/>
        <v>7.7984160463669641</v>
      </c>
      <c r="M267" s="18">
        <f t="shared" si="57"/>
        <v>25.876562335672201</v>
      </c>
      <c r="N267" s="18">
        <f t="shared" si="58"/>
        <v>203.82214140952499</v>
      </c>
      <c r="O267" s="18">
        <f t="shared" si="61"/>
        <v>229.69870374519718</v>
      </c>
      <c r="P267" s="3">
        <f t="shared" si="62"/>
        <v>51770.823918019349</v>
      </c>
      <c r="Q267" s="3">
        <f t="shared" si="63"/>
        <v>32620.146046256075</v>
      </c>
    </row>
    <row r="268" spans="1:17">
      <c r="A268" s="1">
        <v>255</v>
      </c>
      <c r="B268" s="1">
        <f t="shared" si="48"/>
        <v>78</v>
      </c>
      <c r="C268" s="3">
        <f t="shared" si="49"/>
        <v>8103.3137946897314</v>
      </c>
      <c r="D268" s="3">
        <f t="shared" si="50"/>
        <v>122.60353002248488</v>
      </c>
      <c r="E268" s="4">
        <f t="shared" si="51"/>
        <v>32.868182405626463</v>
      </c>
      <c r="F268" s="4">
        <f t="shared" si="52"/>
        <v>89.735347616858405</v>
      </c>
      <c r="G268" s="7">
        <f t="shared" si="59"/>
        <v>0.15</v>
      </c>
      <c r="H268" s="8">
        <f t="shared" si="60"/>
        <v>1.3451947011868914E-2</v>
      </c>
      <c r="I268" s="3">
        <f t="shared" si="53"/>
        <v>110.491675956938</v>
      </c>
      <c r="J268" s="4">
        <f t="shared" si="54"/>
        <v>200.2270235737964</v>
      </c>
      <c r="K268" s="3">
        <f t="shared" si="55"/>
        <v>233.09520597942287</v>
      </c>
      <c r="L268" s="4">
        <f t="shared" si="56"/>
        <v>7.6115790834082331</v>
      </c>
      <c r="M268" s="18">
        <f t="shared" si="57"/>
        <v>25.256603322218229</v>
      </c>
      <c r="N268" s="18">
        <f t="shared" si="58"/>
        <v>200.2270235737964</v>
      </c>
      <c r="O268" s="18">
        <f t="shared" si="61"/>
        <v>225.48362689601464</v>
      </c>
      <c r="P268" s="3">
        <f t="shared" si="62"/>
        <v>51057.891011318083</v>
      </c>
      <c r="Q268" s="3">
        <f t="shared" si="63"/>
        <v>32074.117279154427</v>
      </c>
    </row>
    <row r="269" spans="1:17">
      <c r="A269" s="1">
        <v>256</v>
      </c>
      <c r="B269" s="1">
        <f t="shared" ref="B269:B332" si="64">MAX(C$4*12-C$5-A269,0)</f>
        <v>77</v>
      </c>
      <c r="C269" s="3">
        <f t="shared" si="49"/>
        <v>7906.6253811546512</v>
      </c>
      <c r="D269" s="3">
        <f t="shared" si="50"/>
        <v>120.9542738331543</v>
      </c>
      <c r="E269" s="4">
        <f t="shared" si="51"/>
        <v>32.075617103980186</v>
      </c>
      <c r="F269" s="4">
        <f t="shared" si="52"/>
        <v>88.878656729174111</v>
      </c>
      <c r="G269" s="7">
        <f t="shared" si="59"/>
        <v>0.15</v>
      </c>
      <c r="H269" s="8">
        <f t="shared" si="60"/>
        <v>1.3451947011868914E-2</v>
      </c>
      <c r="I269" s="3">
        <f t="shared" si="53"/>
        <v>107.80975680590575</v>
      </c>
      <c r="J269" s="4">
        <f t="shared" si="54"/>
        <v>196.68841353507986</v>
      </c>
      <c r="K269" s="3">
        <f t="shared" si="55"/>
        <v>228.76403063906005</v>
      </c>
      <c r="L269" s="4">
        <f t="shared" si="56"/>
        <v>7.4280376451322532</v>
      </c>
      <c r="M269" s="18">
        <f t="shared" si="57"/>
        <v>24.647579458847932</v>
      </c>
      <c r="N269" s="18">
        <f t="shared" si="58"/>
        <v>196.68841353507986</v>
      </c>
      <c r="O269" s="18">
        <f t="shared" si="61"/>
        <v>221.33599299392779</v>
      </c>
      <c r="P269" s="3">
        <f t="shared" si="62"/>
        <v>50352.233864980444</v>
      </c>
      <c r="Q269" s="3">
        <f t="shared" si="63"/>
        <v>31535.332158898582</v>
      </c>
    </row>
    <row r="270" spans="1:17">
      <c r="A270" s="1">
        <v>257</v>
      </c>
      <c r="B270" s="1">
        <f t="shared" si="64"/>
        <v>76</v>
      </c>
      <c r="C270" s="3">
        <f t="shared" ref="C270:C333" si="65">C269-J270</f>
        <v>7713.4199077743106</v>
      </c>
      <c r="D270" s="3">
        <f t="shared" ref="D270:D333" si="66">IF(B269&lt;=0,0,PMT(C$3/12,B269,-C269))</f>
        <v>119.32720335069152</v>
      </c>
      <c r="E270" s="4">
        <f t="shared" ref="E270:E333" si="67">C269*C$3/12</f>
        <v>31.297058800403828</v>
      </c>
      <c r="F270" s="4">
        <f t="shared" ref="F270:F333" si="68">D270-E270</f>
        <v>88.030144550287687</v>
      </c>
      <c r="G270" s="7">
        <f t="shared" si="59"/>
        <v>0.15</v>
      </c>
      <c r="H270" s="8">
        <f t="shared" si="60"/>
        <v>1.3451947011868914E-2</v>
      </c>
      <c r="I270" s="3">
        <f t="shared" ref="I270:I333" si="69">H270*(C269-F270)</f>
        <v>105.17532883005261</v>
      </c>
      <c r="J270" s="4">
        <f t="shared" ref="J270:J333" si="70">I270+F270</f>
        <v>193.20547338034029</v>
      </c>
      <c r="K270" s="3">
        <f t="shared" ref="K270:K333" si="71">D270+I270</f>
        <v>224.50253218074414</v>
      </c>
      <c r="L270" s="4">
        <f t="shared" ref="L270:L333" si="72">(SUM(C$6:C$7)/10000)/12*C269</f>
        <v>7.2477399327250964</v>
      </c>
      <c r="M270" s="18">
        <f t="shared" ref="M270:M333" si="73">E270-L270</f>
        <v>24.049318867678732</v>
      </c>
      <c r="N270" s="18">
        <f t="shared" ref="N270:N333" si="74">J270</f>
        <v>193.20547338034029</v>
      </c>
      <c r="O270" s="18">
        <f t="shared" si="61"/>
        <v>217.25479224801902</v>
      </c>
      <c r="P270" s="3">
        <f t="shared" si="62"/>
        <v>49653.806658747453</v>
      </c>
      <c r="Q270" s="3">
        <f t="shared" si="63"/>
        <v>31003.717417900883</v>
      </c>
    </row>
    <row r="271" spans="1:17">
      <c r="A271" s="1">
        <v>258</v>
      </c>
      <c r="B271" s="1">
        <f t="shared" si="64"/>
        <v>75</v>
      </c>
      <c r="C271" s="3">
        <f t="shared" si="65"/>
        <v>7523.6425305637167</v>
      </c>
      <c r="D271" s="3">
        <f t="shared" si="66"/>
        <v>117.72202013414353</v>
      </c>
      <c r="E271" s="4">
        <f t="shared" si="67"/>
        <v>30.532287134939978</v>
      </c>
      <c r="F271" s="4">
        <f t="shared" si="68"/>
        <v>87.189732999203557</v>
      </c>
      <c r="G271" s="7">
        <f t="shared" ref="G271:G334" si="75">C$8/100*MIN(6%,0.2%*(A271+C$5))</f>
        <v>0.15</v>
      </c>
      <c r="H271" s="8">
        <f t="shared" ref="H271:H334" si="76">1-(1-G271)^(1/12)</f>
        <v>1.3451947011868914E-2</v>
      </c>
      <c r="I271" s="3">
        <f t="shared" si="69"/>
        <v>102.58764421139055</v>
      </c>
      <c r="J271" s="4">
        <f t="shared" si="70"/>
        <v>189.77737721059412</v>
      </c>
      <c r="K271" s="3">
        <f t="shared" si="71"/>
        <v>220.30966434553409</v>
      </c>
      <c r="L271" s="4">
        <f t="shared" si="72"/>
        <v>7.0706349154597845</v>
      </c>
      <c r="M271" s="18">
        <f t="shared" si="73"/>
        <v>23.461652219480193</v>
      </c>
      <c r="N271" s="18">
        <f t="shared" si="74"/>
        <v>189.77737721059412</v>
      </c>
      <c r="O271" s="18">
        <f t="shared" ref="O271:O334" si="77">M271+N271</f>
        <v>213.23902943007431</v>
      </c>
      <c r="P271" s="3">
        <f t="shared" ref="P271:P334" si="78">$A271*N271</f>
        <v>48962.563320333284</v>
      </c>
      <c r="Q271" s="3">
        <f t="shared" ref="Q271:Q334" si="79">$A271*O271/(1+C$10/12)^A271</f>
        <v>30479.200100441805</v>
      </c>
    </row>
    <row r="272" spans="1:17">
      <c r="A272" s="1">
        <v>259</v>
      </c>
      <c r="B272" s="1">
        <f t="shared" si="64"/>
        <v>74</v>
      </c>
      <c r="C272" s="3">
        <f t="shared" si="65"/>
        <v>7337.239219591509</v>
      </c>
      <c r="D272" s="3">
        <f t="shared" si="66"/>
        <v>116.13842975716885</v>
      </c>
      <c r="E272" s="4">
        <f t="shared" si="67"/>
        <v>29.781085016814714</v>
      </c>
      <c r="F272" s="4">
        <f t="shared" si="68"/>
        <v>86.357344740354137</v>
      </c>
      <c r="G272" s="7">
        <f t="shared" si="75"/>
        <v>0.15</v>
      </c>
      <c r="H272" s="8">
        <f t="shared" si="76"/>
        <v>1.3451947011868914E-2</v>
      </c>
      <c r="I272" s="3">
        <f t="shared" si="69"/>
        <v>100.04596623185353</v>
      </c>
      <c r="J272" s="4">
        <f t="shared" si="70"/>
        <v>186.40331097220766</v>
      </c>
      <c r="K272" s="3">
        <f t="shared" si="71"/>
        <v>216.18439598902239</v>
      </c>
      <c r="L272" s="4">
        <f t="shared" si="72"/>
        <v>6.8966723196834065</v>
      </c>
      <c r="M272" s="18">
        <f t="shared" si="73"/>
        <v>22.884412697131307</v>
      </c>
      <c r="N272" s="18">
        <f t="shared" si="74"/>
        <v>186.40331097220766</v>
      </c>
      <c r="O272" s="18">
        <f t="shared" si="77"/>
        <v>209.28772366933896</v>
      </c>
      <c r="P272" s="3">
        <f t="shared" si="78"/>
        <v>48278.457541801785</v>
      </c>
      <c r="Q272" s="3">
        <f t="shared" si="79"/>
        <v>29961.707573005919</v>
      </c>
    </row>
    <row r="273" spans="1:17">
      <c r="A273" s="1">
        <v>260</v>
      </c>
      <c r="B273" s="1">
        <f t="shared" si="64"/>
        <v>73</v>
      </c>
      <c r="C273" s="3">
        <f t="shared" si="65"/>
        <v>7154.1567473009754</v>
      </c>
      <c r="D273" s="3">
        <f t="shared" si="66"/>
        <v>114.57614175403371</v>
      </c>
      <c r="E273" s="4">
        <f t="shared" si="67"/>
        <v>29.043238577549726</v>
      </c>
      <c r="F273" s="4">
        <f t="shared" si="68"/>
        <v>85.532903176483984</v>
      </c>
      <c r="G273" s="7">
        <f t="shared" si="75"/>
        <v>0.15</v>
      </c>
      <c r="H273" s="8">
        <f t="shared" si="76"/>
        <v>1.3451947011868914E-2</v>
      </c>
      <c r="I273" s="3">
        <f t="shared" si="69"/>
        <v>97.54956911405003</v>
      </c>
      <c r="J273" s="4">
        <f t="shared" si="70"/>
        <v>183.08247229053401</v>
      </c>
      <c r="K273" s="3">
        <f t="shared" si="71"/>
        <v>212.12571086808373</v>
      </c>
      <c r="L273" s="4">
        <f t="shared" si="72"/>
        <v>6.725802617958883</v>
      </c>
      <c r="M273" s="18">
        <f t="shared" si="73"/>
        <v>22.317435959590842</v>
      </c>
      <c r="N273" s="18">
        <f t="shared" si="74"/>
        <v>183.08247229053401</v>
      </c>
      <c r="O273" s="18">
        <f t="shared" si="77"/>
        <v>205.39990825012487</v>
      </c>
      <c r="P273" s="3">
        <f t="shared" si="78"/>
        <v>47601.442795538846</v>
      </c>
      <c r="Q273" s="3">
        <f t="shared" si="79"/>
        <v>29451.167534196142</v>
      </c>
    </row>
    <row r="274" spans="1:17">
      <c r="A274" s="1">
        <v>261</v>
      </c>
      <c r="B274" s="1">
        <f t="shared" si="64"/>
        <v>72</v>
      </c>
      <c r="C274" s="3">
        <f t="shared" si="65"/>
        <v>6974.342676995122</v>
      </c>
      <c r="D274" s="3">
        <f t="shared" si="66"/>
        <v>113.03486956633401</v>
      </c>
      <c r="E274" s="4">
        <f t="shared" si="67"/>
        <v>28.318537124733027</v>
      </c>
      <c r="F274" s="4">
        <f t="shared" si="68"/>
        <v>84.716332441600983</v>
      </c>
      <c r="G274" s="7">
        <f t="shared" si="75"/>
        <v>0.15</v>
      </c>
      <c r="H274" s="8">
        <f t="shared" si="76"/>
        <v>1.3451947011868914E-2</v>
      </c>
      <c r="I274" s="3">
        <f t="shared" si="69"/>
        <v>95.097737864252906</v>
      </c>
      <c r="J274" s="4">
        <f t="shared" si="70"/>
        <v>179.81407030585387</v>
      </c>
      <c r="K274" s="3">
        <f t="shared" si="71"/>
        <v>208.13260743058692</v>
      </c>
      <c r="L274" s="4">
        <f t="shared" si="72"/>
        <v>6.5579770183592272</v>
      </c>
      <c r="M274" s="18">
        <f t="shared" si="73"/>
        <v>21.760560106373799</v>
      </c>
      <c r="N274" s="18">
        <f t="shared" si="74"/>
        <v>179.81407030585387</v>
      </c>
      <c r="O274" s="18">
        <f t="shared" si="77"/>
        <v>201.57463041222766</v>
      </c>
      <c r="P274" s="3">
        <f t="shared" si="78"/>
        <v>46931.472349827862</v>
      </c>
      <c r="Q274" s="3">
        <f t="shared" si="79"/>
        <v>28947.508024236678</v>
      </c>
    </row>
    <row r="275" spans="1:17">
      <c r="A275" s="1">
        <v>262</v>
      </c>
      <c r="B275" s="1">
        <f t="shared" si="64"/>
        <v>71</v>
      </c>
      <c r="C275" s="3">
        <f t="shared" si="65"/>
        <v>6797.7453514835315</v>
      </c>
      <c r="D275" s="3">
        <f t="shared" si="66"/>
        <v>111.5143304904342</v>
      </c>
      <c r="E275" s="4">
        <f t="shared" si="67"/>
        <v>27.606773096439024</v>
      </c>
      <c r="F275" s="4">
        <f t="shared" si="68"/>
        <v>83.907557393995177</v>
      </c>
      <c r="G275" s="7">
        <f t="shared" si="75"/>
        <v>0.15</v>
      </c>
      <c r="H275" s="8">
        <f t="shared" si="76"/>
        <v>1.3451947011868914E-2</v>
      </c>
      <c r="I275" s="3">
        <f t="shared" si="69"/>
        <v>92.689768117595008</v>
      </c>
      <c r="J275" s="4">
        <f t="shared" si="70"/>
        <v>176.59732551159018</v>
      </c>
      <c r="K275" s="3">
        <f t="shared" si="71"/>
        <v>204.2040986080292</v>
      </c>
      <c r="L275" s="4">
        <f t="shared" si="72"/>
        <v>6.3931474539121949</v>
      </c>
      <c r="M275" s="18">
        <f t="shared" si="73"/>
        <v>21.213625642526829</v>
      </c>
      <c r="N275" s="18">
        <f t="shared" si="74"/>
        <v>176.59732551159018</v>
      </c>
      <c r="O275" s="18">
        <f t="shared" si="77"/>
        <v>197.81095115411702</v>
      </c>
      <c r="P275" s="3">
        <f t="shared" si="78"/>
        <v>46268.499284036625</v>
      </c>
      <c r="Q275" s="3">
        <f t="shared" si="79"/>
        <v>28450.657434075769</v>
      </c>
    </row>
    <row r="276" spans="1:17">
      <c r="A276" s="1">
        <v>263</v>
      </c>
      <c r="B276" s="1">
        <f t="shared" si="64"/>
        <v>70</v>
      </c>
      <c r="C276" s="3">
        <f t="shared" si="65"/>
        <v>6624.3138818887674</v>
      </c>
      <c r="D276" s="3">
        <f t="shared" si="66"/>
        <v>110.0142456256128</v>
      </c>
      <c r="E276" s="4">
        <f t="shared" si="67"/>
        <v>26.907742016288978</v>
      </c>
      <c r="F276" s="4">
        <f t="shared" si="68"/>
        <v>83.106503609323823</v>
      </c>
      <c r="G276" s="7">
        <f t="shared" si="75"/>
        <v>0.15</v>
      </c>
      <c r="H276" s="8">
        <f t="shared" si="76"/>
        <v>1.3451947011868914E-2</v>
      </c>
      <c r="I276" s="3">
        <f t="shared" si="69"/>
        <v>90.324965985440372</v>
      </c>
      <c r="J276" s="4">
        <f t="shared" si="70"/>
        <v>173.4314695947642</v>
      </c>
      <c r="K276" s="3">
        <f t="shared" si="71"/>
        <v>200.33921161105317</v>
      </c>
      <c r="L276" s="4">
        <f t="shared" si="72"/>
        <v>6.2312665721932374</v>
      </c>
      <c r="M276" s="18">
        <f t="shared" si="73"/>
        <v>20.67647544409574</v>
      </c>
      <c r="N276" s="18">
        <f t="shared" si="74"/>
        <v>173.4314695947642</v>
      </c>
      <c r="O276" s="18">
        <f t="shared" si="77"/>
        <v>194.10794503885992</v>
      </c>
      <c r="P276" s="3">
        <f t="shared" si="78"/>
        <v>45612.476503422986</v>
      </c>
      <c r="Q276" s="3">
        <f t="shared" si="79"/>
        <v>27960.544514098223</v>
      </c>
    </row>
    <row r="277" spans="1:17">
      <c r="A277" s="1">
        <v>264</v>
      </c>
      <c r="B277" s="1">
        <f t="shared" si="64"/>
        <v>69</v>
      </c>
      <c r="C277" s="3">
        <f t="shared" si="65"/>
        <v>6453.9981366101038</v>
      </c>
      <c r="D277" s="3">
        <f t="shared" si="66"/>
        <v>108.53433982290625</v>
      </c>
      <c r="E277" s="4">
        <f t="shared" si="67"/>
        <v>26.221242449143038</v>
      </c>
      <c r="F277" s="4">
        <f t="shared" si="68"/>
        <v>82.313097373763213</v>
      </c>
      <c r="G277" s="7">
        <f t="shared" si="75"/>
        <v>0.15</v>
      </c>
      <c r="H277" s="8">
        <f t="shared" si="76"/>
        <v>1.3451947011868914E-2</v>
      </c>
      <c r="I277" s="3">
        <f t="shared" si="69"/>
        <v>88.002647904900698</v>
      </c>
      <c r="J277" s="4">
        <f t="shared" si="70"/>
        <v>170.31574527866391</v>
      </c>
      <c r="K277" s="3">
        <f t="shared" si="71"/>
        <v>196.53698772780695</v>
      </c>
      <c r="L277" s="4">
        <f t="shared" si="72"/>
        <v>6.0722877250647036</v>
      </c>
      <c r="M277" s="18">
        <f t="shared" si="73"/>
        <v>20.148954724078333</v>
      </c>
      <c r="N277" s="18">
        <f t="shared" si="74"/>
        <v>170.31574527866391</v>
      </c>
      <c r="O277" s="18">
        <f t="shared" si="77"/>
        <v>190.46470000274223</v>
      </c>
      <c r="P277" s="3">
        <f t="shared" si="78"/>
        <v>44963.35675356727</v>
      </c>
      <c r="Q277" s="3">
        <f t="shared" si="79"/>
        <v>27477.098382458425</v>
      </c>
    </row>
    <row r="278" spans="1:17">
      <c r="A278" s="1">
        <v>265</v>
      </c>
      <c r="B278" s="1">
        <f t="shared" si="64"/>
        <v>68</v>
      </c>
      <c r="C278" s="3">
        <f t="shared" si="65"/>
        <v>6286.7487304424112</v>
      </c>
      <c r="D278" s="3">
        <f t="shared" si="66"/>
        <v>107.07434163464033</v>
      </c>
      <c r="E278" s="4">
        <f t="shared" si="67"/>
        <v>25.547075957414993</v>
      </c>
      <c r="F278" s="4">
        <f t="shared" si="68"/>
        <v>81.527265677225344</v>
      </c>
      <c r="G278" s="7">
        <f t="shared" si="75"/>
        <v>0.15</v>
      </c>
      <c r="H278" s="8">
        <f t="shared" si="76"/>
        <v>1.3451947011868914E-2</v>
      </c>
      <c r="I278" s="3">
        <f t="shared" si="69"/>
        <v>85.72214049046724</v>
      </c>
      <c r="J278" s="4">
        <f t="shared" si="70"/>
        <v>167.2494061676926</v>
      </c>
      <c r="K278" s="3">
        <f t="shared" si="71"/>
        <v>192.79648212510756</v>
      </c>
      <c r="L278" s="4">
        <f t="shared" si="72"/>
        <v>5.9161649585592615</v>
      </c>
      <c r="M278" s="18">
        <f t="shared" si="73"/>
        <v>19.630910998855732</v>
      </c>
      <c r="N278" s="18">
        <f t="shared" si="74"/>
        <v>167.2494061676926</v>
      </c>
      <c r="O278" s="18">
        <f t="shared" si="77"/>
        <v>186.88031716654834</v>
      </c>
      <c r="P278" s="3">
        <f t="shared" si="78"/>
        <v>44321.092634438537</v>
      </c>
      <c r="Q278" s="3">
        <f t="shared" si="79"/>
        <v>27000.248533043345</v>
      </c>
    </row>
    <row r="279" spans="1:17">
      <c r="A279" s="1">
        <v>266</v>
      </c>
      <c r="B279" s="1">
        <f t="shared" si="64"/>
        <v>67</v>
      </c>
      <c r="C279" s="3">
        <f t="shared" si="65"/>
        <v>6122.5170138480435</v>
      </c>
      <c r="D279" s="3">
        <f t="shared" si="66"/>
        <v>105.63398326464036</v>
      </c>
      <c r="E279" s="4">
        <f t="shared" si="67"/>
        <v>24.885047058001209</v>
      </c>
      <c r="F279" s="4">
        <f t="shared" si="68"/>
        <v>80.748936206639158</v>
      </c>
      <c r="G279" s="7">
        <f t="shared" si="75"/>
        <v>0.15</v>
      </c>
      <c r="H279" s="8">
        <f t="shared" si="76"/>
        <v>1.3451947011868914E-2</v>
      </c>
      <c r="I279" s="3">
        <f t="shared" si="69"/>
        <v>83.482780387728994</v>
      </c>
      <c r="J279" s="4">
        <f t="shared" si="70"/>
        <v>164.23171659436815</v>
      </c>
      <c r="K279" s="3">
        <f t="shared" si="71"/>
        <v>189.11676365236934</v>
      </c>
      <c r="L279" s="4">
        <f t="shared" si="72"/>
        <v>5.7628530029055431</v>
      </c>
      <c r="M279" s="18">
        <f t="shared" si="73"/>
        <v>19.122194055095665</v>
      </c>
      <c r="N279" s="18">
        <f t="shared" si="74"/>
        <v>164.23171659436815</v>
      </c>
      <c r="O279" s="18">
        <f t="shared" si="77"/>
        <v>183.35391064946381</v>
      </c>
      <c r="P279" s="3">
        <f t="shared" si="78"/>
        <v>43685.636614101932</v>
      </c>
      <c r="Q279" s="3">
        <f t="shared" si="79"/>
        <v>26529.924843075441</v>
      </c>
    </row>
    <row r="280" spans="1:17">
      <c r="A280" s="1">
        <v>267</v>
      </c>
      <c r="B280" s="1">
        <f t="shared" si="64"/>
        <v>66</v>
      </c>
      <c r="C280" s="3">
        <f t="shared" si="65"/>
        <v>5961.2550623795987</v>
      </c>
      <c r="D280" s="3">
        <f t="shared" si="66"/>
        <v>104.21300051911173</v>
      </c>
      <c r="E280" s="4">
        <f t="shared" si="67"/>
        <v>24.234963179815171</v>
      </c>
      <c r="F280" s="4">
        <f t="shared" si="68"/>
        <v>79.978037339296563</v>
      </c>
      <c r="G280" s="7">
        <f t="shared" si="75"/>
        <v>0.15</v>
      </c>
      <c r="H280" s="8">
        <f t="shared" si="76"/>
        <v>1.3451947011868914E-2</v>
      </c>
      <c r="I280" s="3">
        <f t="shared" si="69"/>
        <v>81.283914129148286</v>
      </c>
      <c r="J280" s="4">
        <f t="shared" si="70"/>
        <v>161.26195146844486</v>
      </c>
      <c r="K280" s="3">
        <f t="shared" si="71"/>
        <v>185.49691464826003</v>
      </c>
      <c r="L280" s="4">
        <f t="shared" si="72"/>
        <v>5.6123072626940393</v>
      </c>
      <c r="M280" s="18">
        <f t="shared" si="73"/>
        <v>18.622655917121133</v>
      </c>
      <c r="N280" s="18">
        <f t="shared" si="74"/>
        <v>161.26195146844486</v>
      </c>
      <c r="O280" s="18">
        <f t="shared" si="77"/>
        <v>179.884607385566</v>
      </c>
      <c r="P280" s="3">
        <f t="shared" si="78"/>
        <v>43056.941042074781</v>
      </c>
      <c r="Q280" s="3">
        <f t="shared" si="79"/>
        <v>26066.057580365239</v>
      </c>
    </row>
    <row r="281" spans="1:17">
      <c r="A281" s="1">
        <v>268</v>
      </c>
      <c r="B281" s="1">
        <f t="shared" si="64"/>
        <v>65</v>
      </c>
      <c r="C281" s="3">
        <f t="shared" si="65"/>
        <v>5802.9156662514724</v>
      </c>
      <c r="D281" s="3">
        <f t="shared" si="66"/>
        <v>102.81113275818078</v>
      </c>
      <c r="E281" s="4">
        <f t="shared" si="67"/>
        <v>23.596634621919247</v>
      </c>
      <c r="F281" s="4">
        <f t="shared" si="68"/>
        <v>79.214498136261525</v>
      </c>
      <c r="G281" s="7">
        <f t="shared" si="75"/>
        <v>0.15</v>
      </c>
      <c r="H281" s="8">
        <f t="shared" si="76"/>
        <v>1.3451947011868914E-2</v>
      </c>
      <c r="I281" s="3">
        <f t="shared" si="69"/>
        <v>79.124897991864898</v>
      </c>
      <c r="J281" s="4">
        <f t="shared" si="70"/>
        <v>158.33939612812642</v>
      </c>
      <c r="K281" s="3">
        <f t="shared" si="71"/>
        <v>181.93603075004569</v>
      </c>
      <c r="L281" s="4">
        <f t="shared" si="72"/>
        <v>5.4644838071812991</v>
      </c>
      <c r="M281" s="18">
        <f t="shared" si="73"/>
        <v>18.132150814737948</v>
      </c>
      <c r="N281" s="18">
        <f t="shared" si="74"/>
        <v>158.33939612812642</v>
      </c>
      <c r="O281" s="18">
        <f t="shared" si="77"/>
        <v>176.47154694286436</v>
      </c>
      <c r="P281" s="3">
        <f t="shared" si="78"/>
        <v>42434.958162337884</v>
      </c>
      <c r="Q281" s="3">
        <f t="shared" si="79"/>
        <v>25608.57741022241</v>
      </c>
    </row>
    <row r="282" spans="1:17">
      <c r="A282" s="1">
        <v>269</v>
      </c>
      <c r="B282" s="1">
        <f t="shared" si="64"/>
        <v>64</v>
      </c>
      <c r="C282" s="3">
        <f t="shared" si="65"/>
        <v>5647.4523200581298</v>
      </c>
      <c r="D282" s="3">
        <f t="shared" si="66"/>
        <v>101.42812284808745</v>
      </c>
      <c r="E282" s="4">
        <f t="shared" si="67"/>
        <v>22.969874512245411</v>
      </c>
      <c r="F282" s="4">
        <f t="shared" si="68"/>
        <v>78.458248335842043</v>
      </c>
      <c r="G282" s="7">
        <f t="shared" si="75"/>
        <v>0.15</v>
      </c>
      <c r="H282" s="8">
        <f t="shared" si="76"/>
        <v>1.3451947011868914E-2</v>
      </c>
      <c r="I282" s="3">
        <f t="shared" si="69"/>
        <v>77.005097857501013</v>
      </c>
      <c r="J282" s="4">
        <f t="shared" si="70"/>
        <v>155.46334619334306</v>
      </c>
      <c r="K282" s="3">
        <f t="shared" si="71"/>
        <v>178.43322070558847</v>
      </c>
      <c r="L282" s="4">
        <f t="shared" si="72"/>
        <v>5.3193393607305159</v>
      </c>
      <c r="M282" s="18">
        <f t="shared" si="73"/>
        <v>17.650535151514894</v>
      </c>
      <c r="N282" s="18">
        <f t="shared" si="74"/>
        <v>155.46334619334306</v>
      </c>
      <c r="O282" s="18">
        <f t="shared" si="77"/>
        <v>173.11388134485796</v>
      </c>
      <c r="P282" s="3">
        <f t="shared" si="78"/>
        <v>41819.640126009283</v>
      </c>
      <c r="Q282" s="3">
        <f t="shared" si="79"/>
        <v>25157.415402034963</v>
      </c>
    </row>
    <row r="283" spans="1:17">
      <c r="A283" s="1">
        <v>270</v>
      </c>
      <c r="B283" s="1">
        <f t="shared" si="64"/>
        <v>63</v>
      </c>
      <c r="C283" s="3">
        <f t="shared" si="65"/>
        <v>5494.8192126370659</v>
      </c>
      <c r="D283" s="3">
        <f t="shared" si="66"/>
        <v>100.06371711402161</v>
      </c>
      <c r="E283" s="4">
        <f t="shared" si="67"/>
        <v>22.354498766896764</v>
      </c>
      <c r="F283" s="4">
        <f t="shared" si="68"/>
        <v>77.709218347124846</v>
      </c>
      <c r="G283" s="7">
        <f t="shared" si="75"/>
        <v>0.15</v>
      </c>
      <c r="H283" s="8">
        <f t="shared" si="76"/>
        <v>1.3451947011868914E-2</v>
      </c>
      <c r="I283" s="3">
        <f t="shared" si="69"/>
        <v>74.923889073938852</v>
      </c>
      <c r="J283" s="4">
        <f t="shared" si="70"/>
        <v>152.6331074210637</v>
      </c>
      <c r="K283" s="3">
        <f t="shared" si="71"/>
        <v>174.98760618796047</v>
      </c>
      <c r="L283" s="4">
        <f t="shared" si="72"/>
        <v>5.176831293386619</v>
      </c>
      <c r="M283" s="18">
        <f t="shared" si="73"/>
        <v>17.177667473510144</v>
      </c>
      <c r="N283" s="18">
        <f t="shared" si="74"/>
        <v>152.6331074210637</v>
      </c>
      <c r="O283" s="18">
        <f t="shared" si="77"/>
        <v>169.81077489457385</v>
      </c>
      <c r="P283" s="3">
        <f t="shared" si="78"/>
        <v>41210.939003687199</v>
      </c>
      <c r="Q283" s="3">
        <f t="shared" si="79"/>
        <v>24712.503035525038</v>
      </c>
    </row>
    <row r="284" spans="1:17">
      <c r="A284" s="1">
        <v>271</v>
      </c>
      <c r="B284" s="1">
        <f t="shared" si="64"/>
        <v>62</v>
      </c>
      <c r="C284" s="3">
        <f t="shared" si="65"/>
        <v>5344.9712170744506</v>
      </c>
      <c r="D284" s="3">
        <f t="shared" si="66"/>
        <v>98.717665293593129</v>
      </c>
      <c r="E284" s="4">
        <f t="shared" si="67"/>
        <v>21.750326050021716</v>
      </c>
      <c r="F284" s="4">
        <f t="shared" si="68"/>
        <v>76.967339243571416</v>
      </c>
      <c r="G284" s="7">
        <f t="shared" si="75"/>
        <v>0.15</v>
      </c>
      <c r="H284" s="8">
        <f t="shared" si="76"/>
        <v>1.3451947011868914E-2</v>
      </c>
      <c r="I284" s="3">
        <f t="shared" si="69"/>
        <v>72.880656319044022</v>
      </c>
      <c r="J284" s="4">
        <f t="shared" si="70"/>
        <v>149.84799556261544</v>
      </c>
      <c r="K284" s="3">
        <f t="shared" si="71"/>
        <v>171.59832161263716</v>
      </c>
      <c r="L284" s="4">
        <f t="shared" si="72"/>
        <v>5.0369176115839771</v>
      </c>
      <c r="M284" s="18">
        <f t="shared" si="73"/>
        <v>16.713408438437739</v>
      </c>
      <c r="N284" s="18">
        <f t="shared" si="74"/>
        <v>149.84799556261544</v>
      </c>
      <c r="O284" s="18">
        <f t="shared" si="77"/>
        <v>166.56140400105318</v>
      </c>
      <c r="P284" s="3">
        <f t="shared" si="78"/>
        <v>40608.80679746878</v>
      </c>
      <c r="Q284" s="3">
        <f t="shared" si="79"/>
        <v>24273.772206690355</v>
      </c>
    </row>
    <row r="285" spans="1:17">
      <c r="A285" s="1">
        <v>272</v>
      </c>
      <c r="B285" s="1">
        <f t="shared" si="64"/>
        <v>61</v>
      </c>
      <c r="C285" s="3">
        <f t="shared" si="65"/>
        <v>5197.8638808514679</v>
      </c>
      <c r="D285" s="3">
        <f t="shared" si="66"/>
        <v>97.389720490928212</v>
      </c>
      <c r="E285" s="4">
        <f t="shared" si="67"/>
        <v>21.157177734253036</v>
      </c>
      <c r="F285" s="4">
        <f t="shared" si="68"/>
        <v>76.232542756675173</v>
      </c>
      <c r="G285" s="7">
        <f t="shared" si="75"/>
        <v>0.15</v>
      </c>
      <c r="H285" s="8">
        <f t="shared" si="76"/>
        <v>1.3451947011868914E-2</v>
      </c>
      <c r="I285" s="3">
        <f t="shared" si="69"/>
        <v>70.874793466307196</v>
      </c>
      <c r="J285" s="4">
        <f t="shared" si="70"/>
        <v>147.10733622298238</v>
      </c>
      <c r="K285" s="3">
        <f t="shared" si="71"/>
        <v>168.26451395723541</v>
      </c>
      <c r="L285" s="4">
        <f t="shared" si="72"/>
        <v>4.8995569489849133</v>
      </c>
      <c r="M285" s="18">
        <f t="shared" si="73"/>
        <v>16.257620785268124</v>
      </c>
      <c r="N285" s="18">
        <f t="shared" si="74"/>
        <v>147.10733622298238</v>
      </c>
      <c r="O285" s="18">
        <f t="shared" si="77"/>
        <v>163.36495700825051</v>
      </c>
      <c r="P285" s="3">
        <f t="shared" si="78"/>
        <v>40013.195452651205</v>
      </c>
      <c r="Q285" s="3">
        <f t="shared" si="79"/>
        <v>23841.155233439538</v>
      </c>
    </row>
    <row r="286" spans="1:17">
      <c r="A286" s="1">
        <v>273</v>
      </c>
      <c r="B286" s="1">
        <f t="shared" si="64"/>
        <v>60</v>
      </c>
      <c r="C286" s="3">
        <f t="shared" si="65"/>
        <v>5053.4534161294105</v>
      </c>
      <c r="D286" s="3">
        <f t="shared" si="66"/>
        <v>96.079639131383445</v>
      </c>
      <c r="E286" s="4">
        <f t="shared" si="67"/>
        <v>20.57487786170373</v>
      </c>
      <c r="F286" s="4">
        <f t="shared" si="68"/>
        <v>75.504761269679719</v>
      </c>
      <c r="G286" s="7">
        <f t="shared" si="75"/>
        <v>0.15</v>
      </c>
      <c r="H286" s="8">
        <f t="shared" si="76"/>
        <v>1.3451947011868914E-2</v>
      </c>
      <c r="I286" s="3">
        <f t="shared" si="69"/>
        <v>68.905703452377722</v>
      </c>
      <c r="J286" s="4">
        <f t="shared" si="70"/>
        <v>144.41046472205744</v>
      </c>
      <c r="K286" s="3">
        <f t="shared" si="71"/>
        <v>164.98534258376117</v>
      </c>
      <c r="L286" s="4">
        <f t="shared" si="72"/>
        <v>4.7647085574471788</v>
      </c>
      <c r="M286" s="18">
        <f t="shared" si="73"/>
        <v>15.810169304256551</v>
      </c>
      <c r="N286" s="18">
        <f t="shared" si="74"/>
        <v>144.41046472205744</v>
      </c>
      <c r="O286" s="18">
        <f t="shared" si="77"/>
        <v>160.220634026314</v>
      </c>
      <c r="P286" s="3">
        <f t="shared" si="78"/>
        <v>39424.056869121683</v>
      </c>
      <c r="Q286" s="3">
        <f t="shared" si="79"/>
        <v>23414.584860929866</v>
      </c>
    </row>
    <row r="287" spans="1:17">
      <c r="A287" s="1">
        <v>274</v>
      </c>
      <c r="B287" s="1">
        <f t="shared" si="64"/>
        <v>59</v>
      </c>
      <c r="C287" s="3">
        <f t="shared" si="65"/>
        <v>4911.6966901715914</v>
      </c>
      <c r="D287" s="3">
        <f t="shared" si="66"/>
        <v>94.787180916868607</v>
      </c>
      <c r="E287" s="4">
        <f t="shared" si="67"/>
        <v>20.00325310551225</v>
      </c>
      <c r="F287" s="4">
        <f t="shared" si="68"/>
        <v>74.783927811356364</v>
      </c>
      <c r="G287" s="7">
        <f t="shared" si="75"/>
        <v>0.15</v>
      </c>
      <c r="H287" s="8">
        <f t="shared" si="76"/>
        <v>1.3451947011868914E-2</v>
      </c>
      <c r="I287" s="3">
        <f t="shared" si="69"/>
        <v>66.972798146462992</v>
      </c>
      <c r="J287" s="4">
        <f t="shared" si="70"/>
        <v>141.75672595781936</v>
      </c>
      <c r="K287" s="3">
        <f t="shared" si="71"/>
        <v>161.7599790633316</v>
      </c>
      <c r="L287" s="4">
        <f t="shared" si="72"/>
        <v>4.6323322981186266</v>
      </c>
      <c r="M287" s="18">
        <f t="shared" si="73"/>
        <v>15.370920807393624</v>
      </c>
      <c r="N287" s="18">
        <f t="shared" si="74"/>
        <v>141.75672595781936</v>
      </c>
      <c r="O287" s="18">
        <f t="shared" si="77"/>
        <v>157.12764676521297</v>
      </c>
      <c r="P287" s="3">
        <f t="shared" si="78"/>
        <v>38841.342912442502</v>
      </c>
      <c r="Q287" s="3">
        <f t="shared" si="79"/>
        <v>22993.994266615446</v>
      </c>
    </row>
    <row r="288" spans="1:17">
      <c r="A288" s="1">
        <v>275</v>
      </c>
      <c r="B288" s="1">
        <f t="shared" si="64"/>
        <v>58</v>
      </c>
      <c r="C288" s="3">
        <f t="shared" si="65"/>
        <v>4772.5512159001828</v>
      </c>
      <c r="D288" s="3">
        <f t="shared" si="66"/>
        <v>93.512108781770493</v>
      </c>
      <c r="E288" s="4">
        <f t="shared" si="67"/>
        <v>19.442132731929217</v>
      </c>
      <c r="F288" s="4">
        <f t="shared" si="68"/>
        <v>74.069976049841273</v>
      </c>
      <c r="G288" s="7">
        <f t="shared" si="75"/>
        <v>0.15</v>
      </c>
      <c r="H288" s="8">
        <f t="shared" si="76"/>
        <v>1.3451947011868914E-2</v>
      </c>
      <c r="I288" s="3">
        <f t="shared" si="69"/>
        <v>65.075498221567315</v>
      </c>
      <c r="J288" s="4">
        <f t="shared" si="70"/>
        <v>139.1454742714086</v>
      </c>
      <c r="K288" s="3">
        <f t="shared" si="71"/>
        <v>158.58760700333781</v>
      </c>
      <c r="L288" s="4">
        <f t="shared" si="72"/>
        <v>4.5023886326572917</v>
      </c>
      <c r="M288" s="18">
        <f t="shared" si="73"/>
        <v>14.939744099271925</v>
      </c>
      <c r="N288" s="18">
        <f t="shared" si="74"/>
        <v>139.1454742714086</v>
      </c>
      <c r="O288" s="18">
        <f t="shared" si="77"/>
        <v>154.08521837068054</v>
      </c>
      <c r="P288" s="3">
        <f t="shared" si="78"/>
        <v>38265.005424637362</v>
      </c>
      <c r="Q288" s="3">
        <f t="shared" si="79"/>
        <v>22579.317065013736</v>
      </c>
    </row>
    <row r="289" spans="1:17">
      <c r="A289" s="1">
        <v>276</v>
      </c>
      <c r="B289" s="1">
        <f t="shared" si="64"/>
        <v>57</v>
      </c>
      <c r="C289" s="3">
        <f t="shared" si="65"/>
        <v>4635.9751425861059</v>
      </c>
      <c r="D289" s="3">
        <f t="shared" si="66"/>
        <v>92.25418884946987</v>
      </c>
      <c r="E289" s="4">
        <f t="shared" si="67"/>
        <v>18.891348562938223</v>
      </c>
      <c r="F289" s="4">
        <f t="shared" si="68"/>
        <v>73.36284028653165</v>
      </c>
      <c r="G289" s="7">
        <f t="shared" si="75"/>
        <v>0.15</v>
      </c>
      <c r="H289" s="8">
        <f t="shared" si="76"/>
        <v>1.3451947011868914E-2</v>
      </c>
      <c r="I289" s="3">
        <f t="shared" si="69"/>
        <v>63.213233027545193</v>
      </c>
      <c r="J289" s="4">
        <f t="shared" si="70"/>
        <v>136.57607331407684</v>
      </c>
      <c r="K289" s="3">
        <f t="shared" si="71"/>
        <v>155.46742187701506</v>
      </c>
      <c r="L289" s="4">
        <f t="shared" si="72"/>
        <v>4.3748386145751672</v>
      </c>
      <c r="M289" s="18">
        <f t="shared" si="73"/>
        <v>14.516509948363055</v>
      </c>
      <c r="N289" s="18">
        <f t="shared" si="74"/>
        <v>136.57607331407684</v>
      </c>
      <c r="O289" s="18">
        <f t="shared" si="77"/>
        <v>151.09258326243989</v>
      </c>
      <c r="P289" s="3">
        <f t="shared" si="78"/>
        <v>37694.996234685204</v>
      </c>
      <c r="Q289" s="3">
        <f t="shared" si="79"/>
        <v>22170.487312198307</v>
      </c>
    </row>
    <row r="290" spans="1:17">
      <c r="A290" s="1">
        <v>277</v>
      </c>
      <c r="B290" s="1">
        <f t="shared" si="64"/>
        <v>56</v>
      </c>
      <c r="C290" s="3">
        <f t="shared" si="65"/>
        <v>4501.9272466701223</v>
      </c>
      <c r="D290" s="3">
        <f t="shared" si="66"/>
        <v>91.013190389443807</v>
      </c>
      <c r="E290" s="4">
        <f t="shared" si="67"/>
        <v>18.350734939403335</v>
      </c>
      <c r="F290" s="4">
        <f t="shared" si="68"/>
        <v>72.662455450040468</v>
      </c>
      <c r="G290" s="7">
        <f t="shared" si="75"/>
        <v>0.15</v>
      </c>
      <c r="H290" s="8">
        <f t="shared" si="76"/>
        <v>1.3451947011868914E-2</v>
      </c>
      <c r="I290" s="3">
        <f t="shared" si="69"/>
        <v>61.385440465943503</v>
      </c>
      <c r="J290" s="4">
        <f t="shared" si="70"/>
        <v>134.04789591598399</v>
      </c>
      <c r="K290" s="3">
        <f t="shared" si="71"/>
        <v>152.3986308553873</v>
      </c>
      <c r="L290" s="4">
        <f t="shared" si="72"/>
        <v>4.2496438807039301</v>
      </c>
      <c r="M290" s="18">
        <f t="shared" si="73"/>
        <v>14.101091058699405</v>
      </c>
      <c r="N290" s="18">
        <f t="shared" si="74"/>
        <v>134.04789591598399</v>
      </c>
      <c r="O290" s="18">
        <f t="shared" si="77"/>
        <v>148.1489869746834</v>
      </c>
      <c r="P290" s="3">
        <f t="shared" si="78"/>
        <v>37131.267168727565</v>
      </c>
      <c r="Q290" s="3">
        <f t="shared" si="79"/>
        <v>21767.439510025491</v>
      </c>
    </row>
    <row r="291" spans="1:17">
      <c r="A291" s="1">
        <v>278</v>
      </c>
      <c r="B291" s="1">
        <f t="shared" si="64"/>
        <v>55</v>
      </c>
      <c r="C291" s="3">
        <f t="shared" si="65"/>
        <v>4370.3669227133068</v>
      </c>
      <c r="D291" s="3">
        <f t="shared" si="66"/>
        <v>89.788885774943878</v>
      </c>
      <c r="E291" s="4">
        <f t="shared" si="67"/>
        <v>17.820128684735902</v>
      </c>
      <c r="F291" s="4">
        <f t="shared" si="68"/>
        <v>71.968757090207973</v>
      </c>
      <c r="G291" s="7">
        <f t="shared" si="75"/>
        <v>0.15</v>
      </c>
      <c r="H291" s="8">
        <f t="shared" si="76"/>
        <v>1.3451947011868914E-2</v>
      </c>
      <c r="I291" s="3">
        <f t="shared" si="69"/>
        <v>59.591566866607856</v>
      </c>
      <c r="J291" s="4">
        <f t="shared" si="70"/>
        <v>131.56032395681584</v>
      </c>
      <c r="K291" s="3">
        <f t="shared" si="71"/>
        <v>149.38045264155173</v>
      </c>
      <c r="L291" s="4">
        <f t="shared" si="72"/>
        <v>4.1267666427809457</v>
      </c>
      <c r="M291" s="18">
        <f t="shared" si="73"/>
        <v>13.693362041954956</v>
      </c>
      <c r="N291" s="18">
        <f t="shared" si="74"/>
        <v>131.56032395681584</v>
      </c>
      <c r="O291" s="18">
        <f t="shared" si="77"/>
        <v>145.25368599877078</v>
      </c>
      <c r="P291" s="3">
        <f t="shared" si="78"/>
        <v>36573.7700599948</v>
      </c>
      <c r="Q291" s="3">
        <f t="shared" si="79"/>
        <v>21370.108610101917</v>
      </c>
    </row>
    <row r="292" spans="1:17">
      <c r="A292" s="1">
        <v>279</v>
      </c>
      <c r="B292" s="1">
        <f t="shared" si="64"/>
        <v>54</v>
      </c>
      <c r="C292" s="3">
        <f t="shared" si="65"/>
        <v>4241.254174475107</v>
      </c>
      <c r="D292" s="3">
        <f t="shared" si="66"/>
        <v>88.581050441244557</v>
      </c>
      <c r="E292" s="4">
        <f t="shared" si="67"/>
        <v>17.299369069073506</v>
      </c>
      <c r="F292" s="4">
        <f t="shared" si="68"/>
        <v>71.28168137217105</v>
      </c>
      <c r="G292" s="7">
        <f t="shared" si="75"/>
        <v>0.15</v>
      </c>
      <c r="H292" s="8">
        <f t="shared" si="76"/>
        <v>1.3451947011868914E-2</v>
      </c>
      <c r="I292" s="3">
        <f t="shared" si="69"/>
        <v>57.831066866028642</v>
      </c>
      <c r="J292" s="4">
        <f t="shared" si="70"/>
        <v>129.11274823819969</v>
      </c>
      <c r="K292" s="3">
        <f t="shared" si="71"/>
        <v>146.41211730727321</v>
      </c>
      <c r="L292" s="4">
        <f t="shared" si="72"/>
        <v>4.0061696791538646</v>
      </c>
      <c r="M292" s="18">
        <f t="shared" si="73"/>
        <v>13.293199389919643</v>
      </c>
      <c r="N292" s="18">
        <f t="shared" si="74"/>
        <v>129.11274823819969</v>
      </c>
      <c r="O292" s="18">
        <f t="shared" si="77"/>
        <v>142.40594762811932</v>
      </c>
      <c r="P292" s="3">
        <f t="shared" si="78"/>
        <v>36022.456758457709</v>
      </c>
      <c r="Q292" s="3">
        <f t="shared" si="79"/>
        <v>20978.43001750077</v>
      </c>
    </row>
    <row r="293" spans="1:17">
      <c r="A293" s="1">
        <v>280</v>
      </c>
      <c r="B293" s="1">
        <f t="shared" si="64"/>
        <v>53</v>
      </c>
      <c r="C293" s="3">
        <f t="shared" si="65"/>
        <v>4114.5496061172153</v>
      </c>
      <c r="D293" s="3">
        <f t="shared" si="66"/>
        <v>87.389462844453163</v>
      </c>
      <c r="E293" s="4">
        <f t="shared" si="67"/>
        <v>16.788297773963965</v>
      </c>
      <c r="F293" s="4">
        <f t="shared" si="68"/>
        <v>70.601165070489202</v>
      </c>
      <c r="G293" s="7">
        <f t="shared" si="75"/>
        <v>0.15</v>
      </c>
      <c r="H293" s="8">
        <f t="shared" si="76"/>
        <v>1.3451947011868914E-2</v>
      </c>
      <c r="I293" s="3">
        <f t="shared" si="69"/>
        <v>56.103403287402543</v>
      </c>
      <c r="J293" s="4">
        <f t="shared" si="70"/>
        <v>126.70456835789174</v>
      </c>
      <c r="K293" s="3">
        <f t="shared" si="71"/>
        <v>143.49286613185569</v>
      </c>
      <c r="L293" s="4">
        <f t="shared" si="72"/>
        <v>3.8878163266021812</v>
      </c>
      <c r="M293" s="18">
        <f t="shared" si="73"/>
        <v>12.900481447361784</v>
      </c>
      <c r="N293" s="18">
        <f t="shared" si="74"/>
        <v>126.70456835789174</v>
      </c>
      <c r="O293" s="18">
        <f t="shared" si="77"/>
        <v>139.60504980525354</v>
      </c>
      <c r="P293" s="3">
        <f t="shared" si="78"/>
        <v>35477.279140209692</v>
      </c>
      <c r="Q293" s="3">
        <f t="shared" si="79"/>
        <v>20592.339594233454</v>
      </c>
    </row>
    <row r="294" spans="1:17">
      <c r="A294" s="1">
        <v>281</v>
      </c>
      <c r="B294" s="1">
        <f t="shared" si="64"/>
        <v>52</v>
      </c>
      <c r="C294" s="3">
        <f t="shared" si="65"/>
        <v>3990.2144135315029</v>
      </c>
      <c r="D294" s="3">
        <f t="shared" si="66"/>
        <v>86.213904420873831</v>
      </c>
      <c r="E294" s="4">
        <f t="shared" si="67"/>
        <v>16.286758857547309</v>
      </c>
      <c r="F294" s="4">
        <f t="shared" si="68"/>
        <v>69.927145563326519</v>
      </c>
      <c r="G294" s="7">
        <f t="shared" si="75"/>
        <v>0.15</v>
      </c>
      <c r="H294" s="8">
        <f t="shared" si="76"/>
        <v>1.3451947011868914E-2</v>
      </c>
      <c r="I294" s="3">
        <f t="shared" si="69"/>
        <v>54.40804702238578</v>
      </c>
      <c r="J294" s="4">
        <f t="shared" si="70"/>
        <v>124.33519258571229</v>
      </c>
      <c r="K294" s="3">
        <f t="shared" si="71"/>
        <v>140.6219514432596</v>
      </c>
      <c r="L294" s="4">
        <f t="shared" si="72"/>
        <v>3.7716704722741139</v>
      </c>
      <c r="M294" s="18">
        <f t="shared" si="73"/>
        <v>12.515088385273195</v>
      </c>
      <c r="N294" s="18">
        <f t="shared" si="74"/>
        <v>124.33519258571229</v>
      </c>
      <c r="O294" s="18">
        <f t="shared" si="77"/>
        <v>136.85028097098549</v>
      </c>
      <c r="P294" s="3">
        <f t="shared" si="78"/>
        <v>34938.189116585156</v>
      </c>
      <c r="Q294" s="3">
        <f t="shared" si="79"/>
        <v>20211.773662483742</v>
      </c>
    </row>
    <row r="295" spans="1:17">
      <c r="A295" s="1">
        <v>282</v>
      </c>
      <c r="B295" s="1">
        <f t="shared" si="64"/>
        <v>51</v>
      </c>
      <c r="C295" s="3">
        <f t="shared" si="65"/>
        <v>3868.2103757902983</v>
      </c>
      <c r="D295" s="3">
        <f t="shared" si="66"/>
        <v>85.054159546917944</v>
      </c>
      <c r="E295" s="4">
        <f t="shared" si="67"/>
        <v>15.794598720228867</v>
      </c>
      <c r="F295" s="4">
        <f t="shared" si="68"/>
        <v>69.259560826689082</v>
      </c>
      <c r="G295" s="7">
        <f t="shared" si="75"/>
        <v>0.15</v>
      </c>
      <c r="H295" s="8">
        <f t="shared" si="76"/>
        <v>1.3451947011868914E-2</v>
      </c>
      <c r="I295" s="3">
        <f t="shared" si="69"/>
        <v>52.744476914515438</v>
      </c>
      <c r="J295" s="4">
        <f t="shared" si="70"/>
        <v>122.00403774120451</v>
      </c>
      <c r="K295" s="3">
        <f t="shared" si="71"/>
        <v>137.79863646143338</v>
      </c>
      <c r="L295" s="4">
        <f t="shared" si="72"/>
        <v>3.657696545737211</v>
      </c>
      <c r="M295" s="18">
        <f t="shared" si="73"/>
        <v>12.136902174491656</v>
      </c>
      <c r="N295" s="18">
        <f t="shared" si="74"/>
        <v>122.00403774120451</v>
      </c>
      <c r="O295" s="18">
        <f t="shared" si="77"/>
        <v>134.14093991569618</v>
      </c>
      <c r="P295" s="3">
        <f t="shared" si="78"/>
        <v>34405.138643019673</v>
      </c>
      <c r="Q295" s="3">
        <f t="shared" si="79"/>
        <v>19836.669007611144</v>
      </c>
    </row>
    <row r="296" spans="1:17">
      <c r="A296" s="1">
        <v>283</v>
      </c>
      <c r="B296" s="1">
        <f t="shared" si="64"/>
        <v>50</v>
      </c>
      <c r="C296" s="3">
        <f t="shared" si="65"/>
        <v>3748.4998467173054</v>
      </c>
      <c r="D296" s="3">
        <f t="shared" si="66"/>
        <v>83.910015499553694</v>
      </c>
      <c r="E296" s="4">
        <f t="shared" si="67"/>
        <v>15.311666070836596</v>
      </c>
      <c r="F296" s="4">
        <f t="shared" si="68"/>
        <v>68.5983494287171</v>
      </c>
      <c r="G296" s="7">
        <f t="shared" si="75"/>
        <v>0.15</v>
      </c>
      <c r="H296" s="8">
        <f t="shared" si="76"/>
        <v>1.3451947011868914E-2</v>
      </c>
      <c r="I296" s="3">
        <f t="shared" si="69"/>
        <v>51.112179644275862</v>
      </c>
      <c r="J296" s="4">
        <f t="shared" si="70"/>
        <v>119.71052907299295</v>
      </c>
      <c r="K296" s="3">
        <f t="shared" si="71"/>
        <v>135.02219514382955</v>
      </c>
      <c r="L296" s="4">
        <f t="shared" si="72"/>
        <v>3.5458595111411069</v>
      </c>
      <c r="M296" s="18">
        <f t="shared" si="73"/>
        <v>11.765806559695489</v>
      </c>
      <c r="N296" s="18">
        <f t="shared" si="74"/>
        <v>119.71052907299295</v>
      </c>
      <c r="O296" s="18">
        <f t="shared" si="77"/>
        <v>131.47633563268843</v>
      </c>
      <c r="P296" s="3">
        <f t="shared" si="78"/>
        <v>33878.079727657008</v>
      </c>
      <c r="Q296" s="3">
        <f t="shared" si="79"/>
        <v>19466.962880930012</v>
      </c>
    </row>
    <row r="297" spans="1:17">
      <c r="A297" s="1">
        <v>284</v>
      </c>
      <c r="B297" s="1">
        <f t="shared" si="64"/>
        <v>49</v>
      </c>
      <c r="C297" s="3">
        <f t="shared" si="65"/>
        <v>3631.0457465774857</v>
      </c>
      <c r="D297" s="3">
        <f t="shared" si="66"/>
        <v>82.781262417288616</v>
      </c>
      <c r="E297" s="4">
        <f t="shared" si="67"/>
        <v>14.837811893256001</v>
      </c>
      <c r="F297" s="4">
        <f t="shared" si="68"/>
        <v>67.943450524032613</v>
      </c>
      <c r="G297" s="7">
        <f t="shared" si="75"/>
        <v>0.15</v>
      </c>
      <c r="H297" s="8">
        <f t="shared" si="76"/>
        <v>1.3451947011868914E-2</v>
      </c>
      <c r="I297" s="3">
        <f t="shared" si="69"/>
        <v>49.510649615787116</v>
      </c>
      <c r="J297" s="4">
        <f t="shared" si="70"/>
        <v>117.45410013981973</v>
      </c>
      <c r="K297" s="3">
        <f t="shared" si="71"/>
        <v>132.29191203307573</v>
      </c>
      <c r="L297" s="4">
        <f t="shared" si="72"/>
        <v>3.4361248594908633</v>
      </c>
      <c r="M297" s="18">
        <f t="shared" si="73"/>
        <v>11.401687033765137</v>
      </c>
      <c r="N297" s="18">
        <f t="shared" si="74"/>
        <v>117.45410013981973</v>
      </c>
      <c r="O297" s="18">
        <f t="shared" si="77"/>
        <v>128.85578717358487</v>
      </c>
      <c r="P297" s="3">
        <f t="shared" si="78"/>
        <v>33356.964439708805</v>
      </c>
      <c r="Q297" s="3">
        <f t="shared" si="79"/>
        <v>19102.593002271165</v>
      </c>
    </row>
    <row r="298" spans="1:17">
      <c r="A298" s="1">
        <v>285</v>
      </c>
      <c r="B298" s="1">
        <f t="shared" si="64"/>
        <v>48</v>
      </c>
      <c r="C298" s="3">
        <f t="shared" si="65"/>
        <v>3515.811553884253</v>
      </c>
      <c r="D298" s="3">
        <f t="shared" si="66"/>
        <v>81.667693261675566</v>
      </c>
      <c r="E298" s="4">
        <f t="shared" si="67"/>
        <v>14.37288941353588</v>
      </c>
      <c r="F298" s="4">
        <f t="shared" si="68"/>
        <v>67.294803848139679</v>
      </c>
      <c r="G298" s="7">
        <f t="shared" si="75"/>
        <v>0.15</v>
      </c>
      <c r="H298" s="8">
        <f t="shared" si="76"/>
        <v>1.3451947011868914E-2</v>
      </c>
      <c r="I298" s="3">
        <f t="shared" si="69"/>
        <v>47.939388845093056</v>
      </c>
      <c r="J298" s="4">
        <f t="shared" si="70"/>
        <v>115.23419269323273</v>
      </c>
      <c r="K298" s="3">
        <f t="shared" si="71"/>
        <v>129.60708210676862</v>
      </c>
      <c r="L298" s="4">
        <f t="shared" si="72"/>
        <v>3.3284586010293618</v>
      </c>
      <c r="M298" s="18">
        <f t="shared" si="73"/>
        <v>11.044430812506519</v>
      </c>
      <c r="N298" s="18">
        <f t="shared" si="74"/>
        <v>115.23419269323273</v>
      </c>
      <c r="O298" s="18">
        <f t="shared" si="77"/>
        <v>126.27862350573925</v>
      </c>
      <c r="P298" s="3">
        <f t="shared" si="78"/>
        <v>32841.744917571326</v>
      </c>
      <c r="Q298" s="3">
        <f t="shared" si="79"/>
        <v>18743.497562331784</v>
      </c>
    </row>
    <row r="299" spans="1:17">
      <c r="A299" s="1">
        <v>286</v>
      </c>
      <c r="B299" s="1">
        <f t="shared" si="64"/>
        <v>47</v>
      </c>
      <c r="C299" s="3">
        <f t="shared" si="65"/>
        <v>3402.7612973223468</v>
      </c>
      <c r="D299" s="3">
        <f t="shared" si="66"/>
        <v>80.569103779337851</v>
      </c>
      <c r="E299" s="4">
        <f t="shared" si="67"/>
        <v>13.9167540674585</v>
      </c>
      <c r="F299" s="4">
        <f t="shared" si="68"/>
        <v>66.652349711879353</v>
      </c>
      <c r="G299" s="7">
        <f t="shared" si="75"/>
        <v>0.15</v>
      </c>
      <c r="H299" s="8">
        <f t="shared" si="76"/>
        <v>1.3451947011868914E-2</v>
      </c>
      <c r="I299" s="3">
        <f t="shared" si="69"/>
        <v>46.397906850026729</v>
      </c>
      <c r="J299" s="4">
        <f t="shared" si="70"/>
        <v>113.05025656190608</v>
      </c>
      <c r="K299" s="3">
        <f t="shared" si="71"/>
        <v>126.96701062936458</v>
      </c>
      <c r="L299" s="4">
        <f t="shared" si="72"/>
        <v>3.2228272577272321</v>
      </c>
      <c r="M299" s="18">
        <f t="shared" si="73"/>
        <v>10.693926809731268</v>
      </c>
      <c r="N299" s="18">
        <f t="shared" si="74"/>
        <v>113.05025656190608</v>
      </c>
      <c r="O299" s="18">
        <f t="shared" si="77"/>
        <v>123.74418337163735</v>
      </c>
      <c r="P299" s="3">
        <f t="shared" si="78"/>
        <v>32332.373376705138</v>
      </c>
      <c r="Q299" s="3">
        <f t="shared" si="79"/>
        <v>18389.61522482034</v>
      </c>
    </row>
    <row r="300" spans="1:17">
      <c r="A300" s="1">
        <v>287</v>
      </c>
      <c r="B300" s="1">
        <f t="shared" si="64"/>
        <v>46</v>
      </c>
      <c r="C300" s="3">
        <f t="shared" si="65"/>
        <v>3291.8595477847789</v>
      </c>
      <c r="D300" s="3">
        <f t="shared" si="66"/>
        <v>79.48529246450434</v>
      </c>
      <c r="E300" s="4">
        <f t="shared" si="67"/>
        <v>13.469263468567624</v>
      </c>
      <c r="F300" s="4">
        <f t="shared" si="68"/>
        <v>66.016028995936722</v>
      </c>
      <c r="G300" s="7">
        <f t="shared" si="75"/>
        <v>0.15</v>
      </c>
      <c r="H300" s="8">
        <f t="shared" si="76"/>
        <v>1.3451947011868914E-2</v>
      </c>
      <c r="I300" s="3">
        <f t="shared" si="69"/>
        <v>44.885720541631187</v>
      </c>
      <c r="J300" s="4">
        <f t="shared" si="70"/>
        <v>110.90174953756791</v>
      </c>
      <c r="K300" s="3">
        <f t="shared" si="71"/>
        <v>124.37101300613553</v>
      </c>
      <c r="L300" s="4">
        <f t="shared" si="72"/>
        <v>3.1191978558788178</v>
      </c>
      <c r="M300" s="18">
        <f t="shared" si="73"/>
        <v>10.350065612688805</v>
      </c>
      <c r="N300" s="18">
        <f t="shared" si="74"/>
        <v>110.90174953756791</v>
      </c>
      <c r="O300" s="18">
        <f t="shared" si="77"/>
        <v>121.25181515025672</v>
      </c>
      <c r="P300" s="3">
        <f t="shared" si="78"/>
        <v>31828.80211728199</v>
      </c>
      <c r="Q300" s="3">
        <f t="shared" si="79"/>
        <v>18040.885128402202</v>
      </c>
    </row>
    <row r="301" spans="1:17">
      <c r="A301" s="1">
        <v>288</v>
      </c>
      <c r="B301" s="1">
        <f t="shared" si="64"/>
        <v>45</v>
      </c>
      <c r="C301" s="3">
        <f t="shared" si="65"/>
        <v>3183.0714105222637</v>
      </c>
      <c r="D301" s="3">
        <f t="shared" si="66"/>
        <v>78.416060522048951</v>
      </c>
      <c r="E301" s="4">
        <f t="shared" si="67"/>
        <v>13.030277376648085</v>
      </c>
      <c r="F301" s="4">
        <f t="shared" si="68"/>
        <v>65.385783145400865</v>
      </c>
      <c r="G301" s="7">
        <f t="shared" si="75"/>
        <v>0.15</v>
      </c>
      <c r="H301" s="8">
        <f t="shared" si="76"/>
        <v>1.3451947011868914E-2</v>
      </c>
      <c r="I301" s="3">
        <f t="shared" si="69"/>
        <v>43.402354117114122</v>
      </c>
      <c r="J301" s="4">
        <f t="shared" si="70"/>
        <v>108.78813726251499</v>
      </c>
      <c r="K301" s="3">
        <f t="shared" si="71"/>
        <v>121.81841463916308</v>
      </c>
      <c r="L301" s="4">
        <f t="shared" si="72"/>
        <v>3.0175379188027138</v>
      </c>
      <c r="M301" s="18">
        <f t="shared" si="73"/>
        <v>10.01273945784537</v>
      </c>
      <c r="N301" s="18">
        <f t="shared" si="74"/>
        <v>108.78813726251499</v>
      </c>
      <c r="O301" s="18">
        <f t="shared" si="77"/>
        <v>118.80087672036036</v>
      </c>
      <c r="P301" s="3">
        <f t="shared" si="78"/>
        <v>31330.983531604317</v>
      </c>
      <c r="Q301" s="3">
        <f t="shared" si="79"/>
        <v>17697.246888451857</v>
      </c>
    </row>
    <row r="302" spans="1:17">
      <c r="A302" s="1">
        <v>289</v>
      </c>
      <c r="B302" s="1">
        <f t="shared" si="64"/>
        <v>44</v>
      </c>
      <c r="C302" s="3">
        <f t="shared" si="65"/>
        <v>3076.3625174035728</v>
      </c>
      <c r="D302" s="3">
        <f t="shared" si="66"/>
        <v>77.361211831026722</v>
      </c>
      <c r="E302" s="4">
        <f t="shared" si="67"/>
        <v>12.599657666650627</v>
      </c>
      <c r="F302" s="4">
        <f t="shared" si="68"/>
        <v>64.761554164376093</v>
      </c>
      <c r="G302" s="7">
        <f t="shared" si="75"/>
        <v>0.15</v>
      </c>
      <c r="H302" s="8">
        <f t="shared" si="76"/>
        <v>1.3451947011868914E-2</v>
      </c>
      <c r="I302" s="3">
        <f t="shared" si="69"/>
        <v>41.947338954314873</v>
      </c>
      <c r="J302" s="4">
        <f t="shared" si="70"/>
        <v>106.70889311869097</v>
      </c>
      <c r="K302" s="3">
        <f t="shared" si="71"/>
        <v>119.30855078534159</v>
      </c>
      <c r="L302" s="4">
        <f t="shared" si="72"/>
        <v>2.9178154596454084</v>
      </c>
      <c r="M302" s="18">
        <f t="shared" si="73"/>
        <v>9.6818422070052179</v>
      </c>
      <c r="N302" s="18">
        <f t="shared" si="74"/>
        <v>106.70889311869097</v>
      </c>
      <c r="O302" s="18">
        <f t="shared" si="77"/>
        <v>116.39073532569618</v>
      </c>
      <c r="P302" s="3">
        <f t="shared" si="78"/>
        <v>30838.87011130169</v>
      </c>
      <c r="Q302" s="3">
        <f t="shared" si="79"/>
        <v>17358.640598617549</v>
      </c>
    </row>
    <row r="303" spans="1:17">
      <c r="A303" s="1">
        <v>290</v>
      </c>
      <c r="B303" s="1">
        <f t="shared" si="64"/>
        <v>43</v>
      </c>
      <c r="C303" s="3">
        <f t="shared" si="65"/>
        <v>2971.6990192852641</v>
      </c>
      <c r="D303" s="3">
        <f t="shared" si="66"/>
        <v>76.320552908701799</v>
      </c>
      <c r="E303" s="4">
        <f t="shared" si="67"/>
        <v>12.177268298055809</v>
      </c>
      <c r="F303" s="4">
        <f t="shared" si="68"/>
        <v>64.143284610645992</v>
      </c>
      <c r="G303" s="7">
        <f t="shared" si="75"/>
        <v>0.15</v>
      </c>
      <c r="H303" s="8">
        <f t="shared" si="76"/>
        <v>1.3451947011868914E-2</v>
      </c>
      <c r="I303" s="3">
        <f t="shared" si="69"/>
        <v>40.520213507662888</v>
      </c>
      <c r="J303" s="4">
        <f t="shared" si="70"/>
        <v>104.66349811830888</v>
      </c>
      <c r="K303" s="3">
        <f t="shared" si="71"/>
        <v>116.84076641636469</v>
      </c>
      <c r="L303" s="4">
        <f t="shared" si="72"/>
        <v>2.8199989742866083</v>
      </c>
      <c r="M303" s="18">
        <f t="shared" si="73"/>
        <v>9.3572693237692004</v>
      </c>
      <c r="N303" s="18">
        <f t="shared" si="74"/>
        <v>104.66349811830888</v>
      </c>
      <c r="O303" s="18">
        <f t="shared" si="77"/>
        <v>114.02076744207808</v>
      </c>
      <c r="P303" s="3">
        <f t="shared" si="78"/>
        <v>30352.414454309575</v>
      </c>
      <c r="Q303" s="3">
        <f t="shared" si="79"/>
        <v>17025.006832204068</v>
      </c>
    </row>
    <row r="304" spans="1:17">
      <c r="A304" s="1">
        <v>291</v>
      </c>
      <c r="B304" s="1">
        <f t="shared" si="64"/>
        <v>42</v>
      </c>
      <c r="C304" s="3">
        <f t="shared" si="65"/>
        <v>2869.0475784892706</v>
      </c>
      <c r="D304" s="3">
        <f t="shared" si="66"/>
        <v>75.293892875057381</v>
      </c>
      <c r="E304" s="4">
        <f t="shared" si="67"/>
        <v>11.762975284670837</v>
      </c>
      <c r="F304" s="4">
        <f t="shared" si="68"/>
        <v>63.530917590386544</v>
      </c>
      <c r="G304" s="7">
        <f t="shared" si="75"/>
        <v>0.15</v>
      </c>
      <c r="H304" s="8">
        <f t="shared" si="76"/>
        <v>1.3451947011868914E-2</v>
      </c>
      <c r="I304" s="3">
        <f t="shared" si="69"/>
        <v>39.120523205606901</v>
      </c>
      <c r="J304" s="4">
        <f t="shared" si="70"/>
        <v>102.65144079599344</v>
      </c>
      <c r="K304" s="3">
        <f t="shared" si="71"/>
        <v>114.41441608066428</v>
      </c>
      <c r="L304" s="4">
        <f t="shared" si="72"/>
        <v>2.7240574343448252</v>
      </c>
      <c r="M304" s="18">
        <f t="shared" si="73"/>
        <v>9.0389178503260119</v>
      </c>
      <c r="N304" s="18">
        <f t="shared" si="74"/>
        <v>102.65144079599344</v>
      </c>
      <c r="O304" s="18">
        <f t="shared" si="77"/>
        <v>111.69035864631945</v>
      </c>
      <c r="P304" s="3">
        <f t="shared" si="78"/>
        <v>29871.569271634089</v>
      </c>
      <c r="Q304" s="3">
        <f t="shared" si="79"/>
        <v>16696.28664337876</v>
      </c>
    </row>
    <row r="305" spans="1:17">
      <c r="A305" s="1">
        <v>292</v>
      </c>
      <c r="B305" s="1">
        <f t="shared" si="64"/>
        <v>41</v>
      </c>
      <c r="C305" s="3">
        <f t="shared" si="65"/>
        <v>2768.3753613868448</v>
      </c>
      <c r="D305" s="3">
        <f t="shared" si="66"/>
        <v>74.281043417784744</v>
      </c>
      <c r="E305" s="4">
        <f t="shared" si="67"/>
        <v>11.356646664853363</v>
      </c>
      <c r="F305" s="4">
        <f t="shared" si="68"/>
        <v>62.924396752931379</v>
      </c>
      <c r="G305" s="7">
        <f t="shared" si="75"/>
        <v>0.15</v>
      </c>
      <c r="H305" s="8">
        <f t="shared" si="76"/>
        <v>1.3451947011868914E-2</v>
      </c>
      <c r="I305" s="3">
        <f t="shared" si="69"/>
        <v>37.747820349494241</v>
      </c>
      <c r="J305" s="4">
        <f t="shared" si="70"/>
        <v>100.67221710242562</v>
      </c>
      <c r="K305" s="3">
        <f t="shared" si="71"/>
        <v>112.02886376727898</v>
      </c>
      <c r="L305" s="4">
        <f t="shared" si="72"/>
        <v>2.6299602802818312</v>
      </c>
      <c r="M305" s="18">
        <f t="shared" si="73"/>
        <v>8.7266863845715328</v>
      </c>
      <c r="N305" s="18">
        <f t="shared" si="74"/>
        <v>100.67221710242562</v>
      </c>
      <c r="O305" s="18">
        <f t="shared" si="77"/>
        <v>109.39890348699716</v>
      </c>
      <c r="P305" s="3">
        <f t="shared" si="78"/>
        <v>29396.287393908282</v>
      </c>
      <c r="Q305" s="3">
        <f t="shared" si="79"/>
        <v>16372.421568206662</v>
      </c>
    </row>
    <row r="306" spans="1:17">
      <c r="A306" s="1">
        <v>293</v>
      </c>
      <c r="B306" s="1">
        <f t="shared" si="64"/>
        <v>40</v>
      </c>
      <c r="C306" s="3">
        <f t="shared" si="65"/>
        <v>2669.6500310873785</v>
      </c>
      <c r="D306" s="3">
        <f t="shared" si="66"/>
        <v>73.281818757742258</v>
      </c>
      <c r="E306" s="4">
        <f t="shared" si="67"/>
        <v>10.958152472156259</v>
      </c>
      <c r="F306" s="4">
        <f t="shared" si="68"/>
        <v>62.323666285586</v>
      </c>
      <c r="G306" s="7">
        <f t="shared" si="75"/>
        <v>0.15</v>
      </c>
      <c r="H306" s="8">
        <f t="shared" si="76"/>
        <v>1.3451947011868914E-2</v>
      </c>
      <c r="I306" s="3">
        <f t="shared" si="69"/>
        <v>36.401664013880186</v>
      </c>
      <c r="J306" s="4">
        <f t="shared" si="70"/>
        <v>98.725330299466179</v>
      </c>
      <c r="K306" s="3">
        <f t="shared" si="71"/>
        <v>109.68348277162244</v>
      </c>
      <c r="L306" s="4">
        <f t="shared" si="72"/>
        <v>2.5376774146046075</v>
      </c>
      <c r="M306" s="18">
        <f t="shared" si="73"/>
        <v>8.420475057551652</v>
      </c>
      <c r="N306" s="18">
        <f t="shared" si="74"/>
        <v>98.725330299466179</v>
      </c>
      <c r="O306" s="18">
        <f t="shared" si="77"/>
        <v>107.14580535701784</v>
      </c>
      <c r="P306" s="3">
        <f t="shared" si="78"/>
        <v>28926.52177774359</v>
      </c>
      <c r="Q306" s="3">
        <f t="shared" si="79"/>
        <v>16053.353625519483</v>
      </c>
    </row>
    <row r="307" spans="1:17">
      <c r="A307" s="1">
        <v>294</v>
      </c>
      <c r="B307" s="1">
        <f t="shared" si="64"/>
        <v>39</v>
      </c>
      <c r="C307" s="3">
        <f t="shared" si="65"/>
        <v>2572.8397402306387</v>
      </c>
      <c r="D307" s="3">
        <f t="shared" si="66"/>
        <v>72.296035614879713</v>
      </c>
      <c r="E307" s="4">
        <f t="shared" si="67"/>
        <v>10.56736470638754</v>
      </c>
      <c r="F307" s="4">
        <f t="shared" si="68"/>
        <v>61.728670908492177</v>
      </c>
      <c r="G307" s="7">
        <f t="shared" si="75"/>
        <v>0.15</v>
      </c>
      <c r="H307" s="8">
        <f t="shared" si="76"/>
        <v>1.3451947011868914E-2</v>
      </c>
      <c r="I307" s="3">
        <f t="shared" si="69"/>
        <v>35.081619948247479</v>
      </c>
      <c r="J307" s="4">
        <f t="shared" si="70"/>
        <v>96.810290856739655</v>
      </c>
      <c r="K307" s="3">
        <f t="shared" si="71"/>
        <v>107.37765556312719</v>
      </c>
      <c r="L307" s="4">
        <f t="shared" si="72"/>
        <v>2.4471791951634301</v>
      </c>
      <c r="M307" s="18">
        <f t="shared" si="73"/>
        <v>8.1201855112241095</v>
      </c>
      <c r="N307" s="18">
        <f t="shared" si="74"/>
        <v>96.810290856739655</v>
      </c>
      <c r="O307" s="18">
        <f t="shared" si="77"/>
        <v>104.93047636796376</v>
      </c>
      <c r="P307" s="3">
        <f t="shared" si="78"/>
        <v>28462.225511881457</v>
      </c>
      <c r="Q307" s="3">
        <f t="shared" si="79"/>
        <v>15739.025317623902</v>
      </c>
    </row>
    <row r="308" spans="1:17">
      <c r="A308" s="1">
        <v>295</v>
      </c>
      <c r="B308" s="1">
        <f t="shared" si="64"/>
        <v>38</v>
      </c>
      <c r="C308" s="3">
        <f t="shared" si="65"/>
        <v>2477.9131238809819</v>
      </c>
      <c r="D308" s="3">
        <f t="shared" si="66"/>
        <v>71.323513174620118</v>
      </c>
      <c r="E308" s="4">
        <f t="shared" si="67"/>
        <v>10.18415730507961</v>
      </c>
      <c r="F308" s="4">
        <f t="shared" si="68"/>
        <v>61.139355869540509</v>
      </c>
      <c r="G308" s="7">
        <f t="shared" si="75"/>
        <v>0.15</v>
      </c>
      <c r="H308" s="8">
        <f t="shared" si="76"/>
        <v>1.3451947011868914E-2</v>
      </c>
      <c r="I308" s="3">
        <f t="shared" si="69"/>
        <v>33.787260480116281</v>
      </c>
      <c r="J308" s="4">
        <f t="shared" si="70"/>
        <v>94.926616349656797</v>
      </c>
      <c r="K308" s="3">
        <f t="shared" si="71"/>
        <v>105.11077365473639</v>
      </c>
      <c r="L308" s="4">
        <f t="shared" si="72"/>
        <v>2.3584364285447519</v>
      </c>
      <c r="M308" s="18">
        <f t="shared" si="73"/>
        <v>7.8257208765348585</v>
      </c>
      <c r="N308" s="18">
        <f t="shared" si="74"/>
        <v>94.926616349656797</v>
      </c>
      <c r="O308" s="18">
        <f t="shared" si="77"/>
        <v>102.75233722619166</v>
      </c>
      <c r="P308" s="3">
        <f t="shared" si="78"/>
        <v>28003.351823148754</v>
      </c>
      <c r="Q308" s="3">
        <f t="shared" si="79"/>
        <v>15429.379630853859</v>
      </c>
    </row>
    <row r="309" spans="1:17">
      <c r="A309" s="1">
        <v>296</v>
      </c>
      <c r="B309" s="1">
        <f t="shared" si="64"/>
        <v>37</v>
      </c>
      <c r="C309" s="3">
        <f t="shared" si="65"/>
        <v>2384.8392925221242</v>
      </c>
      <c r="D309" s="3">
        <f t="shared" si="66"/>
        <v>70.3640730546947</v>
      </c>
      <c r="E309" s="4">
        <f t="shared" si="67"/>
        <v>9.8084061153622191</v>
      </c>
      <c r="F309" s="4">
        <f t="shared" si="68"/>
        <v>60.555666939332482</v>
      </c>
      <c r="G309" s="7">
        <f t="shared" si="75"/>
        <v>0.15</v>
      </c>
      <c r="H309" s="8">
        <f t="shared" si="76"/>
        <v>1.3451947011868914E-2</v>
      </c>
      <c r="I309" s="3">
        <f t="shared" si="69"/>
        <v>32.518164419525256</v>
      </c>
      <c r="J309" s="4">
        <f t="shared" si="70"/>
        <v>93.073831358857745</v>
      </c>
      <c r="K309" s="3">
        <f t="shared" si="71"/>
        <v>102.88223747421995</v>
      </c>
      <c r="L309" s="4">
        <f t="shared" si="72"/>
        <v>2.2714203635575667</v>
      </c>
      <c r="M309" s="18">
        <f t="shared" si="73"/>
        <v>7.5369857518046519</v>
      </c>
      <c r="N309" s="18">
        <f t="shared" si="74"/>
        <v>93.073831358857745</v>
      </c>
      <c r="O309" s="18">
        <f t="shared" si="77"/>
        <v>100.6108171106624</v>
      </c>
      <c r="P309" s="3">
        <f t="shared" si="78"/>
        <v>27549.854082221893</v>
      </c>
      <c r="Q309" s="3">
        <f t="shared" si="79"/>
        <v>15124.360035971979</v>
      </c>
    </row>
    <row r="310" spans="1:17">
      <c r="A310" s="1">
        <v>297</v>
      </c>
      <c r="B310" s="1">
        <f t="shared" si="64"/>
        <v>36</v>
      </c>
      <c r="C310" s="3">
        <f t="shared" si="65"/>
        <v>2293.587825151069</v>
      </c>
      <c r="D310" s="3">
        <f t="shared" si="66"/>
        <v>69.417539272423681</v>
      </c>
      <c r="E310" s="4">
        <f t="shared" si="67"/>
        <v>9.4399888662334082</v>
      </c>
      <c r="F310" s="4">
        <f t="shared" si="68"/>
        <v>59.977550406190275</v>
      </c>
      <c r="G310" s="7">
        <f t="shared" si="75"/>
        <v>0.15</v>
      </c>
      <c r="H310" s="8">
        <f t="shared" si="76"/>
        <v>1.3451947011868914E-2</v>
      </c>
      <c r="I310" s="3">
        <f t="shared" si="69"/>
        <v>31.273916964864796</v>
      </c>
      <c r="J310" s="4">
        <f t="shared" si="70"/>
        <v>91.251467371055071</v>
      </c>
      <c r="K310" s="3">
        <f t="shared" si="71"/>
        <v>100.69145623728848</v>
      </c>
      <c r="L310" s="4">
        <f t="shared" si="72"/>
        <v>2.1861026848119471</v>
      </c>
      <c r="M310" s="18">
        <f t="shared" si="73"/>
        <v>7.2538861814214606</v>
      </c>
      <c r="N310" s="18">
        <f t="shared" si="74"/>
        <v>91.251467371055071</v>
      </c>
      <c r="O310" s="18">
        <f t="shared" si="77"/>
        <v>98.505353552476535</v>
      </c>
      <c r="P310" s="3">
        <f t="shared" si="78"/>
        <v>27101.685809203354</v>
      </c>
      <c r="Q310" s="3">
        <f t="shared" si="79"/>
        <v>14823.910488424719</v>
      </c>
    </row>
    <row r="311" spans="1:17">
      <c r="A311" s="1">
        <v>298</v>
      </c>
      <c r="B311" s="1">
        <f t="shared" si="64"/>
        <v>35</v>
      </c>
      <c r="C311" s="3">
        <f t="shared" si="65"/>
        <v>2204.128762469812</v>
      </c>
      <c r="D311" s="3">
        <f t="shared" si="66"/>
        <v>68.483738212436634</v>
      </c>
      <c r="E311" s="4">
        <f t="shared" si="67"/>
        <v>9.0787851412229816</v>
      </c>
      <c r="F311" s="4">
        <f t="shared" si="68"/>
        <v>59.404953071213654</v>
      </c>
      <c r="G311" s="7">
        <f t="shared" si="75"/>
        <v>0.15</v>
      </c>
      <c r="H311" s="8">
        <f t="shared" si="76"/>
        <v>1.3451947011868914E-2</v>
      </c>
      <c r="I311" s="3">
        <f t="shared" si="69"/>
        <v>30.054109610043319</v>
      </c>
      <c r="J311" s="4">
        <f t="shared" si="70"/>
        <v>89.459062681256967</v>
      </c>
      <c r="K311" s="3">
        <f t="shared" si="71"/>
        <v>98.537847822479961</v>
      </c>
      <c r="L311" s="4">
        <f t="shared" si="72"/>
        <v>2.10245550638848</v>
      </c>
      <c r="M311" s="18">
        <f t="shared" si="73"/>
        <v>6.9763296348345012</v>
      </c>
      <c r="N311" s="18">
        <f t="shared" si="74"/>
        <v>89.459062681256967</v>
      </c>
      <c r="O311" s="18">
        <f t="shared" si="77"/>
        <v>96.435392316091466</v>
      </c>
      <c r="P311" s="3">
        <f t="shared" si="78"/>
        <v>26658.800679014577</v>
      </c>
      <c r="Q311" s="3">
        <f t="shared" si="79"/>
        <v>14527.975428455784</v>
      </c>
    </row>
    <row r="312" spans="1:17">
      <c r="A312" s="1">
        <v>299</v>
      </c>
      <c r="B312" s="1">
        <f t="shared" si="64"/>
        <v>34</v>
      </c>
      <c r="C312" s="3">
        <f t="shared" si="65"/>
        <v>2116.4326001734585</v>
      </c>
      <c r="D312" s="3">
        <f t="shared" si="66"/>
        <v>67.56249859482817</v>
      </c>
      <c r="E312" s="4">
        <f t="shared" si="67"/>
        <v>8.7246763514430068</v>
      </c>
      <c r="F312" s="4">
        <f t="shared" si="68"/>
        <v>58.837822243385162</v>
      </c>
      <c r="G312" s="7">
        <f t="shared" si="75"/>
        <v>0.15</v>
      </c>
      <c r="H312" s="8">
        <f t="shared" si="76"/>
        <v>1.3451947011868914E-2</v>
      </c>
      <c r="I312" s="3">
        <f t="shared" si="69"/>
        <v>28.858340052968334</v>
      </c>
      <c r="J312" s="4">
        <f t="shared" si="70"/>
        <v>87.696162296353492</v>
      </c>
      <c r="K312" s="3">
        <f t="shared" si="71"/>
        <v>96.420838647796501</v>
      </c>
      <c r="L312" s="4">
        <f t="shared" si="72"/>
        <v>2.0204513655973275</v>
      </c>
      <c r="M312" s="18">
        <f t="shared" si="73"/>
        <v>6.7042249858456788</v>
      </c>
      <c r="N312" s="18">
        <f t="shared" si="74"/>
        <v>87.696162296353492</v>
      </c>
      <c r="O312" s="18">
        <f t="shared" si="77"/>
        <v>94.400387282199176</v>
      </c>
      <c r="P312" s="3">
        <f t="shared" si="78"/>
        <v>26221.152526609694</v>
      </c>
      <c r="Q312" s="3">
        <f t="shared" si="79"/>
        <v>14236.499781082663</v>
      </c>
    </row>
    <row r="313" spans="1:17">
      <c r="A313" s="1">
        <v>300</v>
      </c>
      <c r="B313" s="1">
        <f t="shared" si="64"/>
        <v>33</v>
      </c>
      <c r="C313" s="3">
        <f t="shared" si="65"/>
        <v>2030.4702823334135</v>
      </c>
      <c r="D313" s="3">
        <f t="shared" si="66"/>
        <v>66.653651443741097</v>
      </c>
      <c r="E313" s="4">
        <f t="shared" si="67"/>
        <v>8.3775457090199392</v>
      </c>
      <c r="F313" s="4">
        <f t="shared" si="68"/>
        <v>58.276105734721156</v>
      </c>
      <c r="G313" s="7">
        <f t="shared" si="75"/>
        <v>0.15</v>
      </c>
      <c r="H313" s="8">
        <f t="shared" si="76"/>
        <v>1.3451947011868914E-2</v>
      </c>
      <c r="I313" s="3">
        <f t="shared" si="69"/>
        <v>27.686212105323772</v>
      </c>
      <c r="J313" s="4">
        <f t="shared" si="70"/>
        <v>85.962317840044932</v>
      </c>
      <c r="K313" s="3">
        <f t="shared" si="71"/>
        <v>94.339863549064873</v>
      </c>
      <c r="L313" s="4">
        <f t="shared" si="72"/>
        <v>1.9400632168256702</v>
      </c>
      <c r="M313" s="18">
        <f t="shared" si="73"/>
        <v>6.4374824921942686</v>
      </c>
      <c r="N313" s="18">
        <f t="shared" si="74"/>
        <v>85.962317840044932</v>
      </c>
      <c r="O313" s="18">
        <f t="shared" si="77"/>
        <v>92.399800332239195</v>
      </c>
      <c r="P313" s="3">
        <f t="shared" si="78"/>
        <v>25788.695352013481</v>
      </c>
      <c r="Q313" s="3">
        <f t="shared" si="79"/>
        <v>13949.428955940271</v>
      </c>
    </row>
    <row r="314" spans="1:17">
      <c r="A314" s="1">
        <v>301</v>
      </c>
      <c r="B314" s="1">
        <f t="shared" si="64"/>
        <v>32</v>
      </c>
      <c r="C314" s="3">
        <f t="shared" si="65"/>
        <v>1946.2131948743188</v>
      </c>
      <c r="D314" s="3">
        <f t="shared" si="66"/>
        <v>65.757030056372258</v>
      </c>
      <c r="E314" s="4">
        <f t="shared" si="67"/>
        <v>8.0372782009030956</v>
      </c>
      <c r="F314" s="4">
        <f t="shared" si="68"/>
        <v>57.719751855469163</v>
      </c>
      <c r="G314" s="7">
        <f t="shared" si="75"/>
        <v>0.15</v>
      </c>
      <c r="H314" s="8">
        <f t="shared" si="76"/>
        <v>1.3451947011868914E-2</v>
      </c>
      <c r="I314" s="3">
        <f t="shared" si="69"/>
        <v>26.5373356036256</v>
      </c>
      <c r="J314" s="4">
        <f t="shared" si="70"/>
        <v>84.257087459094762</v>
      </c>
      <c r="K314" s="3">
        <f t="shared" si="71"/>
        <v>92.294365659997851</v>
      </c>
      <c r="L314" s="4">
        <f t="shared" si="72"/>
        <v>1.8612644254722956</v>
      </c>
      <c r="M314" s="18">
        <f t="shared" si="73"/>
        <v>6.1760137754307998</v>
      </c>
      <c r="N314" s="18">
        <f t="shared" si="74"/>
        <v>84.257087459094762</v>
      </c>
      <c r="O314" s="18">
        <f t="shared" si="77"/>
        <v>90.433101234525566</v>
      </c>
      <c r="P314" s="3">
        <f t="shared" si="78"/>
        <v>25361.383325187522</v>
      </c>
      <c r="Q314" s="3">
        <f t="shared" si="79"/>
        <v>13666.708846996335</v>
      </c>
    </row>
    <row r="315" spans="1:17">
      <c r="A315" s="1">
        <v>302</v>
      </c>
      <c r="B315" s="1">
        <f t="shared" si="64"/>
        <v>31</v>
      </c>
      <c r="C315" s="3">
        <f t="shared" si="65"/>
        <v>1863.6331591434291</v>
      </c>
      <c r="D315" s="3">
        <f t="shared" si="66"/>
        <v>64.87246997239599</v>
      </c>
      <c r="E315" s="4">
        <f t="shared" si="67"/>
        <v>7.7037605630441783</v>
      </c>
      <c r="F315" s="4">
        <f t="shared" si="68"/>
        <v>57.168709409351813</v>
      </c>
      <c r="G315" s="7">
        <f t="shared" si="75"/>
        <v>0.15</v>
      </c>
      <c r="H315" s="8">
        <f t="shared" si="76"/>
        <v>1.3451947011868914E-2</v>
      </c>
      <c r="I315" s="3">
        <f t="shared" si="69"/>
        <v>25.411326321537913</v>
      </c>
      <c r="J315" s="4">
        <f t="shared" si="70"/>
        <v>82.580035730889733</v>
      </c>
      <c r="K315" s="3">
        <f t="shared" si="71"/>
        <v>90.283796293933904</v>
      </c>
      <c r="L315" s="4">
        <f t="shared" si="72"/>
        <v>1.7840287619681254</v>
      </c>
      <c r="M315" s="18">
        <f t="shared" si="73"/>
        <v>5.9197318010760531</v>
      </c>
      <c r="N315" s="18">
        <f t="shared" si="74"/>
        <v>82.580035730889733</v>
      </c>
      <c r="O315" s="18">
        <f t="shared" si="77"/>
        <v>88.499767531965787</v>
      </c>
      <c r="P315" s="3">
        <f t="shared" si="78"/>
        <v>24939.170790728698</v>
      </c>
      <c r="Q315" s="3">
        <f t="shared" si="79"/>
        <v>13388.285832142592</v>
      </c>
    </row>
    <row r="316" spans="1:17">
      <c r="A316" s="1">
        <v>303</v>
      </c>
      <c r="B316" s="1">
        <f t="shared" si="64"/>
        <v>30</v>
      </c>
      <c r="C316" s="3">
        <f t="shared" si="65"/>
        <v>1782.7024255711417</v>
      </c>
      <c r="D316" s="3">
        <f t="shared" si="66"/>
        <v>63.999808943798207</v>
      </c>
      <c r="E316" s="4">
        <f t="shared" si="67"/>
        <v>7.3768812549427407</v>
      </c>
      <c r="F316" s="4">
        <f t="shared" si="68"/>
        <v>56.622927688855469</v>
      </c>
      <c r="G316" s="7">
        <f t="shared" si="75"/>
        <v>0.15</v>
      </c>
      <c r="H316" s="8">
        <f t="shared" si="76"/>
        <v>1.3451947011868914E-2</v>
      </c>
      <c r="I316" s="3">
        <f t="shared" si="69"/>
        <v>24.307805883431907</v>
      </c>
      <c r="J316" s="4">
        <f t="shared" si="70"/>
        <v>80.93073357228738</v>
      </c>
      <c r="K316" s="3">
        <f t="shared" si="71"/>
        <v>88.307614827230111</v>
      </c>
      <c r="L316" s="4">
        <f t="shared" si="72"/>
        <v>1.7083303958814766</v>
      </c>
      <c r="M316" s="18">
        <f t="shared" si="73"/>
        <v>5.6685508590612645</v>
      </c>
      <c r="N316" s="18">
        <f t="shared" si="74"/>
        <v>80.93073357228738</v>
      </c>
      <c r="O316" s="18">
        <f t="shared" si="77"/>
        <v>86.59928443134865</v>
      </c>
      <c r="P316" s="3">
        <f t="shared" si="78"/>
        <v>24522.012272403077</v>
      </c>
      <c r="Q316" s="3">
        <f t="shared" si="79"/>
        <v>13114.106772665942</v>
      </c>
    </row>
    <row r="317" spans="1:17">
      <c r="A317" s="1">
        <v>304</v>
      </c>
      <c r="B317" s="1">
        <f t="shared" si="64"/>
        <v>29</v>
      </c>
      <c r="C317" s="3">
        <f t="shared" si="65"/>
        <v>1703.3936674214074</v>
      </c>
      <c r="D317" s="3">
        <f t="shared" si="66"/>
        <v>63.138886905116422</v>
      </c>
      <c r="E317" s="4">
        <f t="shared" si="67"/>
        <v>7.0565304345524362</v>
      </c>
      <c r="F317" s="4">
        <f t="shared" si="68"/>
        <v>56.082356470563987</v>
      </c>
      <c r="G317" s="7">
        <f t="shared" si="75"/>
        <v>0.15</v>
      </c>
      <c r="H317" s="8">
        <f t="shared" si="76"/>
        <v>1.3451947011868914E-2</v>
      </c>
      <c r="I317" s="3">
        <f t="shared" si="69"/>
        <v>23.226401679170415</v>
      </c>
      <c r="J317" s="4">
        <f t="shared" si="70"/>
        <v>79.308758149734402</v>
      </c>
      <c r="K317" s="3">
        <f t="shared" si="71"/>
        <v>86.365288584286844</v>
      </c>
      <c r="L317" s="4">
        <f t="shared" si="72"/>
        <v>1.6341438901068799</v>
      </c>
      <c r="M317" s="18">
        <f t="shared" si="73"/>
        <v>5.4223865444455566</v>
      </c>
      <c r="N317" s="18">
        <f t="shared" si="74"/>
        <v>79.308758149734402</v>
      </c>
      <c r="O317" s="18">
        <f t="shared" si="77"/>
        <v>84.73114469417996</v>
      </c>
      <c r="P317" s="3">
        <f t="shared" si="78"/>
        <v>24109.862477519258</v>
      </c>
      <c r="Q317" s="3">
        <f t="shared" si="79"/>
        <v>12844.119012603453</v>
      </c>
    </row>
    <row r="318" spans="1:17">
      <c r="A318" s="1">
        <v>305</v>
      </c>
      <c r="B318" s="1">
        <f t="shared" si="64"/>
        <v>28</v>
      </c>
      <c r="C318" s="3">
        <f t="shared" si="65"/>
        <v>1625.6799746307693</v>
      </c>
      <c r="D318" s="3">
        <f t="shared" si="66"/>
        <v>62.289545944080295</v>
      </c>
      <c r="E318" s="4">
        <f t="shared" si="67"/>
        <v>6.7425999335430715</v>
      </c>
      <c r="F318" s="4">
        <f t="shared" si="68"/>
        <v>55.546946010537226</v>
      </c>
      <c r="G318" s="7">
        <f t="shared" si="75"/>
        <v>0.15</v>
      </c>
      <c r="H318" s="8">
        <f t="shared" si="76"/>
        <v>1.3451947011868914E-2</v>
      </c>
      <c r="I318" s="3">
        <f t="shared" si="69"/>
        <v>22.16674678010094</v>
      </c>
      <c r="J318" s="4">
        <f t="shared" si="70"/>
        <v>77.713692790638163</v>
      </c>
      <c r="K318" s="3">
        <f t="shared" si="71"/>
        <v>84.456292724181239</v>
      </c>
      <c r="L318" s="4">
        <f t="shared" si="72"/>
        <v>1.5614441951362901</v>
      </c>
      <c r="M318" s="18">
        <f t="shared" si="73"/>
        <v>5.1811557384067815</v>
      </c>
      <c r="N318" s="18">
        <f t="shared" si="74"/>
        <v>77.713692790638163</v>
      </c>
      <c r="O318" s="18">
        <f t="shared" si="77"/>
        <v>82.89484852904495</v>
      </c>
      <c r="P318" s="3">
        <f t="shared" si="78"/>
        <v>23702.676301144638</v>
      </c>
      <c r="Q318" s="3">
        <f t="shared" si="79"/>
        <v>12578.270377985318</v>
      </c>
    </row>
    <row r="319" spans="1:17">
      <c r="A319" s="1">
        <v>306</v>
      </c>
      <c r="B319" s="1">
        <f t="shared" si="64"/>
        <v>27</v>
      </c>
      <c r="C319" s="3">
        <f t="shared" si="65"/>
        <v>1549.5348477347952</v>
      </c>
      <c r="D319" s="3">
        <f t="shared" si="66"/>
        <v>61.451630272647115</v>
      </c>
      <c r="E319" s="4">
        <f t="shared" si="67"/>
        <v>6.4349832329134626</v>
      </c>
      <c r="F319" s="4">
        <f t="shared" si="68"/>
        <v>55.016647039733655</v>
      </c>
      <c r="G319" s="7">
        <f t="shared" si="75"/>
        <v>0.15</v>
      </c>
      <c r="H319" s="8">
        <f t="shared" si="76"/>
        <v>1.3451947011868914E-2</v>
      </c>
      <c r="I319" s="3">
        <f t="shared" si="69"/>
        <v>21.128479856240318</v>
      </c>
      <c r="J319" s="4">
        <f t="shared" si="70"/>
        <v>76.145126895973974</v>
      </c>
      <c r="K319" s="3">
        <f t="shared" si="71"/>
        <v>82.580110128887441</v>
      </c>
      <c r="L319" s="4">
        <f t="shared" si="72"/>
        <v>1.4902066434115384</v>
      </c>
      <c r="M319" s="18">
        <f t="shared" si="73"/>
        <v>4.9447765895019238</v>
      </c>
      <c r="N319" s="18">
        <f t="shared" si="74"/>
        <v>76.145126895973974</v>
      </c>
      <c r="O319" s="18">
        <f t="shared" si="77"/>
        <v>81.089903485475901</v>
      </c>
      <c r="P319" s="3">
        <f t="shared" si="78"/>
        <v>23300.408830168035</v>
      </c>
      <c r="Q319" s="3">
        <f t="shared" si="79"/>
        <v>12316.509175969404</v>
      </c>
    </row>
    <row r="320" spans="1:17">
      <c r="A320" s="1">
        <v>307</v>
      </c>
      <c r="B320" s="1">
        <f t="shared" si="64"/>
        <v>26</v>
      </c>
      <c r="C320" s="3">
        <f t="shared" si="65"/>
        <v>1474.9321918806845</v>
      </c>
      <c r="D320" s="3">
        <f t="shared" si="66"/>
        <v>60.624986198426555</v>
      </c>
      <c r="E320" s="4">
        <f t="shared" si="67"/>
        <v>6.1335754389502313</v>
      </c>
      <c r="F320" s="4">
        <f t="shared" si="68"/>
        <v>54.491410759476324</v>
      </c>
      <c r="G320" s="7">
        <f t="shared" si="75"/>
        <v>0.15</v>
      </c>
      <c r="H320" s="8">
        <f t="shared" si="76"/>
        <v>1.3451947011868914E-2</v>
      </c>
      <c r="I320" s="3">
        <f t="shared" si="69"/>
        <v>20.111245094634373</v>
      </c>
      <c r="J320" s="4">
        <f t="shared" si="70"/>
        <v>74.602655854110694</v>
      </c>
      <c r="K320" s="3">
        <f t="shared" si="71"/>
        <v>80.736231293060925</v>
      </c>
      <c r="L320" s="4">
        <f t="shared" si="72"/>
        <v>1.4204069437568956</v>
      </c>
      <c r="M320" s="18">
        <f t="shared" si="73"/>
        <v>4.7131684951933357</v>
      </c>
      <c r="N320" s="18">
        <f t="shared" si="74"/>
        <v>74.602655854110694</v>
      </c>
      <c r="O320" s="18">
        <f t="shared" si="77"/>
        <v>79.315824349304023</v>
      </c>
      <c r="P320" s="3">
        <f t="shared" si="78"/>
        <v>22903.015347211982</v>
      </c>
      <c r="Q320" s="3">
        <f t="shared" si="79"/>
        <v>12058.78419387115</v>
      </c>
    </row>
    <row r="321" spans="1:17">
      <c r="A321" s="1">
        <v>308</v>
      </c>
      <c r="B321" s="1">
        <f t="shared" si="64"/>
        <v>25</v>
      </c>
      <c r="C321" s="3">
        <f t="shared" si="65"/>
        <v>1401.846310924846</v>
      </c>
      <c r="D321" s="3">
        <f t="shared" si="66"/>
        <v>59.809462096489881</v>
      </c>
      <c r="E321" s="4">
        <f t="shared" si="67"/>
        <v>5.8382732595277096</v>
      </c>
      <c r="F321" s="4">
        <f t="shared" si="68"/>
        <v>53.97118883696217</v>
      </c>
      <c r="G321" s="7">
        <f t="shared" si="75"/>
        <v>0.15</v>
      </c>
      <c r="H321" s="8">
        <f t="shared" si="76"/>
        <v>1.3451947011868914E-2</v>
      </c>
      <c r="I321" s="3">
        <f t="shared" si="69"/>
        <v>19.114692118876256</v>
      </c>
      <c r="J321" s="4">
        <f t="shared" si="70"/>
        <v>73.085880955838434</v>
      </c>
      <c r="K321" s="3">
        <f t="shared" si="71"/>
        <v>78.924154215366144</v>
      </c>
      <c r="L321" s="4">
        <f t="shared" si="72"/>
        <v>1.3520211758906275</v>
      </c>
      <c r="M321" s="18">
        <f t="shared" si="73"/>
        <v>4.4862520836370816</v>
      </c>
      <c r="N321" s="18">
        <f t="shared" si="74"/>
        <v>73.085880955838434</v>
      </c>
      <c r="O321" s="18">
        <f t="shared" si="77"/>
        <v>77.572133039475517</v>
      </c>
      <c r="P321" s="3">
        <f t="shared" si="78"/>
        <v>22510.451334398236</v>
      </c>
      <c r="Q321" s="3">
        <f t="shared" si="79"/>
        <v>11805.044698092488</v>
      </c>
    </row>
    <row r="322" spans="1:17">
      <c r="A322" s="1">
        <v>309</v>
      </c>
      <c r="B322" s="1">
        <f t="shared" si="64"/>
        <v>24</v>
      </c>
      <c r="C322" s="3">
        <f t="shared" si="65"/>
        <v>1330.2519016142635</v>
      </c>
      <c r="D322" s="3">
        <f t="shared" si="66"/>
        <v>59.004908381559424</v>
      </c>
      <c r="E322" s="4">
        <f t="shared" si="67"/>
        <v>5.5489749807441813</v>
      </c>
      <c r="F322" s="4">
        <f t="shared" si="68"/>
        <v>53.45593340081524</v>
      </c>
      <c r="G322" s="7">
        <f t="shared" si="75"/>
        <v>0.15</v>
      </c>
      <c r="H322" s="8">
        <f t="shared" si="76"/>
        <v>1.3451947011868914E-2</v>
      </c>
      <c r="I322" s="3">
        <f t="shared" si="69"/>
        <v>18.138475909767184</v>
      </c>
      <c r="J322" s="4">
        <f t="shared" si="70"/>
        <v>71.594409310582421</v>
      </c>
      <c r="K322" s="3">
        <f t="shared" si="71"/>
        <v>77.143384291326612</v>
      </c>
      <c r="L322" s="4">
        <f t="shared" si="72"/>
        <v>1.2850257850144422</v>
      </c>
      <c r="M322" s="18">
        <f t="shared" si="73"/>
        <v>4.2639491957297393</v>
      </c>
      <c r="N322" s="18">
        <f t="shared" si="74"/>
        <v>71.594409310582421</v>
      </c>
      <c r="O322" s="18">
        <f t="shared" si="77"/>
        <v>75.858358506312157</v>
      </c>
      <c r="P322" s="3">
        <f t="shared" si="78"/>
        <v>22122.672476969969</v>
      </c>
      <c r="Q322" s="3">
        <f t="shared" si="79"/>
        <v>11555.240432953393</v>
      </c>
    </row>
    <row r="323" spans="1:17">
      <c r="A323" s="1">
        <v>310</v>
      </c>
      <c r="B323" s="1">
        <f t="shared" si="64"/>
        <v>23</v>
      </c>
      <c r="C323" s="3">
        <f t="shared" si="65"/>
        <v>1260.124047850479</v>
      </c>
      <c r="D323" s="3">
        <f t="shared" si="66"/>
        <v>58.211177480570527</v>
      </c>
      <c r="E323" s="4">
        <f t="shared" si="67"/>
        <v>5.2655804438897933</v>
      </c>
      <c r="F323" s="4">
        <f t="shared" si="68"/>
        <v>52.945597036680731</v>
      </c>
      <c r="G323" s="7">
        <f t="shared" si="75"/>
        <v>0.15</v>
      </c>
      <c r="H323" s="8">
        <f t="shared" si="76"/>
        <v>1.3451947011868914E-2</v>
      </c>
      <c r="I323" s="3">
        <f t="shared" si="69"/>
        <v>17.182256727103741</v>
      </c>
      <c r="J323" s="4">
        <f t="shared" si="70"/>
        <v>70.127853763784472</v>
      </c>
      <c r="K323" s="3">
        <f t="shared" si="71"/>
        <v>75.393434207674261</v>
      </c>
      <c r="L323" s="4">
        <f t="shared" si="72"/>
        <v>1.2193975764797416</v>
      </c>
      <c r="M323" s="18">
        <f t="shared" si="73"/>
        <v>4.0461828674100513</v>
      </c>
      <c r="N323" s="18">
        <f t="shared" si="74"/>
        <v>70.127853763784472</v>
      </c>
      <c r="O323" s="18">
        <f t="shared" si="77"/>
        <v>74.174036631194525</v>
      </c>
      <c r="P323" s="3">
        <f t="shared" si="78"/>
        <v>21739.634666773185</v>
      </c>
      <c r="Q323" s="3">
        <f t="shared" si="79"/>
        <v>11309.321619429224</v>
      </c>
    </row>
    <row r="324" spans="1:17">
      <c r="A324" s="1">
        <v>311</v>
      </c>
      <c r="B324" s="1">
        <f t="shared" si="64"/>
        <v>22</v>
      </c>
      <c r="C324" s="3">
        <f t="shared" si="65"/>
        <v>1191.4382150350411</v>
      </c>
      <c r="D324" s="3">
        <f t="shared" si="66"/>
        <v>57.42812380560332</v>
      </c>
      <c r="E324" s="4">
        <f t="shared" si="67"/>
        <v>4.9879910227414799</v>
      </c>
      <c r="F324" s="4">
        <f t="shared" si="68"/>
        <v>52.440132782861838</v>
      </c>
      <c r="G324" s="7">
        <f t="shared" si="75"/>
        <v>0.15</v>
      </c>
      <c r="H324" s="8">
        <f t="shared" si="76"/>
        <v>1.3451947011868914E-2</v>
      </c>
      <c r="I324" s="3">
        <f t="shared" si="69"/>
        <v>16.245700032575986</v>
      </c>
      <c r="J324" s="4">
        <f t="shared" si="70"/>
        <v>68.68583281543782</v>
      </c>
      <c r="K324" s="3">
        <f t="shared" si="71"/>
        <v>73.673823838179302</v>
      </c>
      <c r="L324" s="4">
        <f t="shared" si="72"/>
        <v>1.1551137105296057</v>
      </c>
      <c r="M324" s="18">
        <f t="shared" si="73"/>
        <v>3.832877312211874</v>
      </c>
      <c r="N324" s="18">
        <f t="shared" si="74"/>
        <v>68.68583281543782</v>
      </c>
      <c r="O324" s="18">
        <f t="shared" si="77"/>
        <v>72.518710127649697</v>
      </c>
      <c r="P324" s="3">
        <f t="shared" si="78"/>
        <v>21361.294005601161</v>
      </c>
      <c r="Q324" s="3">
        <f t="shared" si="79"/>
        <v>11067.238953797512</v>
      </c>
    </row>
    <row r="325" spans="1:17">
      <c r="A325" s="1">
        <v>312</v>
      </c>
      <c r="B325" s="1">
        <f t="shared" si="64"/>
        <v>21</v>
      </c>
      <c r="C325" s="3">
        <f t="shared" si="65"/>
        <v>1124.1702444952814</v>
      </c>
      <c r="D325" s="3">
        <f t="shared" si="66"/>
        <v>56.655603727179198</v>
      </c>
      <c r="E325" s="4">
        <f t="shared" si="67"/>
        <v>4.7161096011803716</v>
      </c>
      <c r="F325" s="4">
        <f t="shared" si="68"/>
        <v>51.939494125998827</v>
      </c>
      <c r="G325" s="7">
        <f t="shared" si="75"/>
        <v>0.15</v>
      </c>
      <c r="H325" s="8">
        <f t="shared" si="76"/>
        <v>1.3451947011868914E-2</v>
      </c>
      <c r="I325" s="3">
        <f t="shared" si="69"/>
        <v>15.328476413760841</v>
      </c>
      <c r="J325" s="4">
        <f t="shared" si="70"/>
        <v>67.267970539759673</v>
      </c>
      <c r="K325" s="3">
        <f t="shared" si="71"/>
        <v>71.984080140940037</v>
      </c>
      <c r="L325" s="4">
        <f t="shared" si="72"/>
        <v>1.0921516971154543</v>
      </c>
      <c r="M325" s="18">
        <f t="shared" si="73"/>
        <v>3.623957904064917</v>
      </c>
      <c r="N325" s="18">
        <f t="shared" si="74"/>
        <v>67.267970539759673</v>
      </c>
      <c r="O325" s="18">
        <f t="shared" si="77"/>
        <v>70.891928443824597</v>
      </c>
      <c r="P325" s="3">
        <f t="shared" si="78"/>
        <v>20987.606808405017</v>
      </c>
      <c r="Q325" s="3">
        <f t="shared" si="79"/>
        <v>10828.943606197428</v>
      </c>
    </row>
    <row r="326" spans="1:17">
      <c r="A326" s="1">
        <v>313</v>
      </c>
      <c r="B326" s="1">
        <f t="shared" si="64"/>
        <v>20</v>
      </c>
      <c r="C326" s="3">
        <f t="shared" si="65"/>
        <v>1058.2963479892974</v>
      </c>
      <c r="D326" s="3">
        <f t="shared" si="66"/>
        <v>55.893475547915649</v>
      </c>
      <c r="E326" s="4">
        <f t="shared" si="67"/>
        <v>4.4498405511271555</v>
      </c>
      <c r="F326" s="4">
        <f t="shared" si="68"/>
        <v>51.443634996788496</v>
      </c>
      <c r="G326" s="7">
        <f t="shared" si="75"/>
        <v>0.15</v>
      </c>
      <c r="H326" s="8">
        <f t="shared" si="76"/>
        <v>1.3451947011868914E-2</v>
      </c>
      <c r="I326" s="3">
        <f t="shared" si="69"/>
        <v>14.430261509195525</v>
      </c>
      <c r="J326" s="4">
        <f t="shared" si="70"/>
        <v>65.873896505984021</v>
      </c>
      <c r="K326" s="3">
        <f t="shared" si="71"/>
        <v>70.323737057111174</v>
      </c>
      <c r="L326" s="4">
        <f t="shared" si="72"/>
        <v>1.0304893907873414</v>
      </c>
      <c r="M326" s="18">
        <f t="shared" si="73"/>
        <v>3.4193511603398141</v>
      </c>
      <c r="N326" s="18">
        <f t="shared" si="74"/>
        <v>65.873896505984021</v>
      </c>
      <c r="O326" s="18">
        <f t="shared" si="77"/>
        <v>69.293247666323836</v>
      </c>
      <c r="P326" s="3">
        <f t="shared" si="78"/>
        <v>20618.529606372998</v>
      </c>
      <c r="Q326" s="3">
        <f t="shared" si="79"/>
        <v>10594.387219104985</v>
      </c>
    </row>
    <row r="327" spans="1:17">
      <c r="A327" s="1">
        <v>314</v>
      </c>
      <c r="B327" s="1">
        <f t="shared" si="64"/>
        <v>19</v>
      </c>
      <c r="C327" s="3">
        <f t="shared" si="65"/>
        <v>993.79310228903648</v>
      </c>
      <c r="D327" s="3">
        <f t="shared" si="66"/>
        <v>55.141599476535944</v>
      </c>
      <c r="E327" s="4">
        <f t="shared" si="67"/>
        <v>4.1890897107909693</v>
      </c>
      <c r="F327" s="4">
        <f t="shared" si="68"/>
        <v>50.952509765744978</v>
      </c>
      <c r="G327" s="7">
        <f t="shared" si="75"/>
        <v>0.15</v>
      </c>
      <c r="H327" s="8">
        <f t="shared" si="76"/>
        <v>1.3451947011868914E-2</v>
      </c>
      <c r="I327" s="3">
        <f t="shared" si="69"/>
        <v>13.550735934515879</v>
      </c>
      <c r="J327" s="4">
        <f t="shared" si="70"/>
        <v>64.503245700260862</v>
      </c>
      <c r="K327" s="3">
        <f t="shared" si="71"/>
        <v>68.692335411051829</v>
      </c>
      <c r="L327" s="4">
        <f t="shared" si="72"/>
        <v>0.97010498565685588</v>
      </c>
      <c r="M327" s="18">
        <f t="shared" si="73"/>
        <v>3.2189847251341135</v>
      </c>
      <c r="N327" s="18">
        <f t="shared" si="74"/>
        <v>64.503245700260862</v>
      </c>
      <c r="O327" s="18">
        <f t="shared" si="77"/>
        <v>67.722230425394969</v>
      </c>
      <c r="P327" s="3">
        <f t="shared" si="78"/>
        <v>20254.019149881911</v>
      </c>
      <c r="Q327" s="3">
        <f t="shared" si="79"/>
        <v>10363.521905727237</v>
      </c>
    </row>
    <row r="328" spans="1:17">
      <c r="A328" s="1">
        <v>315</v>
      </c>
      <c r="B328" s="1">
        <f t="shared" si="64"/>
        <v>18</v>
      </c>
      <c r="C328" s="3">
        <f t="shared" si="65"/>
        <v>930.63744384039137</v>
      </c>
      <c r="D328" s="3">
        <f t="shared" si="66"/>
        <v>54.399837602227691</v>
      </c>
      <c r="E328" s="4">
        <f t="shared" si="67"/>
        <v>3.9337643632274362</v>
      </c>
      <c r="F328" s="4">
        <f t="shared" si="68"/>
        <v>50.466073239000252</v>
      </c>
      <c r="G328" s="7">
        <f t="shared" si="75"/>
        <v>0.15</v>
      </c>
      <c r="H328" s="8">
        <f t="shared" si="76"/>
        <v>1.3451947011868914E-2</v>
      </c>
      <c r="I328" s="3">
        <f t="shared" si="69"/>
        <v>12.689585209644816</v>
      </c>
      <c r="J328" s="4">
        <f t="shared" si="70"/>
        <v>63.15565844864507</v>
      </c>
      <c r="K328" s="3">
        <f t="shared" si="71"/>
        <v>67.08942281187251</v>
      </c>
      <c r="L328" s="4">
        <f t="shared" si="72"/>
        <v>0.91097701043161672</v>
      </c>
      <c r="M328" s="18">
        <f t="shared" si="73"/>
        <v>3.0227873527958193</v>
      </c>
      <c r="N328" s="18">
        <f t="shared" si="74"/>
        <v>63.15565844864507</v>
      </c>
      <c r="O328" s="18">
        <f t="shared" si="77"/>
        <v>66.178445801440887</v>
      </c>
      <c r="P328" s="3">
        <f t="shared" si="78"/>
        <v>19894.032411323198</v>
      </c>
      <c r="Q328" s="3">
        <f t="shared" si="79"/>
        <v>10136.300248318343</v>
      </c>
    </row>
    <row r="329" spans="1:17">
      <c r="A329" s="1">
        <v>316</v>
      </c>
      <c r="B329" s="1">
        <f t="shared" si="64"/>
        <v>17</v>
      </c>
      <c r="C329" s="3">
        <f t="shared" si="65"/>
        <v>868.80666349922853</v>
      </c>
      <c r="D329" s="3">
        <f t="shared" si="66"/>
        <v>53.668053869348313</v>
      </c>
      <c r="E329" s="4">
        <f t="shared" si="67"/>
        <v>3.6837732152015494</v>
      </c>
      <c r="F329" s="4">
        <f t="shared" si="68"/>
        <v>49.984280654146765</v>
      </c>
      <c r="G329" s="7">
        <f t="shared" si="75"/>
        <v>0.15</v>
      </c>
      <c r="H329" s="8">
        <f t="shared" si="76"/>
        <v>1.3451947011868914E-2</v>
      </c>
      <c r="I329" s="3">
        <f t="shared" si="69"/>
        <v>11.846499687016109</v>
      </c>
      <c r="J329" s="4">
        <f t="shared" si="70"/>
        <v>61.830780341162878</v>
      </c>
      <c r="K329" s="3">
        <f t="shared" si="71"/>
        <v>65.514553556364419</v>
      </c>
      <c r="L329" s="4">
        <f t="shared" si="72"/>
        <v>0.85308432352035879</v>
      </c>
      <c r="M329" s="18">
        <f t="shared" si="73"/>
        <v>2.8306888916811905</v>
      </c>
      <c r="N329" s="18">
        <f t="shared" si="74"/>
        <v>61.830780341162878</v>
      </c>
      <c r="O329" s="18">
        <f t="shared" si="77"/>
        <v>64.66146923284407</v>
      </c>
      <c r="P329" s="3">
        <f t="shared" si="78"/>
        <v>19538.526587807468</v>
      </c>
      <c r="Q329" s="3">
        <f t="shared" si="79"/>
        <v>9912.675296420899</v>
      </c>
    </row>
    <row r="330" spans="1:17">
      <c r="A330" s="1">
        <v>317</v>
      </c>
      <c r="B330" s="1">
        <f t="shared" si="64"/>
        <v>16</v>
      </c>
      <c r="C330" s="3">
        <f t="shared" si="65"/>
        <v>808.27840134229291</v>
      </c>
      <c r="D330" s="3">
        <f t="shared" si="66"/>
        <v>52.946114052467557</v>
      </c>
      <c r="E330" s="4">
        <f t="shared" si="67"/>
        <v>3.4390263763511126</v>
      </c>
      <c r="F330" s="4">
        <f t="shared" si="68"/>
        <v>49.507087676116441</v>
      </c>
      <c r="G330" s="7">
        <f t="shared" si="75"/>
        <v>0.15</v>
      </c>
      <c r="H330" s="8">
        <f t="shared" si="76"/>
        <v>1.3451947011868914E-2</v>
      </c>
      <c r="I330" s="3">
        <f t="shared" si="69"/>
        <v>11.02117448081918</v>
      </c>
      <c r="J330" s="4">
        <f t="shared" si="70"/>
        <v>60.528262156935625</v>
      </c>
      <c r="K330" s="3">
        <f t="shared" si="71"/>
        <v>63.967288533286734</v>
      </c>
      <c r="L330" s="4">
        <f t="shared" si="72"/>
        <v>0.79640610820762614</v>
      </c>
      <c r="M330" s="18">
        <f t="shared" si="73"/>
        <v>2.6426202681434865</v>
      </c>
      <c r="N330" s="18">
        <f t="shared" si="74"/>
        <v>60.528262156935625</v>
      </c>
      <c r="O330" s="18">
        <f t="shared" si="77"/>
        <v>63.170882425079114</v>
      </c>
      <c r="P330" s="3">
        <f t="shared" si="78"/>
        <v>19187.459103748592</v>
      </c>
      <c r="Q330" s="3">
        <f t="shared" si="79"/>
        <v>9692.600565034576</v>
      </c>
    </row>
    <row r="331" spans="1:17">
      <c r="A331" s="1">
        <v>318</v>
      </c>
      <c r="B331" s="1">
        <f t="shared" si="64"/>
        <v>15</v>
      </c>
      <c r="C331" s="3">
        <f t="shared" si="65"/>
        <v>749.03064155193965</v>
      </c>
      <c r="D331" s="3">
        <f t="shared" si="66"/>
        <v>52.233885731749332</v>
      </c>
      <c r="E331" s="4">
        <f t="shared" si="67"/>
        <v>3.1994353386465764</v>
      </c>
      <c r="F331" s="4">
        <f t="shared" si="68"/>
        <v>49.034450393102759</v>
      </c>
      <c r="G331" s="7">
        <f t="shared" si="75"/>
        <v>0.15</v>
      </c>
      <c r="H331" s="8">
        <f t="shared" si="76"/>
        <v>1.3451947011868914E-2</v>
      </c>
      <c r="I331" s="3">
        <f t="shared" si="69"/>
        <v>10.213309397250507</v>
      </c>
      <c r="J331" s="4">
        <f t="shared" si="70"/>
        <v>59.247759790353264</v>
      </c>
      <c r="K331" s="3">
        <f t="shared" si="71"/>
        <v>62.447195128999837</v>
      </c>
      <c r="L331" s="4">
        <f t="shared" si="72"/>
        <v>0.74092186789710179</v>
      </c>
      <c r="M331" s="18">
        <f t="shared" si="73"/>
        <v>2.4585134707494745</v>
      </c>
      <c r="N331" s="18">
        <f t="shared" si="74"/>
        <v>59.247759790353264</v>
      </c>
      <c r="O331" s="18">
        <f t="shared" si="77"/>
        <v>61.706273261102737</v>
      </c>
      <c r="P331" s="3">
        <f t="shared" si="78"/>
        <v>18840.787613332337</v>
      </c>
      <c r="Q331" s="3">
        <f t="shared" si="79"/>
        <v>9476.0300327160003</v>
      </c>
    </row>
    <row r="332" spans="1:17">
      <c r="A332" s="1">
        <v>319</v>
      </c>
      <c r="B332" s="1">
        <f t="shared" si="64"/>
        <v>14</v>
      </c>
      <c r="C332" s="3">
        <f t="shared" si="65"/>
        <v>691.04170737366348</v>
      </c>
      <c r="D332" s="3">
        <f t="shared" si="66"/>
        <v>51.531238268661639</v>
      </c>
      <c r="E332" s="4">
        <f t="shared" si="67"/>
        <v>2.9649129561430949</v>
      </c>
      <c r="F332" s="4">
        <f t="shared" si="68"/>
        <v>48.566325312518543</v>
      </c>
      <c r="G332" s="7">
        <f t="shared" si="75"/>
        <v>0.15</v>
      </c>
      <c r="H332" s="8">
        <f t="shared" si="76"/>
        <v>1.3451947011868914E-2</v>
      </c>
      <c r="I332" s="3">
        <f t="shared" si="69"/>
        <v>9.4226088657576828</v>
      </c>
      <c r="J332" s="4">
        <f t="shared" si="70"/>
        <v>57.988934178276224</v>
      </c>
      <c r="K332" s="3">
        <f t="shared" si="71"/>
        <v>60.95384713441932</v>
      </c>
      <c r="L332" s="4">
        <f t="shared" si="72"/>
        <v>0.68661142142261133</v>
      </c>
      <c r="M332" s="18">
        <f t="shared" si="73"/>
        <v>2.2783015347204838</v>
      </c>
      <c r="N332" s="18">
        <f t="shared" si="74"/>
        <v>57.988934178276224</v>
      </c>
      <c r="O332" s="18">
        <f t="shared" si="77"/>
        <v>60.267235712996708</v>
      </c>
      <c r="P332" s="3">
        <f t="shared" si="78"/>
        <v>18498.470002870115</v>
      </c>
      <c r="Q332" s="3">
        <f t="shared" si="79"/>
        <v>9262.9181396115291</v>
      </c>
    </row>
    <row r="333" spans="1:17">
      <c r="A333" s="1">
        <v>320</v>
      </c>
      <c r="B333" s="1">
        <f t="shared" ref="B333:B373" si="80">MAX(C$4*12-C$5-A333,0)</f>
        <v>13</v>
      </c>
      <c r="C333" s="3">
        <f t="shared" si="65"/>
        <v>634.29025614540649</v>
      </c>
      <c r="D333" s="3">
        <f t="shared" si="66"/>
        <v>50.838042782015549</v>
      </c>
      <c r="E333" s="4">
        <f t="shared" si="67"/>
        <v>2.7353734250207515</v>
      </c>
      <c r="F333" s="4">
        <f t="shared" si="68"/>
        <v>48.102669356994795</v>
      </c>
      <c r="G333" s="7">
        <f t="shared" si="75"/>
        <v>0.15</v>
      </c>
      <c r="H333" s="8">
        <f t="shared" si="76"/>
        <v>1.3451947011868914E-2</v>
      </c>
      <c r="I333" s="3">
        <f t="shared" si="69"/>
        <v>8.6487818712622015</v>
      </c>
      <c r="J333" s="4">
        <f t="shared" si="70"/>
        <v>56.751451228256997</v>
      </c>
      <c r="K333" s="3">
        <f t="shared" si="71"/>
        <v>59.48682465327775</v>
      </c>
      <c r="L333" s="4">
        <f t="shared" si="72"/>
        <v>0.63345489842585823</v>
      </c>
      <c r="M333" s="18">
        <f t="shared" si="73"/>
        <v>2.1019185265948934</v>
      </c>
      <c r="N333" s="18">
        <f t="shared" si="74"/>
        <v>56.751451228256997</v>
      </c>
      <c r="O333" s="18">
        <f t="shared" si="77"/>
        <v>58.85336975485189</v>
      </c>
      <c r="P333" s="3">
        <f t="shared" si="78"/>
        <v>18160.464393042239</v>
      </c>
      <c r="Q333" s="3">
        <f t="shared" si="79"/>
        <v>9053.2197854264668</v>
      </c>
    </row>
    <row r="334" spans="1:17">
      <c r="A334" s="1">
        <v>321</v>
      </c>
      <c r="B334" s="1">
        <f t="shared" si="80"/>
        <v>12</v>
      </c>
      <c r="C334" s="3">
        <f t="shared" ref="C334:C373" si="81">C333-J334</f>
        <v>578.75527439764357</v>
      </c>
      <c r="D334" s="3">
        <f t="shared" ref="D334:D373" si="82">IF(B333&lt;=0,0,PMT(C$3/12,B333,-C333))</f>
        <v>50.154172124324518</v>
      </c>
      <c r="E334" s="4">
        <f t="shared" ref="E334:E373" si="83">C333*C$3/12</f>
        <v>2.5107322639089005</v>
      </c>
      <c r="F334" s="4">
        <f t="shared" ref="F334:F373" si="84">D334-E334</f>
        <v>47.643439860415619</v>
      </c>
      <c r="G334" s="7">
        <f t="shared" si="75"/>
        <v>0.15</v>
      </c>
      <c r="H334" s="8">
        <f t="shared" si="76"/>
        <v>1.3451947011868914E-2</v>
      </c>
      <c r="I334" s="3">
        <f t="shared" ref="I334:I373" si="85">H334*(C333-F334)</f>
        <v>7.8915418873472953</v>
      </c>
      <c r="J334" s="4">
        <f t="shared" ref="J334:J373" si="86">I334+F334</f>
        <v>55.534981747762913</v>
      </c>
      <c r="K334" s="3">
        <f t="shared" ref="K334:K373" si="87">D334+I334</f>
        <v>58.045714011671812</v>
      </c>
      <c r="L334" s="4">
        <f t="shared" ref="L334:L373" si="88">(SUM(C$6:C$7)/10000)/12*C333</f>
        <v>0.58143273479995594</v>
      </c>
      <c r="M334" s="18">
        <f t="shared" ref="M334:M373" si="89">E334-L334</f>
        <v>1.9292995291089445</v>
      </c>
      <c r="N334" s="18">
        <f t="shared" ref="N334:N373" si="90">J334</f>
        <v>55.534981747762913</v>
      </c>
      <c r="O334" s="18">
        <f t="shared" si="77"/>
        <v>57.464281276871858</v>
      </c>
      <c r="P334" s="3">
        <f t="shared" si="78"/>
        <v>17826.729141031894</v>
      </c>
      <c r="Q334" s="3">
        <f t="shared" si="79"/>
        <v>8846.890327332625</v>
      </c>
    </row>
    <row r="335" spans="1:17">
      <c r="A335" s="1">
        <v>322</v>
      </c>
      <c r="B335" s="1">
        <f t="shared" si="80"/>
        <v>11</v>
      </c>
      <c r="C335" s="3">
        <f t="shared" si="81"/>
        <v>524.41607302325292</v>
      </c>
      <c r="D335" s="3">
        <f t="shared" si="82"/>
        <v>49.479500858483974</v>
      </c>
      <c r="E335" s="4">
        <f t="shared" si="83"/>
        <v>2.2909062944906724</v>
      </c>
      <c r="F335" s="4">
        <f t="shared" si="84"/>
        <v>47.188594563993298</v>
      </c>
      <c r="G335" s="7">
        <f t="shared" ref="G335:G373" si="91">C$8/100*MIN(6%,0.2%*(A335+C$5))</f>
        <v>0.15</v>
      </c>
      <c r="H335" s="8">
        <f t="shared" ref="H335:H373" si="92">1-(1-G335)^(1/12)</f>
        <v>1.3451947011868914E-2</v>
      </c>
      <c r="I335" s="3">
        <f t="shared" si="85"/>
        <v>7.1506068103973517</v>
      </c>
      <c r="J335" s="4">
        <f t="shared" si="86"/>
        <v>54.339201374390647</v>
      </c>
      <c r="K335" s="3">
        <f t="shared" si="87"/>
        <v>56.630107668881323</v>
      </c>
      <c r="L335" s="4">
        <f t="shared" si="88"/>
        <v>0.53052566819783997</v>
      </c>
      <c r="M335" s="18">
        <f t="shared" si="89"/>
        <v>1.7603806262928323</v>
      </c>
      <c r="N335" s="18">
        <f t="shared" si="90"/>
        <v>54.339201374390647</v>
      </c>
      <c r="O335" s="18">
        <f t="shared" ref="O335:O373" si="93">M335+N335</f>
        <v>56.099582000683483</v>
      </c>
      <c r="P335" s="3">
        <f t="shared" ref="P335:P373" si="94">$A335*N335</f>
        <v>17497.222842553787</v>
      </c>
      <c r="Q335" s="3">
        <f t="shared" ref="Q335:Q373" si="95">$A335*O335/(1+C$10/12)^A335</f>
        <v>8643.8855778174602</v>
      </c>
    </row>
    <row r="336" spans="1:17">
      <c r="A336" s="1">
        <v>323</v>
      </c>
      <c r="B336" s="1">
        <f t="shared" si="80"/>
        <v>10</v>
      </c>
      <c r="C336" s="3">
        <f t="shared" si="81"/>
        <v>471.2522825161991</v>
      </c>
      <c r="D336" s="3">
        <f t="shared" si="82"/>
        <v>48.813905234761911</v>
      </c>
      <c r="E336" s="4">
        <f t="shared" si="83"/>
        <v>2.0758136223837096</v>
      </c>
      <c r="F336" s="4">
        <f t="shared" si="84"/>
        <v>46.738091612378199</v>
      </c>
      <c r="G336" s="7">
        <f t="shared" si="91"/>
        <v>0.15</v>
      </c>
      <c r="H336" s="8">
        <f t="shared" si="92"/>
        <v>1.3451947011868914E-2</v>
      </c>
      <c r="I336" s="3">
        <f t="shared" si="85"/>
        <v>6.4256988946755911</v>
      </c>
      <c r="J336" s="4">
        <f t="shared" si="86"/>
        <v>53.16379050705379</v>
      </c>
      <c r="K336" s="3">
        <f t="shared" si="87"/>
        <v>55.239604129437502</v>
      </c>
      <c r="L336" s="4">
        <f t="shared" si="88"/>
        <v>0.4807147336046485</v>
      </c>
      <c r="M336" s="18">
        <f t="shared" si="89"/>
        <v>1.5950988887790611</v>
      </c>
      <c r="N336" s="18">
        <f t="shared" si="90"/>
        <v>53.16379050705379</v>
      </c>
      <c r="O336" s="18">
        <f t="shared" si="93"/>
        <v>54.758889395832853</v>
      </c>
      <c r="P336" s="3">
        <f t="shared" si="94"/>
        <v>17171.904333778373</v>
      </c>
      <c r="Q336" s="3">
        <f t="shared" si="95"/>
        <v>8444.1618024764812</v>
      </c>
    </row>
    <row r="337" spans="1:17">
      <c r="A337" s="1">
        <v>324</v>
      </c>
      <c r="B337" s="1">
        <f t="shared" si="80"/>
        <v>9</v>
      </c>
      <c r="C337" s="3">
        <f t="shared" si="81"/>
        <v>419.24384827806421</v>
      </c>
      <c r="D337" s="3">
        <f t="shared" si="82"/>
        <v>48.157263168101302</v>
      </c>
      <c r="E337" s="4">
        <f t="shared" si="83"/>
        <v>1.8653736182932883</v>
      </c>
      <c r="F337" s="4">
        <f t="shared" si="84"/>
        <v>46.291889549808012</v>
      </c>
      <c r="G337" s="7">
        <f t="shared" si="91"/>
        <v>0.15</v>
      </c>
      <c r="H337" s="8">
        <f t="shared" si="92"/>
        <v>1.3451947011868914E-2</v>
      </c>
      <c r="I337" s="3">
        <f t="shared" si="85"/>
        <v>5.7165446883268842</v>
      </c>
      <c r="J337" s="4">
        <f t="shared" si="86"/>
        <v>52.008434238134896</v>
      </c>
      <c r="K337" s="3">
        <f t="shared" si="87"/>
        <v>53.873807856428186</v>
      </c>
      <c r="L337" s="4">
        <f t="shared" si="88"/>
        <v>0.43198125897318251</v>
      </c>
      <c r="M337" s="18">
        <f t="shared" si="89"/>
        <v>1.4333923593201057</v>
      </c>
      <c r="N337" s="18">
        <f t="shared" si="90"/>
        <v>52.008434238134896</v>
      </c>
      <c r="O337" s="18">
        <f t="shared" si="93"/>
        <v>53.441826597455005</v>
      </c>
      <c r="P337" s="3">
        <f t="shared" si="94"/>
        <v>16850.732693155707</v>
      </c>
      <c r="Q337" s="3">
        <f t="shared" si="95"/>
        <v>8247.6757177520594</v>
      </c>
    </row>
    <row r="338" spans="1:17">
      <c r="A338" s="1">
        <v>325</v>
      </c>
      <c r="B338" s="1">
        <f t="shared" si="80"/>
        <v>8</v>
      </c>
      <c r="C338" s="3">
        <f t="shared" si="81"/>
        <v>368.37102599147835</v>
      </c>
      <c r="D338" s="3">
        <f t="shared" si="82"/>
        <v>47.509454215727082</v>
      </c>
      <c r="E338" s="4">
        <f t="shared" si="83"/>
        <v>1.6595068994340041</v>
      </c>
      <c r="F338" s="4">
        <f t="shared" si="84"/>
        <v>45.849947316293076</v>
      </c>
      <c r="G338" s="7">
        <f t="shared" si="91"/>
        <v>0.15</v>
      </c>
      <c r="H338" s="8">
        <f t="shared" si="92"/>
        <v>1.3451947011868914E-2</v>
      </c>
      <c r="I338" s="3">
        <f t="shared" si="85"/>
        <v>5.0228749702927749</v>
      </c>
      <c r="J338" s="4">
        <f t="shared" si="86"/>
        <v>50.872822286585851</v>
      </c>
      <c r="K338" s="3">
        <f t="shared" si="87"/>
        <v>52.532329186019858</v>
      </c>
      <c r="L338" s="4">
        <f t="shared" si="88"/>
        <v>0.38430686092155886</v>
      </c>
      <c r="M338" s="18">
        <f t="shared" si="89"/>
        <v>1.2752000385124451</v>
      </c>
      <c r="N338" s="18">
        <f t="shared" si="90"/>
        <v>50.872822286585851</v>
      </c>
      <c r="O338" s="18">
        <f t="shared" si="93"/>
        <v>52.148022325098296</v>
      </c>
      <c r="P338" s="3">
        <f t="shared" si="94"/>
        <v>16533.6672431404</v>
      </c>
      <c r="Q338" s="3">
        <f t="shared" si="95"/>
        <v>8054.3844886206225</v>
      </c>
    </row>
    <row r="339" spans="1:17">
      <c r="A339" s="1">
        <v>326</v>
      </c>
      <c r="B339" s="1">
        <f t="shared" si="80"/>
        <v>7</v>
      </c>
      <c r="C339" s="3">
        <f t="shared" si="81"/>
        <v>318.61437705951437</v>
      </c>
      <c r="D339" s="3">
        <f t="shared" si="82"/>
        <v>46.870359555054335</v>
      </c>
      <c r="E339" s="4">
        <f t="shared" si="83"/>
        <v>1.4581353112162685</v>
      </c>
      <c r="F339" s="4">
        <f t="shared" si="84"/>
        <v>45.412224243838068</v>
      </c>
      <c r="G339" s="7">
        <f t="shared" si="91"/>
        <v>0.15</v>
      </c>
      <c r="H339" s="8">
        <f t="shared" si="92"/>
        <v>1.3451947011868914E-2</v>
      </c>
      <c r="I339" s="3">
        <f t="shared" si="85"/>
        <v>4.344424688125935</v>
      </c>
      <c r="J339" s="4">
        <f t="shared" si="86"/>
        <v>49.756648931964001</v>
      </c>
      <c r="K339" s="3">
        <f t="shared" si="87"/>
        <v>51.214784243180269</v>
      </c>
      <c r="L339" s="4">
        <f t="shared" si="88"/>
        <v>0.3376734404921885</v>
      </c>
      <c r="M339" s="18">
        <f t="shared" si="89"/>
        <v>1.1204618707240801</v>
      </c>
      <c r="N339" s="18">
        <f t="shared" si="90"/>
        <v>49.756648931964001</v>
      </c>
      <c r="O339" s="18">
        <f t="shared" si="93"/>
        <v>50.87711080268808</v>
      </c>
      <c r="P339" s="3">
        <f t="shared" si="94"/>
        <v>16220.667551820265</v>
      </c>
      <c r="Q339" s="3">
        <f t="shared" si="95"/>
        <v>7864.2457262305061</v>
      </c>
    </row>
    <row r="340" spans="1:17">
      <c r="A340" s="1">
        <v>327</v>
      </c>
      <c r="B340" s="1">
        <f t="shared" si="80"/>
        <v>6</v>
      </c>
      <c r="C340" s="3">
        <f t="shared" si="81"/>
        <v>269.95476411012447</v>
      </c>
      <c r="D340" s="3">
        <f t="shared" si="82"/>
        <v>46.239861961892274</v>
      </c>
      <c r="E340" s="4">
        <f t="shared" si="83"/>
        <v>1.2611819091939112</v>
      </c>
      <c r="F340" s="4">
        <f t="shared" si="84"/>
        <v>44.978680052698365</v>
      </c>
      <c r="G340" s="7">
        <f t="shared" si="91"/>
        <v>0.15</v>
      </c>
      <c r="H340" s="8">
        <f t="shared" si="92"/>
        <v>1.3451947011868914E-2</v>
      </c>
      <c r="I340" s="3">
        <f t="shared" si="85"/>
        <v>3.6809328966915067</v>
      </c>
      <c r="J340" s="4">
        <f t="shared" si="86"/>
        <v>48.659612949389874</v>
      </c>
      <c r="K340" s="3">
        <f t="shared" si="87"/>
        <v>49.920794858583783</v>
      </c>
      <c r="L340" s="4">
        <f t="shared" si="88"/>
        <v>0.29206317897122147</v>
      </c>
      <c r="M340" s="18">
        <f t="shared" si="89"/>
        <v>0.96911873022268968</v>
      </c>
      <c r="N340" s="18">
        <f t="shared" si="90"/>
        <v>48.659612949389874</v>
      </c>
      <c r="O340" s="18">
        <f t="shared" si="93"/>
        <v>49.628731679612564</v>
      </c>
      <c r="P340" s="3">
        <f t="shared" si="94"/>
        <v>15911.69343445049</v>
      </c>
      <c r="Q340" s="3">
        <f t="shared" si="95"/>
        <v>7677.2174854925706</v>
      </c>
    </row>
    <row r="341" spans="1:17">
      <c r="A341" s="1">
        <v>328</v>
      </c>
      <c r="B341" s="1">
        <f t="shared" si="80"/>
        <v>5</v>
      </c>
      <c r="C341" s="3">
        <f t="shared" si="81"/>
        <v>222.37334656470637</v>
      </c>
      <c r="D341" s="3">
        <f t="shared" si="82"/>
        <v>45.617845788944493</v>
      </c>
      <c r="E341" s="4">
        <f t="shared" si="83"/>
        <v>1.0685709412692426</v>
      </c>
      <c r="F341" s="4">
        <f t="shared" si="84"/>
        <v>44.54927484767525</v>
      </c>
      <c r="G341" s="7">
        <f t="shared" si="91"/>
        <v>0.15</v>
      </c>
      <c r="H341" s="8">
        <f t="shared" si="92"/>
        <v>1.3451947011868914E-2</v>
      </c>
      <c r="I341" s="3">
        <f t="shared" si="85"/>
        <v>3.0321426977428545</v>
      </c>
      <c r="J341" s="4">
        <f t="shared" si="86"/>
        <v>47.581417545418105</v>
      </c>
      <c r="K341" s="3">
        <f t="shared" si="87"/>
        <v>48.649988486687349</v>
      </c>
      <c r="L341" s="4">
        <f t="shared" si="88"/>
        <v>0.24745853376761409</v>
      </c>
      <c r="M341" s="18">
        <f t="shared" si="89"/>
        <v>0.82111240750162851</v>
      </c>
      <c r="N341" s="18">
        <f t="shared" si="90"/>
        <v>47.581417545418105</v>
      </c>
      <c r="O341" s="18">
        <f t="shared" si="93"/>
        <v>48.402529952919735</v>
      </c>
      <c r="P341" s="3">
        <f t="shared" si="94"/>
        <v>15606.704954897139</v>
      </c>
      <c r="Q341" s="3">
        <f t="shared" si="95"/>
        <v>7493.2582626263684</v>
      </c>
    </row>
    <row r="342" spans="1:17">
      <c r="A342" s="1">
        <v>329</v>
      </c>
      <c r="B342" s="1">
        <f t="shared" si="80"/>
        <v>4</v>
      </c>
      <c r="C342" s="3">
        <f t="shared" si="81"/>
        <v>175.85157626990298</v>
      </c>
      <c r="D342" s="3">
        <f t="shared" si="82"/>
        <v>45.004196944595805</v>
      </c>
      <c r="E342" s="4">
        <f t="shared" si="83"/>
        <v>0.88022783015196271</v>
      </c>
      <c r="F342" s="4">
        <f t="shared" si="84"/>
        <v>44.123969114443845</v>
      </c>
      <c r="G342" s="7">
        <f t="shared" si="91"/>
        <v>0.15</v>
      </c>
      <c r="H342" s="8">
        <f t="shared" si="92"/>
        <v>1.3451947011868914E-2</v>
      </c>
      <c r="I342" s="3">
        <f t="shared" si="85"/>
        <v>2.3978011803595534</v>
      </c>
      <c r="J342" s="4">
        <f t="shared" si="86"/>
        <v>46.521770294803396</v>
      </c>
      <c r="K342" s="3">
        <f t="shared" si="87"/>
        <v>47.401998124955355</v>
      </c>
      <c r="L342" s="4">
        <f t="shared" si="88"/>
        <v>0.20384223435098084</v>
      </c>
      <c r="M342" s="18">
        <f t="shared" si="89"/>
        <v>0.6763855958009819</v>
      </c>
      <c r="N342" s="18">
        <f t="shared" si="90"/>
        <v>46.521770294803396</v>
      </c>
      <c r="O342" s="18">
        <f t="shared" si="93"/>
        <v>47.198155890604376</v>
      </c>
      <c r="P342" s="3">
        <f t="shared" si="94"/>
        <v>15305.662426990317</v>
      </c>
      <c r="Q342" s="3">
        <f t="shared" si="95"/>
        <v>7312.3269926631619</v>
      </c>
    </row>
    <row r="343" spans="1:17">
      <c r="A343" s="1">
        <v>330</v>
      </c>
      <c r="B343" s="1">
        <f t="shared" si="80"/>
        <v>3</v>
      </c>
      <c r="C343" s="3">
        <f t="shared" si="81"/>
        <v>130.37119319175065</v>
      </c>
      <c r="D343" s="3">
        <f t="shared" si="82"/>
        <v>44.398802871985204</v>
      </c>
      <c r="E343" s="4">
        <f t="shared" si="83"/>
        <v>0.6960791560683659</v>
      </c>
      <c r="F343" s="4">
        <f t="shared" si="84"/>
        <v>43.702723715916839</v>
      </c>
      <c r="G343" s="7">
        <f t="shared" si="91"/>
        <v>0.15</v>
      </c>
      <c r="H343" s="8">
        <f t="shared" si="92"/>
        <v>1.3451947011868914E-2</v>
      </c>
      <c r="I343" s="3">
        <f t="shared" si="85"/>
        <v>1.7776593622354995</v>
      </c>
      <c r="J343" s="4">
        <f t="shared" si="86"/>
        <v>45.480383078152336</v>
      </c>
      <c r="K343" s="3">
        <f t="shared" si="87"/>
        <v>46.176462234220701</v>
      </c>
      <c r="L343" s="4">
        <f t="shared" si="88"/>
        <v>0.16119727824741106</v>
      </c>
      <c r="M343" s="18">
        <f t="shared" si="89"/>
        <v>0.53488187782095487</v>
      </c>
      <c r="N343" s="18">
        <f t="shared" si="90"/>
        <v>45.480383078152336</v>
      </c>
      <c r="O343" s="18">
        <f t="shared" si="93"/>
        <v>46.015264955973294</v>
      </c>
      <c r="P343" s="3">
        <f t="shared" si="94"/>
        <v>15008.526415790271</v>
      </c>
      <c r="Q343" s="3">
        <f t="shared" si="95"/>
        <v>7134.3830469082877</v>
      </c>
    </row>
    <row r="344" spans="1:17">
      <c r="A344" s="1">
        <v>331</v>
      </c>
      <c r="B344" s="1">
        <f t="shared" si="80"/>
        <v>2</v>
      </c>
      <c r="C344" s="3">
        <f t="shared" si="81"/>
        <v>85.914221171302273</v>
      </c>
      <c r="D344" s="3">
        <f t="shared" si="82"/>
        <v>43.801552528360446</v>
      </c>
      <c r="E344" s="4">
        <f t="shared" si="83"/>
        <v>0.51605263971734627</v>
      </c>
      <c r="F344" s="4">
        <f t="shared" si="84"/>
        <v>43.285499888643102</v>
      </c>
      <c r="G344" s="7">
        <f t="shared" si="91"/>
        <v>0.15</v>
      </c>
      <c r="H344" s="8">
        <f t="shared" si="92"/>
        <v>1.3451947011868914E-2</v>
      </c>
      <c r="I344" s="3">
        <f t="shared" si="85"/>
        <v>1.1714721318052703</v>
      </c>
      <c r="J344" s="4">
        <f t="shared" si="86"/>
        <v>44.456972020448376</v>
      </c>
      <c r="K344" s="3">
        <f t="shared" si="87"/>
        <v>44.97302466016572</v>
      </c>
      <c r="L344" s="4">
        <f t="shared" si="88"/>
        <v>0.1195069270924381</v>
      </c>
      <c r="M344" s="18">
        <f t="shared" si="89"/>
        <v>0.39654571262490818</v>
      </c>
      <c r="N344" s="18">
        <f t="shared" si="90"/>
        <v>44.456972020448376</v>
      </c>
      <c r="O344" s="18">
        <f t="shared" si="93"/>
        <v>44.853517733073282</v>
      </c>
      <c r="P344" s="3">
        <f t="shared" si="94"/>
        <v>14715.257738768412</v>
      </c>
      <c r="Q344" s="3">
        <f t="shared" si="95"/>
        <v>6959.3862303648229</v>
      </c>
    </row>
    <row r="345" spans="1:17">
      <c r="A345" s="1">
        <v>332</v>
      </c>
      <c r="B345" s="1">
        <f t="shared" si="80"/>
        <v>1</v>
      </c>
      <c r="C345" s="3">
        <f t="shared" si="81"/>
        <v>42.462963740864069</v>
      </c>
      <c r="D345" s="3">
        <f t="shared" si="82"/>
        <v>43.212336364710978</v>
      </c>
      <c r="E345" s="4">
        <f t="shared" si="83"/>
        <v>0.34007712546973817</v>
      </c>
      <c r="F345" s="4">
        <f t="shared" si="84"/>
        <v>42.872259239241238</v>
      </c>
      <c r="G345" s="7">
        <f t="shared" si="91"/>
        <v>0.15</v>
      </c>
      <c r="H345" s="8">
        <f t="shared" si="92"/>
        <v>1.3451947011868914E-2</v>
      </c>
      <c r="I345" s="3">
        <f t="shared" si="85"/>
        <v>0.57899819119696405</v>
      </c>
      <c r="J345" s="4">
        <f t="shared" si="86"/>
        <v>43.451257430438204</v>
      </c>
      <c r="K345" s="3">
        <f t="shared" si="87"/>
        <v>43.791334555907945</v>
      </c>
      <c r="L345" s="4">
        <f t="shared" si="88"/>
        <v>7.8754702740360422E-2</v>
      </c>
      <c r="M345" s="18">
        <f t="shared" si="89"/>
        <v>0.26132242272937778</v>
      </c>
      <c r="N345" s="18">
        <f t="shared" si="90"/>
        <v>43.451257430438204</v>
      </c>
      <c r="O345" s="18">
        <f t="shared" si="93"/>
        <v>43.712579853167583</v>
      </c>
      <c r="P345" s="3">
        <f t="shared" si="94"/>
        <v>14425.817466905484</v>
      </c>
      <c r="Q345" s="3">
        <f t="shared" si="95"/>
        <v>6787.2967791205456</v>
      </c>
    </row>
    <row r="346" spans="1:17">
      <c r="A346" s="1">
        <v>333</v>
      </c>
      <c r="B346" s="1">
        <f t="shared" si="80"/>
        <v>0</v>
      </c>
      <c r="C346" s="3">
        <f t="shared" si="81"/>
        <v>-5.1159076974727213E-13</v>
      </c>
      <c r="D346" s="3">
        <f t="shared" si="82"/>
        <v>42.631046305672172</v>
      </c>
      <c r="E346" s="4">
        <f t="shared" si="83"/>
        <v>0.16808256480758696</v>
      </c>
      <c r="F346" s="4">
        <f t="shared" si="84"/>
        <v>42.462963740864588</v>
      </c>
      <c r="G346" s="7">
        <f t="shared" si="91"/>
        <v>0.15</v>
      </c>
      <c r="H346" s="8">
        <f t="shared" si="92"/>
        <v>1.3451947011868914E-2</v>
      </c>
      <c r="I346" s="3">
        <f t="shared" si="85"/>
        <v>-6.9774737587126676E-15</v>
      </c>
      <c r="J346" s="4">
        <f t="shared" si="86"/>
        <v>42.462963740864581</v>
      </c>
      <c r="K346" s="3">
        <f t="shared" si="87"/>
        <v>42.631046305672164</v>
      </c>
      <c r="L346" s="4">
        <f t="shared" si="88"/>
        <v>3.8924383429125395E-2</v>
      </c>
      <c r="M346" s="18">
        <f t="shared" si="89"/>
        <v>0.12915818137846158</v>
      </c>
      <c r="N346" s="18">
        <f t="shared" si="90"/>
        <v>42.462963740864581</v>
      </c>
      <c r="O346" s="18">
        <f t="shared" si="93"/>
        <v>42.592121922243045</v>
      </c>
      <c r="P346" s="3">
        <f t="shared" si="94"/>
        <v>14140.166925707905</v>
      </c>
      <c r="Q346" s="3">
        <f t="shared" si="95"/>
        <v>6618.0753576995976</v>
      </c>
    </row>
    <row r="347" spans="1:17">
      <c r="A347" s="1">
        <v>334</v>
      </c>
      <c r="B347" s="1">
        <f t="shared" si="80"/>
        <v>0</v>
      </c>
      <c r="C347" s="3">
        <f t="shared" si="81"/>
        <v>-5.0670668379557823E-13</v>
      </c>
      <c r="D347" s="3">
        <f t="shared" si="82"/>
        <v>0</v>
      </c>
      <c r="E347" s="4">
        <f t="shared" si="83"/>
        <v>-2.0250467969162854E-15</v>
      </c>
      <c r="F347" s="4">
        <f t="shared" si="84"/>
        <v>2.0250467969162854E-15</v>
      </c>
      <c r="G347" s="7">
        <f t="shared" si="91"/>
        <v>0.15</v>
      </c>
      <c r="H347" s="8">
        <f t="shared" si="92"/>
        <v>1.3451947011868914E-2</v>
      </c>
      <c r="I347" s="3">
        <f t="shared" si="85"/>
        <v>-6.9091327486102076E-15</v>
      </c>
      <c r="J347" s="4">
        <f t="shared" si="86"/>
        <v>-4.8840859516939226E-15</v>
      </c>
      <c r="K347" s="3">
        <f t="shared" si="87"/>
        <v>-6.9091327486102076E-15</v>
      </c>
      <c r="L347" s="4">
        <f t="shared" si="88"/>
        <v>-4.6895820560166614E-16</v>
      </c>
      <c r="M347" s="18">
        <f t="shared" si="89"/>
        <v>-1.5560885913146192E-15</v>
      </c>
      <c r="N347" s="18">
        <f t="shared" si="90"/>
        <v>-4.8840859516939226E-15</v>
      </c>
      <c r="O347" s="18">
        <f t="shared" si="93"/>
        <v>-6.4401745430085418E-15</v>
      </c>
      <c r="P347" s="3">
        <f t="shared" si="94"/>
        <v>-1.6312847078657701E-12</v>
      </c>
      <c r="Q347" s="3">
        <f t="shared" si="95"/>
        <v>-1.0014013733429859E-12</v>
      </c>
    </row>
    <row r="348" spans="1:17">
      <c r="A348" s="1">
        <v>335</v>
      </c>
      <c r="B348" s="1">
        <f t="shared" si="80"/>
        <v>0</v>
      </c>
      <c r="C348" s="3">
        <f t="shared" si="81"/>
        <v>-5.0186922553342478E-13</v>
      </c>
      <c r="D348" s="3">
        <f t="shared" si="82"/>
        <v>0</v>
      </c>
      <c r="E348" s="4">
        <f t="shared" si="83"/>
        <v>-2.0057139566908307E-15</v>
      </c>
      <c r="F348" s="4">
        <f t="shared" si="84"/>
        <v>2.0057139566908307E-15</v>
      </c>
      <c r="G348" s="7">
        <f t="shared" si="91"/>
        <v>0.15</v>
      </c>
      <c r="H348" s="8">
        <f t="shared" si="92"/>
        <v>1.3451947011868914E-2</v>
      </c>
      <c r="I348" s="3">
        <f t="shared" si="85"/>
        <v>-6.8431722188443069E-15</v>
      </c>
      <c r="J348" s="4">
        <f t="shared" si="86"/>
        <v>-4.8374582621534765E-15</v>
      </c>
      <c r="K348" s="3">
        <f t="shared" si="87"/>
        <v>-6.8431722188443069E-15</v>
      </c>
      <c r="L348" s="4">
        <f t="shared" si="88"/>
        <v>-4.6448112681261333E-16</v>
      </c>
      <c r="M348" s="18">
        <f t="shared" si="89"/>
        <v>-1.5412328298782175E-15</v>
      </c>
      <c r="N348" s="18">
        <f t="shared" si="90"/>
        <v>-4.8374582621534765E-15</v>
      </c>
      <c r="O348" s="18">
        <f t="shared" si="93"/>
        <v>-6.378691092031694E-15</v>
      </c>
      <c r="P348" s="3">
        <f t="shared" si="94"/>
        <v>-1.6205485178214146E-12</v>
      </c>
      <c r="Q348" s="3">
        <f t="shared" si="95"/>
        <v>-9.9253615586637251E-13</v>
      </c>
    </row>
    <row r="349" spans="1:17">
      <c r="A349" s="1">
        <v>336</v>
      </c>
      <c r="B349" s="1">
        <f t="shared" si="80"/>
        <v>0</v>
      </c>
      <c r="C349" s="3">
        <f t="shared" si="81"/>
        <v>-4.9707794981274241E-13</v>
      </c>
      <c r="D349" s="3">
        <f t="shared" si="82"/>
        <v>0</v>
      </c>
      <c r="E349" s="4">
        <f t="shared" si="83"/>
        <v>-1.9865656844031398E-15</v>
      </c>
      <c r="F349" s="4">
        <f t="shared" si="84"/>
        <v>1.9865656844031398E-15</v>
      </c>
      <c r="G349" s="7">
        <f t="shared" si="91"/>
        <v>0.15</v>
      </c>
      <c r="H349" s="8">
        <f t="shared" si="92"/>
        <v>1.3451947011868914E-2</v>
      </c>
      <c r="I349" s="3">
        <f t="shared" si="85"/>
        <v>-6.777841405085508E-15</v>
      </c>
      <c r="J349" s="4">
        <f t="shared" si="86"/>
        <v>-4.7912757206823678E-15</v>
      </c>
      <c r="K349" s="3">
        <f t="shared" si="87"/>
        <v>-6.777841405085508E-15</v>
      </c>
      <c r="L349" s="4">
        <f t="shared" si="88"/>
        <v>-4.6004679007230604E-16</v>
      </c>
      <c r="M349" s="18">
        <f t="shared" si="89"/>
        <v>-1.5265188943308338E-15</v>
      </c>
      <c r="N349" s="18">
        <f t="shared" si="90"/>
        <v>-4.7912757206823678E-15</v>
      </c>
      <c r="O349" s="18">
        <f t="shared" si="93"/>
        <v>-6.3177946150132012E-15</v>
      </c>
      <c r="P349" s="3">
        <f t="shared" si="94"/>
        <v>-1.6098686421492756E-12</v>
      </c>
      <c r="Q349" s="3">
        <f t="shared" si="95"/>
        <v>-9.8374065462097763E-13</v>
      </c>
    </row>
    <row r="350" spans="1:17">
      <c r="A350" s="1">
        <v>337</v>
      </c>
      <c r="B350" s="1">
        <f t="shared" si="80"/>
        <v>0</v>
      </c>
      <c r="C350" s="3">
        <f t="shared" si="81"/>
        <v>-4.9233241573522855E-13</v>
      </c>
      <c r="D350" s="3">
        <f t="shared" si="82"/>
        <v>0</v>
      </c>
      <c r="E350" s="4">
        <f t="shared" si="83"/>
        <v>-1.9676002180087721E-15</v>
      </c>
      <c r="F350" s="4">
        <f t="shared" si="84"/>
        <v>1.9676002180087721E-15</v>
      </c>
      <c r="G350" s="7">
        <f t="shared" si="91"/>
        <v>0.15</v>
      </c>
      <c r="H350" s="8">
        <f t="shared" si="92"/>
        <v>1.3451947011868914E-2</v>
      </c>
      <c r="I350" s="3">
        <f t="shared" si="85"/>
        <v>-6.7131342955226427E-15</v>
      </c>
      <c r="J350" s="4">
        <f t="shared" si="86"/>
        <v>-4.7455340775138706E-15</v>
      </c>
      <c r="K350" s="3">
        <f t="shared" si="87"/>
        <v>-6.7131342955226427E-15</v>
      </c>
      <c r="L350" s="4">
        <f t="shared" si="88"/>
        <v>-4.5565478732834716E-16</v>
      </c>
      <c r="M350" s="18">
        <f t="shared" si="89"/>
        <v>-1.511945430680425E-15</v>
      </c>
      <c r="N350" s="18">
        <f t="shared" si="90"/>
        <v>-4.7455340775138706E-15</v>
      </c>
      <c r="O350" s="18">
        <f t="shared" si="93"/>
        <v>-6.2574795081942952E-15</v>
      </c>
      <c r="P350" s="3">
        <f t="shared" si="94"/>
        <v>-1.5992449841221745E-12</v>
      </c>
      <c r="Q350" s="3">
        <f t="shared" si="95"/>
        <v>-9.7501445949752628E-13</v>
      </c>
    </row>
    <row r="351" spans="1:17">
      <c r="A351" s="1">
        <v>338</v>
      </c>
      <c r="B351" s="1">
        <f t="shared" si="80"/>
        <v>0</v>
      </c>
      <c r="C351" s="3">
        <f t="shared" si="81"/>
        <v>-4.876321866117754E-13</v>
      </c>
      <c r="D351" s="3">
        <f t="shared" si="82"/>
        <v>0</v>
      </c>
      <c r="E351" s="4">
        <f t="shared" si="83"/>
        <v>-1.9488158122852799E-15</v>
      </c>
      <c r="F351" s="4">
        <f t="shared" si="84"/>
        <v>1.9488158122852799E-15</v>
      </c>
      <c r="G351" s="7">
        <f t="shared" si="91"/>
        <v>0.15</v>
      </c>
      <c r="H351" s="8">
        <f t="shared" si="92"/>
        <v>1.3451947011868914E-2</v>
      </c>
      <c r="I351" s="3">
        <f t="shared" si="85"/>
        <v>-6.6490449357384649E-15</v>
      </c>
      <c r="J351" s="4">
        <f t="shared" si="86"/>
        <v>-4.7002291234531846E-15</v>
      </c>
      <c r="K351" s="3">
        <f t="shared" si="87"/>
        <v>-6.6490449357384649E-15</v>
      </c>
      <c r="L351" s="4">
        <f t="shared" si="88"/>
        <v>-4.5130471442395946E-16</v>
      </c>
      <c r="M351" s="18">
        <f t="shared" si="89"/>
        <v>-1.4975110978613203E-15</v>
      </c>
      <c r="N351" s="18">
        <f t="shared" si="90"/>
        <v>-4.7002291234531846E-15</v>
      </c>
      <c r="O351" s="18">
        <f t="shared" si="93"/>
        <v>-6.1977402213145053E-15</v>
      </c>
      <c r="P351" s="3">
        <f t="shared" si="94"/>
        <v>-1.5886774437271764E-12</v>
      </c>
      <c r="Q351" s="3">
        <f t="shared" si="95"/>
        <v>-9.6635716034856736E-13</v>
      </c>
    </row>
    <row r="352" spans="1:17">
      <c r="A352" s="1">
        <v>339</v>
      </c>
      <c r="B352" s="1">
        <f t="shared" si="80"/>
        <v>0</v>
      </c>
      <c r="C352" s="3">
        <f t="shared" si="81"/>
        <v>-4.8297682992228527E-13</v>
      </c>
      <c r="D352" s="3">
        <f t="shared" si="82"/>
        <v>0</v>
      </c>
      <c r="E352" s="4">
        <f t="shared" si="83"/>
        <v>-1.9302107386716108E-15</v>
      </c>
      <c r="F352" s="4">
        <f t="shared" si="84"/>
        <v>1.9302107386716108E-15</v>
      </c>
      <c r="G352" s="7">
        <f t="shared" si="91"/>
        <v>0.15</v>
      </c>
      <c r="H352" s="8">
        <f t="shared" si="92"/>
        <v>1.3451947011868914E-2</v>
      </c>
      <c r="I352" s="3">
        <f t="shared" si="85"/>
        <v>-6.5855674281617284E-15</v>
      </c>
      <c r="J352" s="4">
        <f t="shared" si="86"/>
        <v>-4.6553566894901172E-15</v>
      </c>
      <c r="K352" s="3">
        <f t="shared" si="87"/>
        <v>-6.5855674281617284E-15</v>
      </c>
      <c r="L352" s="4">
        <f t="shared" si="88"/>
        <v>-4.4699617106079414E-16</v>
      </c>
      <c r="M352" s="18">
        <f t="shared" si="89"/>
        <v>-1.4832145676108167E-15</v>
      </c>
      <c r="N352" s="18">
        <f t="shared" si="90"/>
        <v>-4.6553566894901172E-15</v>
      </c>
      <c r="O352" s="18">
        <f t="shared" si="93"/>
        <v>-6.1385712571009342E-15</v>
      </c>
      <c r="P352" s="3">
        <f t="shared" si="94"/>
        <v>-1.5781659177371496E-12</v>
      </c>
      <c r="Q352" s="3">
        <f t="shared" si="95"/>
        <v>-9.5776834704659557E-13</v>
      </c>
    </row>
    <row r="353" spans="1:17">
      <c r="A353" s="1">
        <v>340</v>
      </c>
      <c r="B353" s="1">
        <f t="shared" si="80"/>
        <v>0</v>
      </c>
      <c r="C353" s="3">
        <f t="shared" si="81"/>
        <v>-4.7836591727586982E-13</v>
      </c>
      <c r="D353" s="3">
        <f t="shared" si="82"/>
        <v>0</v>
      </c>
      <c r="E353" s="4">
        <f t="shared" si="83"/>
        <v>-1.9117832851090461E-15</v>
      </c>
      <c r="F353" s="4">
        <f t="shared" si="84"/>
        <v>1.9117832851090461E-15</v>
      </c>
      <c r="G353" s="7">
        <f t="shared" si="91"/>
        <v>0.15</v>
      </c>
      <c r="H353" s="8">
        <f t="shared" si="92"/>
        <v>1.3451947011868914E-2</v>
      </c>
      <c r="I353" s="3">
        <f t="shared" si="85"/>
        <v>-6.5226959315244698E-15</v>
      </c>
      <c r="J353" s="4">
        <f t="shared" si="86"/>
        <v>-4.6109126464154241E-15</v>
      </c>
      <c r="K353" s="3">
        <f t="shared" si="87"/>
        <v>-6.5226959315244698E-15</v>
      </c>
      <c r="L353" s="4">
        <f t="shared" si="88"/>
        <v>-4.4272876076209483E-16</v>
      </c>
      <c r="M353" s="18">
        <f t="shared" si="89"/>
        <v>-1.4690545243469512E-15</v>
      </c>
      <c r="N353" s="18">
        <f t="shared" si="90"/>
        <v>-4.6109126464154241E-15</v>
      </c>
      <c r="O353" s="18">
        <f t="shared" si="93"/>
        <v>-6.0799671707623755E-15</v>
      </c>
      <c r="P353" s="3">
        <f t="shared" si="94"/>
        <v>-1.5677102997812442E-12</v>
      </c>
      <c r="Q353" s="3">
        <f t="shared" si="95"/>
        <v>-9.4924760954079413E-13</v>
      </c>
    </row>
    <row r="354" spans="1:17">
      <c r="A354" s="1">
        <v>341</v>
      </c>
      <c r="B354" s="1">
        <f t="shared" si="80"/>
        <v>0</v>
      </c>
      <c r="C354" s="3">
        <f t="shared" si="81"/>
        <v>-4.7379902437142897E-13</v>
      </c>
      <c r="D354" s="3">
        <f t="shared" si="82"/>
        <v>0</v>
      </c>
      <c r="E354" s="4">
        <f t="shared" si="83"/>
        <v>-1.8935317558836511E-15</v>
      </c>
      <c r="F354" s="4">
        <f t="shared" si="84"/>
        <v>1.8935317558836511E-15</v>
      </c>
      <c r="G354" s="7">
        <f t="shared" si="91"/>
        <v>0.15</v>
      </c>
      <c r="H354" s="8">
        <f t="shared" si="92"/>
        <v>1.3451947011868914E-2</v>
      </c>
      <c r="I354" s="3">
        <f t="shared" si="85"/>
        <v>-6.4604246603245075E-15</v>
      </c>
      <c r="J354" s="4">
        <f t="shared" si="86"/>
        <v>-4.5668929044408568E-15</v>
      </c>
      <c r="K354" s="3">
        <f t="shared" si="87"/>
        <v>-6.4604246603245075E-15</v>
      </c>
      <c r="L354" s="4">
        <f t="shared" si="88"/>
        <v>-4.38502090836214E-16</v>
      </c>
      <c r="M354" s="18">
        <f t="shared" si="89"/>
        <v>-1.4550296650474371E-15</v>
      </c>
      <c r="N354" s="18">
        <f t="shared" si="90"/>
        <v>-4.5668929044408568E-15</v>
      </c>
      <c r="O354" s="18">
        <f t="shared" si="93"/>
        <v>-6.0219225694882937E-15</v>
      </c>
      <c r="P354" s="3">
        <f t="shared" si="94"/>
        <v>-1.5573104804143321E-12</v>
      </c>
      <c r="Q354" s="3">
        <f t="shared" si="95"/>
        <v>-9.4079453791244553E-13</v>
      </c>
    </row>
    <row r="355" spans="1:17">
      <c r="A355" s="1">
        <v>342</v>
      </c>
      <c r="B355" s="1">
        <f t="shared" si="80"/>
        <v>0</v>
      </c>
      <c r="C355" s="3">
        <f t="shared" si="81"/>
        <v>-4.692757309586062E-13</v>
      </c>
      <c r="D355" s="3">
        <f t="shared" si="82"/>
        <v>0</v>
      </c>
      <c r="E355" s="4">
        <f t="shared" si="83"/>
        <v>-1.8754544714702396E-15</v>
      </c>
      <c r="F355" s="4">
        <f t="shared" si="84"/>
        <v>1.8754544714702396E-15</v>
      </c>
      <c r="G355" s="7">
        <f t="shared" si="91"/>
        <v>0.15</v>
      </c>
      <c r="H355" s="8">
        <f t="shared" si="92"/>
        <v>1.3451947011868914E-2</v>
      </c>
      <c r="I355" s="3">
        <f t="shared" si="85"/>
        <v>-6.3987478842930407E-15</v>
      </c>
      <c r="J355" s="4">
        <f t="shared" si="86"/>
        <v>-4.5232934128228011E-15</v>
      </c>
      <c r="K355" s="3">
        <f t="shared" si="87"/>
        <v>-6.3987478842930407E-15</v>
      </c>
      <c r="L355" s="4">
        <f t="shared" si="88"/>
        <v>-4.3431577234047654E-16</v>
      </c>
      <c r="M355" s="18">
        <f t="shared" si="89"/>
        <v>-1.4411386991297632E-15</v>
      </c>
      <c r="N355" s="18">
        <f t="shared" si="90"/>
        <v>-4.5232934128228011E-15</v>
      </c>
      <c r="O355" s="18">
        <f t="shared" si="93"/>
        <v>-5.9644321119525642E-15</v>
      </c>
      <c r="P355" s="3">
        <f t="shared" si="94"/>
        <v>-1.5469663471853979E-12</v>
      </c>
      <c r="Q355" s="3">
        <f t="shared" si="95"/>
        <v>-9.3240872242901434E-13</v>
      </c>
    </row>
    <row r="356" spans="1:17">
      <c r="A356" s="1">
        <v>343</v>
      </c>
      <c r="B356" s="1">
        <f t="shared" si="80"/>
        <v>0</v>
      </c>
      <c r="C356" s="3">
        <f t="shared" si="81"/>
        <v>-4.6479562079911671E-13</v>
      </c>
      <c r="D356" s="3">
        <f t="shared" si="82"/>
        <v>0</v>
      </c>
      <c r="E356" s="4">
        <f t="shared" si="83"/>
        <v>-1.8575497683778164E-15</v>
      </c>
      <c r="F356" s="4">
        <f t="shared" si="84"/>
        <v>1.8575497683778164E-15</v>
      </c>
      <c r="G356" s="7">
        <f t="shared" si="91"/>
        <v>0.15</v>
      </c>
      <c r="H356" s="8">
        <f t="shared" si="92"/>
        <v>1.3451947011868914E-2</v>
      </c>
      <c r="I356" s="3">
        <f t="shared" si="85"/>
        <v>-6.3376599278673506E-15</v>
      </c>
      <c r="J356" s="4">
        <f t="shared" si="86"/>
        <v>-4.4801101594895337E-15</v>
      </c>
      <c r="K356" s="3">
        <f t="shared" si="87"/>
        <v>-6.3376599278673506E-15</v>
      </c>
      <c r="L356" s="4">
        <f t="shared" si="88"/>
        <v>-4.3016942004538899E-16</v>
      </c>
      <c r="M356" s="18">
        <f t="shared" si="89"/>
        <v>-1.4273803483324274E-15</v>
      </c>
      <c r="N356" s="18">
        <f t="shared" si="90"/>
        <v>-4.4801101594895337E-15</v>
      </c>
      <c r="O356" s="18">
        <f t="shared" si="93"/>
        <v>-5.9074905078219613E-15</v>
      </c>
      <c r="P356" s="3">
        <f t="shared" si="94"/>
        <v>-1.5366777847049101E-12</v>
      </c>
      <c r="Q356" s="3">
        <f t="shared" si="95"/>
        <v>-9.2408975359693856E-13</v>
      </c>
    </row>
    <row r="357" spans="1:17">
      <c r="A357" s="1">
        <v>344</v>
      </c>
      <c r="B357" s="1">
        <f t="shared" si="80"/>
        <v>0</v>
      </c>
      <c r="C357" s="3">
        <f t="shared" si="81"/>
        <v>-4.6035828162844471E-13</v>
      </c>
      <c r="D357" s="3">
        <f t="shared" si="82"/>
        <v>0</v>
      </c>
      <c r="E357" s="4">
        <f t="shared" si="83"/>
        <v>-1.8398159989965038E-15</v>
      </c>
      <c r="F357" s="4">
        <f t="shared" si="84"/>
        <v>1.8398159989965038E-15</v>
      </c>
      <c r="G357" s="7">
        <f t="shared" si="91"/>
        <v>0.15</v>
      </c>
      <c r="H357" s="8">
        <f t="shared" si="92"/>
        <v>1.3451947011868914E-2</v>
      </c>
      <c r="I357" s="3">
        <f t="shared" si="85"/>
        <v>-6.2771551696685251E-15</v>
      </c>
      <c r="J357" s="4">
        <f t="shared" si="86"/>
        <v>-4.4373391706720217E-15</v>
      </c>
      <c r="K357" s="3">
        <f t="shared" si="87"/>
        <v>-6.2771551696685251E-15</v>
      </c>
      <c r="L357" s="4">
        <f t="shared" si="88"/>
        <v>-4.2606265239919031E-16</v>
      </c>
      <c r="M357" s="18">
        <f t="shared" si="89"/>
        <v>-1.4137533465973135E-15</v>
      </c>
      <c r="N357" s="18">
        <f t="shared" si="90"/>
        <v>-4.4373391706720217E-15</v>
      </c>
      <c r="O357" s="18">
        <f t="shared" si="93"/>
        <v>-5.8510925172693348E-15</v>
      </c>
      <c r="P357" s="3">
        <f t="shared" si="94"/>
        <v>-1.5264446747111754E-12</v>
      </c>
      <c r="Q357" s="3">
        <f t="shared" si="95"/>
        <v>-9.1583722221314539E-13</v>
      </c>
    </row>
    <row r="358" spans="1:17">
      <c r="A358" s="1">
        <v>345</v>
      </c>
      <c r="B358" s="1">
        <f t="shared" si="80"/>
        <v>0</v>
      </c>
      <c r="C358" s="3">
        <f t="shared" si="81"/>
        <v>-4.559633051179065E-13</v>
      </c>
      <c r="D358" s="3">
        <f t="shared" si="82"/>
        <v>0</v>
      </c>
      <c r="E358" s="4">
        <f t="shared" si="83"/>
        <v>-1.8222515314459269E-15</v>
      </c>
      <c r="F358" s="4">
        <f t="shared" si="84"/>
        <v>1.8222515314459269E-15</v>
      </c>
      <c r="G358" s="7">
        <f t="shared" si="91"/>
        <v>0.15</v>
      </c>
      <c r="H358" s="8">
        <f t="shared" si="92"/>
        <v>1.3451947011868914E-2</v>
      </c>
      <c r="I358" s="3">
        <f t="shared" si="85"/>
        <v>-6.2172280419841727E-15</v>
      </c>
      <c r="J358" s="4">
        <f t="shared" si="86"/>
        <v>-4.3949765105382454E-15</v>
      </c>
      <c r="K358" s="3">
        <f t="shared" si="87"/>
        <v>-6.2172280419841727E-15</v>
      </c>
      <c r="L358" s="4">
        <f t="shared" si="88"/>
        <v>-4.2199509149274098E-16</v>
      </c>
      <c r="M358" s="18">
        <f t="shared" si="89"/>
        <v>-1.4002564399531859E-15</v>
      </c>
      <c r="N358" s="18">
        <f t="shared" si="90"/>
        <v>-4.3949765105382454E-15</v>
      </c>
      <c r="O358" s="18">
        <f t="shared" si="93"/>
        <v>-5.7952329504914315E-15</v>
      </c>
      <c r="P358" s="3">
        <f t="shared" si="94"/>
        <v>-1.5162668961356947E-12</v>
      </c>
      <c r="Q358" s="3">
        <f t="shared" si="95"/>
        <v>-9.0765071941531785E-13</v>
      </c>
    </row>
    <row r="359" spans="1:17">
      <c r="A359" s="1">
        <v>346</v>
      </c>
      <c r="B359" s="1">
        <f t="shared" si="80"/>
        <v>0</v>
      </c>
      <c r="C359" s="3">
        <f t="shared" si="81"/>
        <v>-4.5161028683707547E-13</v>
      </c>
      <c r="D359" s="3">
        <f t="shared" si="82"/>
        <v>0</v>
      </c>
      <c r="E359" s="4">
        <f t="shared" si="83"/>
        <v>-1.8048547494250467E-15</v>
      </c>
      <c r="F359" s="4">
        <f t="shared" si="84"/>
        <v>1.8048547494250467E-15</v>
      </c>
      <c r="G359" s="7">
        <f t="shared" si="91"/>
        <v>0.15</v>
      </c>
      <c r="H359" s="8">
        <f t="shared" si="92"/>
        <v>1.3451947011868914E-2</v>
      </c>
      <c r="I359" s="3">
        <f t="shared" si="85"/>
        <v>-6.1578730302560819E-15</v>
      </c>
      <c r="J359" s="4">
        <f t="shared" si="86"/>
        <v>-4.3530182808310352E-15</v>
      </c>
      <c r="K359" s="3">
        <f t="shared" si="87"/>
        <v>-6.1578730302560819E-15</v>
      </c>
      <c r="L359" s="4">
        <f t="shared" si="88"/>
        <v>-4.1796636302474759E-16</v>
      </c>
      <c r="M359" s="18">
        <f t="shared" si="89"/>
        <v>-1.3868883864002991E-15</v>
      </c>
      <c r="N359" s="18">
        <f t="shared" si="90"/>
        <v>-4.3530182808310352E-15</v>
      </c>
      <c r="O359" s="18">
        <f t="shared" si="93"/>
        <v>-5.7399066672313345E-15</v>
      </c>
      <c r="P359" s="3">
        <f t="shared" si="94"/>
        <v>-1.5061443251675382E-12</v>
      </c>
      <c r="Q359" s="3">
        <f t="shared" si="95"/>
        <v>-8.9952983673093379E-13</v>
      </c>
    </row>
    <row r="360" spans="1:17">
      <c r="A360" s="1">
        <v>347</v>
      </c>
      <c r="B360" s="1">
        <f t="shared" si="80"/>
        <v>0</v>
      </c>
      <c r="C360" s="3">
        <f t="shared" si="81"/>
        <v>-4.4729882621656614E-13</v>
      </c>
      <c r="D360" s="3">
        <f t="shared" si="82"/>
        <v>0</v>
      </c>
      <c r="E360" s="4">
        <f t="shared" si="83"/>
        <v>-1.7876240520634236E-15</v>
      </c>
      <c r="F360" s="4">
        <f t="shared" si="84"/>
        <v>1.7876240520634236E-15</v>
      </c>
      <c r="G360" s="7">
        <f t="shared" si="91"/>
        <v>0.15</v>
      </c>
      <c r="H360" s="8">
        <f t="shared" si="92"/>
        <v>1.3451947011868914E-2</v>
      </c>
      <c r="I360" s="3">
        <f t="shared" si="85"/>
        <v>-6.0990846725727598E-15</v>
      </c>
      <c r="J360" s="4">
        <f t="shared" si="86"/>
        <v>-4.3114606205093359E-15</v>
      </c>
      <c r="K360" s="3">
        <f t="shared" si="87"/>
        <v>-6.0990846725727598E-15</v>
      </c>
      <c r="L360" s="4">
        <f t="shared" si="88"/>
        <v>-4.1397609626731918E-16</v>
      </c>
      <c r="M360" s="18">
        <f t="shared" si="89"/>
        <v>-1.3736479557961043E-15</v>
      </c>
      <c r="N360" s="18">
        <f t="shared" si="90"/>
        <v>-4.3114606205093359E-15</v>
      </c>
      <c r="O360" s="18">
        <f t="shared" si="93"/>
        <v>-5.6851085763054402E-15</v>
      </c>
      <c r="P360" s="3">
        <f t="shared" si="94"/>
        <v>-1.4960768353167396E-12</v>
      </c>
      <c r="Q360" s="3">
        <f t="shared" si="95"/>
        <v>-8.9147416612509795E-13</v>
      </c>
    </row>
    <row r="361" spans="1:17">
      <c r="A361" s="1">
        <v>348</v>
      </c>
      <c r="B361" s="1">
        <f t="shared" si="80"/>
        <v>0</v>
      </c>
      <c r="C361" s="3">
        <f t="shared" si="81"/>
        <v>-4.4302852651117324E-13</v>
      </c>
      <c r="D361" s="3">
        <f t="shared" si="82"/>
        <v>0</v>
      </c>
      <c r="E361" s="4">
        <f t="shared" si="83"/>
        <v>-1.7705578537739077E-15</v>
      </c>
      <c r="F361" s="4">
        <f t="shared" si="84"/>
        <v>1.7705578537739077E-15</v>
      </c>
      <c r="G361" s="7">
        <f t="shared" si="91"/>
        <v>0.15</v>
      </c>
      <c r="H361" s="8">
        <f t="shared" si="92"/>
        <v>1.3451947011868914E-2</v>
      </c>
      <c r="I361" s="3">
        <f t="shared" si="85"/>
        <v>-6.0408575591668254E-15</v>
      </c>
      <c r="J361" s="4">
        <f t="shared" si="86"/>
        <v>-4.2702997053929175E-15</v>
      </c>
      <c r="K361" s="3">
        <f t="shared" si="87"/>
        <v>-6.0408575591668254E-15</v>
      </c>
      <c r="L361" s="4">
        <f t="shared" si="88"/>
        <v>-4.100239240318523E-16</v>
      </c>
      <c r="M361" s="18">
        <f t="shared" si="89"/>
        <v>-1.3605339297420554E-15</v>
      </c>
      <c r="N361" s="18">
        <f t="shared" si="90"/>
        <v>-4.2702997053929175E-15</v>
      </c>
      <c r="O361" s="18">
        <f t="shared" si="93"/>
        <v>-5.6308336351349727E-15</v>
      </c>
      <c r="P361" s="3">
        <f t="shared" si="94"/>
        <v>-1.4860642974767353E-12</v>
      </c>
      <c r="Q361" s="3">
        <f t="shared" si="95"/>
        <v>-8.8348330004719188E-13</v>
      </c>
    </row>
    <row r="362" spans="1:17">
      <c r="A362" s="1">
        <v>349</v>
      </c>
      <c r="B362" s="1">
        <f t="shared" si="80"/>
        <v>0</v>
      </c>
      <c r="C362" s="3">
        <f t="shared" si="81"/>
        <v>-4.3879899476336278E-13</v>
      </c>
      <c r="D362" s="3">
        <f t="shared" si="82"/>
        <v>0</v>
      </c>
      <c r="E362" s="4">
        <f t="shared" si="83"/>
        <v>-1.7536545841067274E-15</v>
      </c>
      <c r="F362" s="4">
        <f t="shared" si="84"/>
        <v>1.7536545841067274E-15</v>
      </c>
      <c r="G362" s="7">
        <f t="shared" si="91"/>
        <v>0.15</v>
      </c>
      <c r="H362" s="8">
        <f t="shared" si="92"/>
        <v>1.3451947011868914E-2</v>
      </c>
      <c r="I362" s="3">
        <f t="shared" si="85"/>
        <v>-5.9831863319171899E-15</v>
      </c>
      <c r="J362" s="4">
        <f t="shared" si="86"/>
        <v>-4.2295317478104625E-15</v>
      </c>
      <c r="K362" s="3">
        <f t="shared" si="87"/>
        <v>-5.9831863319171899E-15</v>
      </c>
      <c r="L362" s="4">
        <f t="shared" si="88"/>
        <v>-4.0610948263524212E-16</v>
      </c>
      <c r="M362" s="18">
        <f t="shared" si="89"/>
        <v>-1.3475451014714852E-15</v>
      </c>
      <c r="N362" s="18">
        <f t="shared" si="90"/>
        <v>-4.2295317478104625E-15</v>
      </c>
      <c r="O362" s="18">
        <f t="shared" si="93"/>
        <v>-5.5770768492819481E-15</v>
      </c>
      <c r="P362" s="3">
        <f t="shared" si="94"/>
        <v>-1.4761065799858514E-12</v>
      </c>
      <c r="Q362" s="3">
        <f t="shared" si="95"/>
        <v>-8.7555683147635572E-13</v>
      </c>
    </row>
    <row r="363" spans="1:17">
      <c r="A363" s="1">
        <v>350</v>
      </c>
      <c r="B363" s="1">
        <f t="shared" si="80"/>
        <v>0</v>
      </c>
      <c r="C363" s="3">
        <f t="shared" si="81"/>
        <v>-4.3460984176711177E-13</v>
      </c>
      <c r="D363" s="3">
        <f t="shared" si="82"/>
        <v>0</v>
      </c>
      <c r="E363" s="4">
        <f t="shared" si="83"/>
        <v>-1.7369126876049776E-15</v>
      </c>
      <c r="F363" s="4">
        <f t="shared" si="84"/>
        <v>1.7369126876049776E-15</v>
      </c>
      <c r="G363" s="7">
        <f t="shared" si="91"/>
        <v>0.15</v>
      </c>
      <c r="H363" s="8">
        <f t="shared" si="92"/>
        <v>1.3451947011868914E-2</v>
      </c>
      <c r="I363" s="3">
        <f t="shared" si="85"/>
        <v>-5.9260656838560062E-15</v>
      </c>
      <c r="J363" s="4">
        <f t="shared" si="86"/>
        <v>-4.1891529962510286E-15</v>
      </c>
      <c r="K363" s="3">
        <f t="shared" si="87"/>
        <v>-5.9260656838560062E-15</v>
      </c>
      <c r="L363" s="4">
        <f t="shared" si="88"/>
        <v>-4.0223241186641585E-16</v>
      </c>
      <c r="M363" s="18">
        <f t="shared" si="89"/>
        <v>-1.3346802757385617E-15</v>
      </c>
      <c r="N363" s="18">
        <f t="shared" si="90"/>
        <v>-4.1891529962510286E-15</v>
      </c>
      <c r="O363" s="18">
        <f t="shared" si="93"/>
        <v>-5.5238332719895899E-15</v>
      </c>
      <c r="P363" s="3">
        <f t="shared" si="94"/>
        <v>-1.4662035486878601E-12</v>
      </c>
      <c r="Q363" s="3">
        <f t="shared" si="95"/>
        <v>-8.6769435396583354E-13</v>
      </c>
    </row>
    <row r="364" spans="1:17">
      <c r="A364" s="1">
        <v>351</v>
      </c>
      <c r="B364" s="1">
        <f t="shared" si="80"/>
        <v>0</v>
      </c>
      <c r="C364" s="3">
        <f t="shared" si="81"/>
        <v>-4.3046068203209296E-13</v>
      </c>
      <c r="D364" s="3">
        <f t="shared" si="82"/>
        <v>0</v>
      </c>
      <c r="E364" s="4">
        <f t="shared" si="83"/>
        <v>-1.7203306236614843E-15</v>
      </c>
      <c r="F364" s="4">
        <f t="shared" si="84"/>
        <v>1.7203306236614843E-15</v>
      </c>
      <c r="G364" s="7">
        <f t="shared" si="91"/>
        <v>0.15</v>
      </c>
      <c r="H364" s="8">
        <f t="shared" si="92"/>
        <v>1.3451947011868914E-2</v>
      </c>
      <c r="I364" s="3">
        <f t="shared" si="85"/>
        <v>-5.8694903586803104E-15</v>
      </c>
      <c r="J364" s="4">
        <f t="shared" si="86"/>
        <v>-4.149159735018826E-15</v>
      </c>
      <c r="K364" s="3">
        <f t="shared" si="87"/>
        <v>-5.8694903586803104E-15</v>
      </c>
      <c r="L364" s="4">
        <f t="shared" si="88"/>
        <v>-3.9839235495318576E-16</v>
      </c>
      <c r="M364" s="18">
        <f t="shared" si="89"/>
        <v>-1.3219382687082985E-15</v>
      </c>
      <c r="N364" s="18">
        <f t="shared" si="90"/>
        <v>-4.149159735018826E-15</v>
      </c>
      <c r="O364" s="18">
        <f t="shared" si="93"/>
        <v>-5.4710980037271245E-15</v>
      </c>
      <c r="P364" s="3">
        <f t="shared" si="94"/>
        <v>-1.4563550669916079E-12</v>
      </c>
      <c r="Q364" s="3">
        <f t="shared" si="95"/>
        <v>-8.5989546168619615E-13</v>
      </c>
    </row>
    <row r="365" spans="1:17">
      <c r="A365" s="1">
        <v>352</v>
      </c>
      <c r="B365" s="1">
        <f t="shared" si="80"/>
        <v>0</v>
      </c>
      <c r="C365" s="3">
        <f t="shared" si="81"/>
        <v>-4.2635113374820166E-13</v>
      </c>
      <c r="D365" s="3">
        <f t="shared" si="82"/>
        <v>0</v>
      </c>
      <c r="E365" s="4">
        <f t="shared" si="83"/>
        <v>-1.7039068663770345E-15</v>
      </c>
      <c r="F365" s="4">
        <f t="shared" si="84"/>
        <v>1.7039068663770345E-15</v>
      </c>
      <c r="G365" s="7">
        <f t="shared" si="91"/>
        <v>0.15</v>
      </c>
      <c r="H365" s="8">
        <f t="shared" si="92"/>
        <v>1.3451947011868914E-2</v>
      </c>
      <c r="I365" s="3">
        <f t="shared" si="85"/>
        <v>-5.8134551502683315E-15</v>
      </c>
      <c r="J365" s="4">
        <f t="shared" si="86"/>
        <v>-4.1095482838912972E-15</v>
      </c>
      <c r="K365" s="3">
        <f t="shared" si="87"/>
        <v>-5.8134551502683315E-15</v>
      </c>
      <c r="L365" s="4">
        <f t="shared" si="88"/>
        <v>-3.9458895852941852E-16</v>
      </c>
      <c r="M365" s="18">
        <f t="shared" si="89"/>
        <v>-1.309317907847616E-15</v>
      </c>
      <c r="N365" s="18">
        <f t="shared" si="90"/>
        <v>-4.1095482838912972E-15</v>
      </c>
      <c r="O365" s="18">
        <f t="shared" si="93"/>
        <v>-5.4188661917389132E-15</v>
      </c>
      <c r="P365" s="3">
        <f t="shared" si="94"/>
        <v>-1.4465609959297366E-12</v>
      </c>
      <c r="Q365" s="3">
        <f t="shared" si="95"/>
        <v>-8.5215974946745879E-13</v>
      </c>
    </row>
    <row r="366" spans="1:17">
      <c r="A366" s="1">
        <v>353</v>
      </c>
      <c r="B366" s="1">
        <f t="shared" si="80"/>
        <v>0</v>
      </c>
      <c r="C366" s="3">
        <f t="shared" si="81"/>
        <v>-4.2228081875042123E-13</v>
      </c>
      <c r="D366" s="3">
        <f t="shared" si="82"/>
        <v>0</v>
      </c>
      <c r="E366" s="4">
        <f t="shared" si="83"/>
        <v>-1.6876399044199649E-15</v>
      </c>
      <c r="F366" s="4">
        <f t="shared" si="84"/>
        <v>1.6876399044199649E-15</v>
      </c>
      <c r="G366" s="7">
        <f t="shared" si="91"/>
        <v>0.15</v>
      </c>
      <c r="H366" s="8">
        <f t="shared" si="92"/>
        <v>1.3451947011868914E-2</v>
      </c>
      <c r="I366" s="3">
        <f t="shared" si="85"/>
        <v>-5.7579549022004182E-15</v>
      </c>
      <c r="J366" s="4">
        <f t="shared" si="86"/>
        <v>-4.0703149977804534E-15</v>
      </c>
      <c r="K366" s="3">
        <f t="shared" si="87"/>
        <v>-5.7579549022004182E-15</v>
      </c>
      <c r="L366" s="4">
        <f t="shared" si="88"/>
        <v>-3.9082187260251816E-16</v>
      </c>
      <c r="M366" s="18">
        <f t="shared" si="89"/>
        <v>-1.2968180318174468E-15</v>
      </c>
      <c r="N366" s="18">
        <f t="shared" si="90"/>
        <v>-4.0703149977804534E-15</v>
      </c>
      <c r="O366" s="18">
        <f t="shared" si="93"/>
        <v>-5.3671330295979006E-15</v>
      </c>
      <c r="P366" s="3">
        <f t="shared" si="94"/>
        <v>-1.4368211942165E-12</v>
      </c>
      <c r="Q366" s="3">
        <f t="shared" si="95"/>
        <v>-8.4448681284012304E-13</v>
      </c>
    </row>
    <row r="367" spans="1:17">
      <c r="A367" s="1">
        <v>354</v>
      </c>
      <c r="B367" s="1">
        <f t="shared" si="80"/>
        <v>0</v>
      </c>
      <c r="C367" s="3">
        <f t="shared" si="81"/>
        <v>-4.1824936248402376E-13</v>
      </c>
      <c r="D367" s="3">
        <f t="shared" si="82"/>
        <v>0</v>
      </c>
      <c r="E367" s="4">
        <f t="shared" si="83"/>
        <v>-1.6715282408870842E-15</v>
      </c>
      <c r="F367" s="4">
        <f t="shared" si="84"/>
        <v>1.6715282408870842E-15</v>
      </c>
      <c r="G367" s="7">
        <f t="shared" si="91"/>
        <v>0.15</v>
      </c>
      <c r="H367" s="8">
        <f t="shared" si="92"/>
        <v>1.3451947011868914E-2</v>
      </c>
      <c r="I367" s="3">
        <f t="shared" si="85"/>
        <v>-5.702984507284543E-15</v>
      </c>
      <c r="J367" s="4">
        <f t="shared" si="86"/>
        <v>-4.0314562663974585E-15</v>
      </c>
      <c r="K367" s="3">
        <f t="shared" si="87"/>
        <v>-5.702984507284543E-15</v>
      </c>
      <c r="L367" s="4">
        <f t="shared" si="88"/>
        <v>-3.8709075052121944E-16</v>
      </c>
      <c r="M367" s="18">
        <f t="shared" si="89"/>
        <v>-1.2844374903658647E-15</v>
      </c>
      <c r="N367" s="18">
        <f t="shared" si="90"/>
        <v>-4.0314562663974585E-15</v>
      </c>
      <c r="O367" s="18">
        <f t="shared" si="93"/>
        <v>-5.3158937567633232E-15</v>
      </c>
      <c r="P367" s="3">
        <f t="shared" si="94"/>
        <v>-1.4271355183047003E-12</v>
      </c>
      <c r="Q367" s="3">
        <f t="shared" si="95"/>
        <v>-8.3687624807515306E-13</v>
      </c>
    </row>
    <row r="368" spans="1:17">
      <c r="A368" s="1">
        <v>355</v>
      </c>
      <c r="B368" s="1">
        <f t="shared" si="80"/>
        <v>0</v>
      </c>
      <c r="C368" s="3">
        <f t="shared" si="81"/>
        <v>-4.1425639397010333E-13</v>
      </c>
      <c r="D368" s="3">
        <f t="shared" si="82"/>
        <v>0</v>
      </c>
      <c r="E368" s="4">
        <f t="shared" si="83"/>
        <v>-1.6555703931659275E-15</v>
      </c>
      <c r="F368" s="4">
        <f t="shared" si="84"/>
        <v>1.6555703931659275E-15</v>
      </c>
      <c r="G368" s="7">
        <f t="shared" si="91"/>
        <v>0.15</v>
      </c>
      <c r="H368" s="8">
        <f t="shared" si="92"/>
        <v>1.3451947011868914E-2</v>
      </c>
      <c r="I368" s="3">
        <f t="shared" si="85"/>
        <v>-5.6485389070863291E-15</v>
      </c>
      <c r="J368" s="4">
        <f t="shared" si="86"/>
        <v>-3.9929685139204014E-15</v>
      </c>
      <c r="K368" s="3">
        <f t="shared" si="87"/>
        <v>-5.6485389070863291E-15</v>
      </c>
      <c r="L368" s="4">
        <f t="shared" si="88"/>
        <v>-3.8339524894368842E-16</v>
      </c>
      <c r="M368" s="18">
        <f t="shared" si="89"/>
        <v>-1.2721751442222391E-15</v>
      </c>
      <c r="N368" s="18">
        <f t="shared" si="90"/>
        <v>-3.9929685139204014E-15</v>
      </c>
      <c r="O368" s="18">
        <f t="shared" si="93"/>
        <v>-5.2651436581426407E-15</v>
      </c>
      <c r="P368" s="3">
        <f t="shared" si="94"/>
        <v>-1.4175038224417426E-12</v>
      </c>
      <c r="Q368" s="3">
        <f t="shared" si="95"/>
        <v>-8.2932765222291352E-13</v>
      </c>
    </row>
    <row r="369" spans="1:17">
      <c r="A369" s="1">
        <v>356</v>
      </c>
      <c r="B369" s="1">
        <f t="shared" si="80"/>
        <v>0</v>
      </c>
      <c r="C369" s="3">
        <f t="shared" si="81"/>
        <v>-4.1030154577143808E-13</v>
      </c>
      <c r="D369" s="3">
        <f t="shared" si="82"/>
        <v>0</v>
      </c>
      <c r="E369" s="4">
        <f t="shared" si="83"/>
        <v>-1.6397648927983257E-15</v>
      </c>
      <c r="F369" s="4">
        <f t="shared" si="84"/>
        <v>1.6397648927983257E-15</v>
      </c>
      <c r="G369" s="7">
        <f t="shared" si="91"/>
        <v>0.15</v>
      </c>
      <c r="H369" s="8">
        <f t="shared" si="92"/>
        <v>1.3451947011868914E-2</v>
      </c>
      <c r="I369" s="3">
        <f t="shared" si="85"/>
        <v>-5.5946130914635695E-15</v>
      </c>
      <c r="J369" s="4">
        <f t="shared" si="86"/>
        <v>-3.9548481986652437E-15</v>
      </c>
      <c r="K369" s="3">
        <f t="shared" si="87"/>
        <v>-5.5946130914635695E-15</v>
      </c>
      <c r="L369" s="4">
        <f t="shared" si="88"/>
        <v>-3.7973502780592804E-16</v>
      </c>
      <c r="M369" s="18">
        <f t="shared" si="89"/>
        <v>-1.2600298649923977E-15</v>
      </c>
      <c r="N369" s="18">
        <f t="shared" si="90"/>
        <v>-3.9548481986652437E-15</v>
      </c>
      <c r="O369" s="18">
        <f t="shared" si="93"/>
        <v>-5.2148780636576415E-15</v>
      </c>
      <c r="P369" s="3">
        <f t="shared" si="94"/>
        <v>-1.4079259587248268E-12</v>
      </c>
      <c r="Q369" s="3">
        <f t="shared" si="95"/>
        <v>-8.2184062315108E-13</v>
      </c>
    </row>
    <row r="370" spans="1:17">
      <c r="A370" s="1">
        <v>357</v>
      </c>
      <c r="B370" s="1">
        <f t="shared" si="80"/>
        <v>0</v>
      </c>
      <c r="C370" s="3">
        <f t="shared" si="81"/>
        <v>-4.0638445395867818E-13</v>
      </c>
      <c r="D370" s="3">
        <f t="shared" si="82"/>
        <v>0</v>
      </c>
      <c r="E370" s="4">
        <f t="shared" si="83"/>
        <v>-1.6241102853452758E-15</v>
      </c>
      <c r="F370" s="4">
        <f t="shared" si="84"/>
        <v>1.6241102853452758E-15</v>
      </c>
      <c r="G370" s="7">
        <f t="shared" si="91"/>
        <v>0.15</v>
      </c>
      <c r="H370" s="8">
        <f t="shared" si="92"/>
        <v>1.3451947011868914E-2</v>
      </c>
      <c r="I370" s="3">
        <f t="shared" si="85"/>
        <v>-5.541202098105189E-15</v>
      </c>
      <c r="J370" s="4">
        <f t="shared" si="86"/>
        <v>-3.9170918127599131E-15</v>
      </c>
      <c r="K370" s="3">
        <f t="shared" si="87"/>
        <v>-5.541202098105189E-15</v>
      </c>
      <c r="L370" s="4">
        <f t="shared" si="88"/>
        <v>-3.7610975029048492E-16</v>
      </c>
      <c r="M370" s="18">
        <f t="shared" si="89"/>
        <v>-1.2480005350547908E-15</v>
      </c>
      <c r="N370" s="18">
        <f t="shared" si="90"/>
        <v>-3.9170918127599131E-15</v>
      </c>
      <c r="O370" s="18">
        <f t="shared" si="93"/>
        <v>-5.1650923478147039E-15</v>
      </c>
      <c r="P370" s="3">
        <f t="shared" si="94"/>
        <v>-1.398401777155289E-12</v>
      </c>
      <c r="Q370" s="3">
        <f t="shared" si="95"/>
        <v>-8.1441475958154886E-13</v>
      </c>
    </row>
    <row r="371" spans="1:17">
      <c r="A371" s="1">
        <v>358</v>
      </c>
      <c r="B371" s="1">
        <f t="shared" si="80"/>
        <v>0</v>
      </c>
      <c r="C371" s="3">
        <f t="shared" si="81"/>
        <v>-4.0250475807685668E-13</v>
      </c>
      <c r="D371" s="3">
        <f t="shared" si="82"/>
        <v>0</v>
      </c>
      <c r="E371" s="4">
        <f t="shared" si="83"/>
        <v>-1.6086051302531011E-15</v>
      </c>
      <c r="F371" s="4">
        <f t="shared" si="84"/>
        <v>1.6086051302531011E-15</v>
      </c>
      <c r="G371" s="7">
        <f t="shared" si="91"/>
        <v>0.15</v>
      </c>
      <c r="H371" s="8">
        <f t="shared" si="92"/>
        <v>1.3451947011868914E-2</v>
      </c>
      <c r="I371" s="3">
        <f t="shared" si="85"/>
        <v>-5.4883010120746066E-15</v>
      </c>
      <c r="J371" s="4">
        <f t="shared" si="86"/>
        <v>-3.8796958818215053E-15</v>
      </c>
      <c r="K371" s="3">
        <f t="shared" si="87"/>
        <v>-5.4883010120746066E-15</v>
      </c>
      <c r="L371" s="4">
        <f t="shared" si="88"/>
        <v>-3.7251908279545499E-16</v>
      </c>
      <c r="M371" s="18">
        <f t="shared" si="89"/>
        <v>-1.2360860474576461E-15</v>
      </c>
      <c r="N371" s="18">
        <f t="shared" si="90"/>
        <v>-3.8796958818215053E-15</v>
      </c>
      <c r="O371" s="18">
        <f>M371+N371</f>
        <v>-5.1157819292791516E-15</v>
      </c>
      <c r="P371" s="3">
        <f t="shared" si="94"/>
        <v>-1.3889311256920988E-12</v>
      </c>
      <c r="Q371" s="3">
        <f t="shared" si="95"/>
        <v>-8.0704966112636005E-13</v>
      </c>
    </row>
    <row r="372" spans="1:17">
      <c r="A372" s="1">
        <v>359</v>
      </c>
      <c r="B372" s="1">
        <f t="shared" si="80"/>
        <v>0</v>
      </c>
      <c r="C372" s="3">
        <f t="shared" si="81"/>
        <v>-3.986621011122201E-13</v>
      </c>
      <c r="D372" s="3">
        <f t="shared" si="82"/>
        <v>0</v>
      </c>
      <c r="E372" s="4">
        <f t="shared" si="83"/>
        <v>-1.593248000720891E-15</v>
      </c>
      <c r="F372" s="4">
        <f t="shared" si="84"/>
        <v>1.593248000720891E-15</v>
      </c>
      <c r="G372" s="7">
        <f t="shared" si="91"/>
        <v>0.15</v>
      </c>
      <c r="H372" s="8">
        <f t="shared" si="92"/>
        <v>1.3451947011868914E-2</v>
      </c>
      <c r="I372" s="3">
        <f t="shared" si="85"/>
        <v>-5.4359049653574555E-15</v>
      </c>
      <c r="J372" s="4">
        <f t="shared" si="86"/>
        <v>-3.8426569646365644E-15</v>
      </c>
      <c r="K372" s="3">
        <f t="shared" si="87"/>
        <v>-5.4359049653574555E-15</v>
      </c>
      <c r="L372" s="4">
        <f t="shared" si="88"/>
        <v>-3.6896269490378529E-16</v>
      </c>
      <c r="M372" s="18">
        <f t="shared" si="89"/>
        <v>-1.2242853058171058E-15</v>
      </c>
      <c r="N372" s="18">
        <f t="shared" si="90"/>
        <v>-3.8426569646365644E-15</v>
      </c>
      <c r="O372" s="18">
        <f t="shared" si="93"/>
        <v>-5.0669422704536698E-15</v>
      </c>
      <c r="P372" s="3">
        <f t="shared" si="94"/>
        <v>-1.3795138503045267E-12</v>
      </c>
      <c r="Q372" s="3">
        <f t="shared" si="95"/>
        <v>-7.9974492832265073E-13</v>
      </c>
    </row>
    <row r="373" spans="1:17">
      <c r="A373" s="1">
        <v>360</v>
      </c>
      <c r="B373" s="1">
        <f t="shared" si="80"/>
        <v>0</v>
      </c>
      <c r="C373" s="3">
        <f t="shared" si="81"/>
        <v>-3.948561294593757E-13</v>
      </c>
      <c r="D373" s="3">
        <f t="shared" si="82"/>
        <v>0</v>
      </c>
      <c r="E373" s="4">
        <f t="shared" si="83"/>
        <v>-1.5780374835692047E-15</v>
      </c>
      <c r="F373" s="4">
        <f t="shared" si="84"/>
        <v>1.5780374835692047E-15</v>
      </c>
      <c r="G373" s="7">
        <f t="shared" si="91"/>
        <v>0.15</v>
      </c>
      <c r="H373" s="8">
        <f t="shared" si="92"/>
        <v>1.3451947011868914E-2</v>
      </c>
      <c r="I373" s="3">
        <f t="shared" si="85"/>
        <v>-5.3840091364136276E-15</v>
      </c>
      <c r="J373" s="4">
        <f t="shared" si="86"/>
        <v>-3.8059716528444229E-15</v>
      </c>
      <c r="K373" s="3">
        <f t="shared" si="87"/>
        <v>-5.3840091364136276E-15</v>
      </c>
      <c r="L373" s="4">
        <f t="shared" si="88"/>
        <v>-3.6544025935286844E-16</v>
      </c>
      <c r="M373" s="18">
        <f t="shared" si="89"/>
        <v>-1.2125972242163362E-15</v>
      </c>
      <c r="N373" s="18">
        <f t="shared" si="90"/>
        <v>-3.8059716528444229E-15</v>
      </c>
      <c r="O373" s="18">
        <f t="shared" si="93"/>
        <v>-5.0185688770607587E-15</v>
      </c>
      <c r="P373" s="3">
        <f t="shared" si="94"/>
        <v>-1.3701497950239923E-12</v>
      </c>
      <c r="Q373" s="3">
        <f t="shared" si="95"/>
        <v>-7.9250016266666084E-13</v>
      </c>
    </row>
  </sheetData>
  <mergeCells count="2">
    <mergeCell ref="K1:L1"/>
    <mergeCell ref="O11:Q1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73"/>
  <sheetViews>
    <sheetView workbookViewId="0">
      <selection activeCell="C10" sqref="C10"/>
    </sheetView>
    <sheetView workbookViewId="1">
      <selection activeCell="I3" sqref="I3"/>
    </sheetView>
  </sheetViews>
  <sheetFormatPr defaultColWidth="8.85546875" defaultRowHeight="15"/>
  <cols>
    <col min="1" max="1" width="11.7109375" style="1" customWidth="1"/>
    <col min="2" max="2" width="11.5703125" style="1" customWidth="1"/>
    <col min="3" max="3" width="11" style="1" customWidth="1"/>
    <col min="4" max="5" width="9.42578125" style="1" customWidth="1"/>
    <col min="6" max="6" width="10.140625" style="1" customWidth="1"/>
    <col min="7" max="7" width="7.5703125" style="1" customWidth="1"/>
    <col min="8" max="8" width="8" style="1" customWidth="1"/>
    <col min="9" max="9" width="10.7109375" style="1" customWidth="1"/>
    <col min="10" max="10" width="9.42578125" style="1" customWidth="1"/>
    <col min="11" max="11" width="10.28515625" style="1" customWidth="1"/>
    <col min="12" max="12" width="8.85546875" style="1" customWidth="1"/>
    <col min="13" max="13" width="11.140625" style="1" customWidth="1"/>
    <col min="14" max="14" width="11" style="1" customWidth="1"/>
    <col min="15" max="15" width="8.7109375" style="1" customWidth="1"/>
    <col min="16" max="16" width="9.85546875" style="1" customWidth="1"/>
    <col min="17" max="17" width="10" style="1" customWidth="1"/>
    <col min="18" max="19" width="8.85546875" style="1"/>
    <col min="20" max="20" width="10.28515625" style="1" customWidth="1"/>
    <col min="21" max="16384" width="8.85546875" style="1"/>
  </cols>
  <sheetData>
    <row r="1" spans="1:20" ht="13.9" customHeight="1">
      <c r="E1" s="1" t="s">
        <v>3</v>
      </c>
      <c r="I1" s="15">
        <f>C10</f>
        <v>2.75E-2</v>
      </c>
      <c r="J1" s="15"/>
      <c r="K1" s="39"/>
      <c r="L1" s="39"/>
      <c r="M1" s="8"/>
      <c r="P1" s="13"/>
      <c r="Q1" s="13"/>
      <c r="R1" s="13"/>
      <c r="S1" s="13"/>
    </row>
    <row r="2" spans="1:20">
      <c r="A2" s="1" t="s">
        <v>20</v>
      </c>
      <c r="C2" s="1">
        <f>'MBS pass-through'!C2</f>
        <v>600000</v>
      </c>
      <c r="I2" s="12" t="s">
        <v>30</v>
      </c>
      <c r="J2" s="12" t="s">
        <v>32</v>
      </c>
      <c r="L2" s="14"/>
      <c r="M2" s="9"/>
      <c r="N2" s="8"/>
      <c r="P2" s="13"/>
      <c r="Q2" s="13"/>
      <c r="R2" s="13"/>
      <c r="S2" s="13"/>
    </row>
    <row r="3" spans="1:20">
      <c r="A3" s="1" t="s">
        <v>14</v>
      </c>
      <c r="C3" s="8">
        <f>'MBS pass-through'!C3</f>
        <v>4.7500000000000001E-2</v>
      </c>
      <c r="E3" s="1" t="s">
        <v>40</v>
      </c>
      <c r="I3" s="3">
        <f>SUM(O14:O373)</f>
        <v>133938.15115201101</v>
      </c>
      <c r="J3" s="3">
        <f>SUM(R14:R373)</f>
        <v>599999.99999999988</v>
      </c>
      <c r="P3" s="13"/>
      <c r="Q3" s="13"/>
      <c r="R3" s="13"/>
      <c r="S3" s="13"/>
    </row>
    <row r="4" spans="1:20">
      <c r="A4" s="1" t="s">
        <v>19</v>
      </c>
      <c r="C4" s="1">
        <f>'MBS pass-through'!C4</f>
        <v>28</v>
      </c>
      <c r="E4" s="1" t="s">
        <v>12</v>
      </c>
      <c r="I4" s="3">
        <f>NPV(I1/12,O14:O373)</f>
        <v>117510.00330009728</v>
      </c>
      <c r="J4" s="3">
        <f>NPV(I1/12,R14:R373)</f>
        <v>511465.06600677967</v>
      </c>
      <c r="L4" s="4"/>
      <c r="M4" s="10"/>
      <c r="N4" s="8"/>
      <c r="P4" s="13"/>
      <c r="Q4" s="13"/>
      <c r="R4" s="13"/>
      <c r="S4" s="13"/>
    </row>
    <row r="5" spans="1:20">
      <c r="A5" s="1" t="s">
        <v>0</v>
      </c>
      <c r="C5" s="1">
        <f>'MBS pass-through'!C5</f>
        <v>3</v>
      </c>
      <c r="E5" s="1" t="s">
        <v>27</v>
      </c>
      <c r="J5" s="4">
        <f>(SUM(S14:S373)/SUM(R14:R373))</f>
        <v>73.390767754526507</v>
      </c>
      <c r="L5" s="4"/>
      <c r="M5" s="10"/>
      <c r="N5" s="8"/>
      <c r="O5" s="23"/>
    </row>
    <row r="6" spans="1:20">
      <c r="A6" s="1" t="s">
        <v>1</v>
      </c>
      <c r="C6" s="1">
        <f>'MBS pass-through'!C6</f>
        <v>25</v>
      </c>
      <c r="E6" s="1" t="s">
        <v>13</v>
      </c>
      <c r="I6" s="4">
        <f>(SUM(Q14:Q373)/I4)</f>
        <v>54.252252773748744</v>
      </c>
      <c r="J6" s="4">
        <f>(SUM(T14:T373)/J4)</f>
        <v>66.316828484496867</v>
      </c>
      <c r="O6" s="23"/>
    </row>
    <row r="7" spans="1:20">
      <c r="A7" s="1" t="s">
        <v>2</v>
      </c>
      <c r="C7" s="1">
        <f>'MBS pass-through'!C7</f>
        <v>85</v>
      </c>
      <c r="E7" s="1" t="s">
        <v>36</v>
      </c>
      <c r="I7" s="4">
        <f>(SUM(P14:P373)/SUM(O14:O373))</f>
        <v>60.249004742291952</v>
      </c>
      <c r="L7" s="4"/>
      <c r="M7" s="4"/>
      <c r="P7" s="3"/>
    </row>
    <row r="8" spans="1:20">
      <c r="A8" s="1" t="s">
        <v>15</v>
      </c>
      <c r="C8" s="1">
        <f>'MBS pass-through'!C8</f>
        <v>250</v>
      </c>
      <c r="H8" s="2"/>
      <c r="I8" s="2"/>
      <c r="J8" s="2"/>
      <c r="K8" s="4"/>
      <c r="L8" s="4"/>
      <c r="M8" s="23"/>
      <c r="P8" s="3"/>
      <c r="Q8" s="8"/>
      <c r="R8" s="8"/>
    </row>
    <row r="9" spans="1:20" ht="14.45" customHeight="1">
      <c r="A9" s="1" t="s">
        <v>4</v>
      </c>
      <c r="C9" s="8">
        <f>'MBS pass-through'!C9</f>
        <v>3.6500000000000005E-2</v>
      </c>
      <c r="I9" s="4"/>
      <c r="J9" s="4"/>
      <c r="K9" s="4"/>
      <c r="P9" s="3"/>
      <c r="Q9" s="8"/>
      <c r="R9" s="8"/>
    </row>
    <row r="10" spans="1:20" ht="14.45" customHeight="1">
      <c r="A10" s="1" t="s">
        <v>3</v>
      </c>
      <c r="C10" s="8">
        <f>'MBS pass-through'!C10</f>
        <v>2.75E-2</v>
      </c>
      <c r="I10" s="4"/>
      <c r="J10" s="4"/>
      <c r="K10" s="4"/>
      <c r="O10" s="6"/>
      <c r="P10" s="6"/>
    </row>
    <row r="11" spans="1:20" ht="14.45" customHeight="1">
      <c r="G11" s="3"/>
      <c r="H11" s="3"/>
      <c r="I11" s="38"/>
      <c r="J11" s="38"/>
      <c r="K11" s="38"/>
      <c r="L11" s="38"/>
      <c r="N11" s="6"/>
      <c r="O11" s="43" t="s">
        <v>38</v>
      </c>
      <c r="P11" s="44"/>
      <c r="Q11" s="45"/>
      <c r="R11" s="41" t="s">
        <v>39</v>
      </c>
      <c r="S11" s="41"/>
      <c r="T11" s="42"/>
    </row>
    <row r="12" spans="1:20" ht="45">
      <c r="A12" s="5" t="s">
        <v>23</v>
      </c>
      <c r="B12" s="5" t="s">
        <v>21</v>
      </c>
      <c r="C12" s="5" t="s">
        <v>22</v>
      </c>
      <c r="D12" s="5" t="s">
        <v>6</v>
      </c>
      <c r="E12" s="5" t="s">
        <v>9</v>
      </c>
      <c r="F12" s="5" t="s">
        <v>18</v>
      </c>
      <c r="G12" s="5" t="s">
        <v>16</v>
      </c>
      <c r="H12" s="5" t="s">
        <v>17</v>
      </c>
      <c r="I12" s="5" t="s">
        <v>7</v>
      </c>
      <c r="J12" s="5" t="s">
        <v>10</v>
      </c>
      <c r="K12" s="5" t="s">
        <v>8</v>
      </c>
      <c r="L12" s="5" t="s">
        <v>26</v>
      </c>
      <c r="M12" s="16" t="s">
        <v>24</v>
      </c>
      <c r="N12" s="16" t="s">
        <v>25</v>
      </c>
      <c r="O12" s="19" t="s">
        <v>33</v>
      </c>
      <c r="P12" s="21" t="s">
        <v>31</v>
      </c>
      <c r="Q12" s="20" t="s">
        <v>29</v>
      </c>
      <c r="R12" s="16" t="s">
        <v>34</v>
      </c>
      <c r="S12" s="21" t="s">
        <v>31</v>
      </c>
      <c r="T12" s="20" t="s">
        <v>29</v>
      </c>
    </row>
    <row r="13" spans="1:20">
      <c r="A13" s="1">
        <v>0</v>
      </c>
      <c r="B13" s="1">
        <f>MAX(C$4*12-C$5-A13,0)</f>
        <v>333</v>
      </c>
      <c r="C13" s="3">
        <f>C2</f>
        <v>600000</v>
      </c>
      <c r="M13" s="17"/>
      <c r="N13" s="17"/>
    </row>
    <row r="14" spans="1:20">
      <c r="A14" s="1">
        <v>1</v>
      </c>
      <c r="B14" s="1">
        <f>MAX(C$4*12-C$5-A14,0)</f>
        <v>332</v>
      </c>
      <c r="C14" s="3">
        <f t="shared" ref="C14:C77" si="0">C13-J14</f>
        <v>598121.16333723336</v>
      </c>
      <c r="D14" s="3">
        <f>IF(B13&lt;=0,0,PMT(C$3/12,B13,-C13))</f>
        <v>3246.0163047132219</v>
      </c>
      <c r="E14" s="4">
        <f>C13*C$3/12</f>
        <v>2375</v>
      </c>
      <c r="F14" s="4">
        <f>D14-E14</f>
        <v>871.01630471322187</v>
      </c>
      <c r="G14" s="7">
        <f>C$8/100*MIN(6%,0.2%*(A14+C$5))</f>
        <v>0.02</v>
      </c>
      <c r="H14" s="8">
        <f>1-(1-G14)^(1/12)</f>
        <v>1.6821425527395739E-3</v>
      </c>
      <c r="I14" s="3">
        <f t="shared" ref="I14:I77" si="1">H14*(C13-F14)</f>
        <v>1007.8203580534563</v>
      </c>
      <c r="J14" s="4">
        <f t="shared" ref="J14:J77" si="2">I14+F14</f>
        <v>1878.8366627666783</v>
      </c>
      <c r="K14" s="3">
        <f t="shared" ref="K14:K77" si="3">D14+I14</f>
        <v>4253.8366627666783</v>
      </c>
      <c r="L14" s="4">
        <f t="shared" ref="L14:L77" si="4">(SUM(C$6:C$7)/10000)/12*C13</f>
        <v>550</v>
      </c>
      <c r="M14" s="18">
        <f t="shared" ref="M14:M77" si="5">E14-L14</f>
        <v>1825</v>
      </c>
      <c r="N14" s="18">
        <f t="shared" ref="N14:N77" si="6">J14</f>
        <v>1878.8366627666783</v>
      </c>
      <c r="O14" s="4">
        <f t="shared" ref="O14:O77" si="7">M14</f>
        <v>1825</v>
      </c>
      <c r="P14" s="4">
        <f>$A14*O14</f>
        <v>1825</v>
      </c>
      <c r="Q14" s="4">
        <f>$A14*O14/(1+I$1/12)^A14</f>
        <v>1820.8272708376639</v>
      </c>
      <c r="R14" s="3">
        <f t="shared" ref="R14:R77" si="8">N14</f>
        <v>1878.8366627666783</v>
      </c>
      <c r="S14" s="3">
        <f>$A14*R14</f>
        <v>1878.8366627666783</v>
      </c>
      <c r="T14" s="3">
        <f t="shared" ref="T14:T77" si="9">$A14*R14/(1+I$1/12)^A14</f>
        <v>1874.5408400083261</v>
      </c>
    </row>
    <row r="15" spans="1:20">
      <c r="A15" s="1">
        <v>2</v>
      </c>
      <c r="B15" s="1">
        <f>MAX(C$4*12-C$5-A15,0)</f>
        <v>331</v>
      </c>
      <c r="C15" s="3">
        <f t="shared" si="0"/>
        <v>595989.41403155925</v>
      </c>
      <c r="D15" s="3">
        <f t="shared" ref="D15:D78" si="10">IF(B14&lt;=0,0,PMT(C$3/12,B14,-C14))</f>
        <v>3240.5560425601784</v>
      </c>
      <c r="E15" s="4">
        <f t="shared" ref="E15:E78" si="11">C14*C$3/12</f>
        <v>2367.5629382098818</v>
      </c>
      <c r="F15" s="4">
        <f t="shared" ref="F15:F78" si="12">D15-E15</f>
        <v>872.99310435029656</v>
      </c>
      <c r="G15" s="7">
        <f t="shared" ref="G15:G78" si="13">C$8/100*MIN(6%,0.2%*(A15+C$5))</f>
        <v>2.5000000000000001E-2</v>
      </c>
      <c r="H15" s="8">
        <f t="shared" ref="H15:H78" si="14">1-(1-G15)^(1/12)</f>
        <v>2.1075932318602719E-3</v>
      </c>
      <c r="I15" s="3">
        <f t="shared" si="1"/>
        <v>1258.7562013237559</v>
      </c>
      <c r="J15" s="4">
        <f t="shared" si="2"/>
        <v>2131.7493056740523</v>
      </c>
      <c r="K15" s="3">
        <f t="shared" si="3"/>
        <v>4499.3122438839346</v>
      </c>
      <c r="L15" s="4">
        <f t="shared" si="4"/>
        <v>548.27773305913058</v>
      </c>
      <c r="M15" s="18">
        <f t="shared" si="5"/>
        <v>1819.2852051507512</v>
      </c>
      <c r="N15" s="18">
        <f t="shared" si="6"/>
        <v>2131.7493056740523</v>
      </c>
      <c r="O15" s="4">
        <f t="shared" si="7"/>
        <v>1819.2852051507512</v>
      </c>
      <c r="P15" s="4">
        <f t="shared" ref="P15:P78" si="15">$A15*O15</f>
        <v>3638.5704103015023</v>
      </c>
      <c r="Q15" s="4">
        <f t="shared" ref="Q15:Q78" si="16">$A15*O15/(1+C$10/12)^A15</f>
        <v>3621.9507810254272</v>
      </c>
      <c r="R15" s="3">
        <f t="shared" si="8"/>
        <v>2131.7493056740523</v>
      </c>
      <c r="S15" s="3">
        <f t="shared" ref="S15:S78" si="17">$A15*R15</f>
        <v>4263.4986113481045</v>
      </c>
      <c r="T15" s="3">
        <f t="shared" si="9"/>
        <v>4244.0245436925616</v>
      </c>
    </row>
    <row r="16" spans="1:20">
      <c r="A16" s="1">
        <v>3</v>
      </c>
      <c r="B16" s="1">
        <f>MAX(C$4*12-C$5-A16,0)</f>
        <v>330</v>
      </c>
      <c r="C16" s="3">
        <f t="shared" si="0"/>
        <v>593606.16754628683</v>
      </c>
      <c r="D16" s="3">
        <f t="shared" si="10"/>
        <v>3233.726268577414</v>
      </c>
      <c r="E16" s="4">
        <f t="shared" si="11"/>
        <v>2359.1247638749223</v>
      </c>
      <c r="F16" s="4">
        <f t="shared" si="12"/>
        <v>874.60150470249164</v>
      </c>
      <c r="G16" s="7">
        <f t="shared" si="13"/>
        <v>0.03</v>
      </c>
      <c r="H16" s="8">
        <f t="shared" si="14"/>
        <v>2.5350486138366879E-3</v>
      </c>
      <c r="I16" s="3">
        <f t="shared" si="1"/>
        <v>1508.6449805698887</v>
      </c>
      <c r="J16" s="4">
        <f t="shared" si="2"/>
        <v>2383.2464852723806</v>
      </c>
      <c r="K16" s="3">
        <f t="shared" si="3"/>
        <v>4742.3712491473025</v>
      </c>
      <c r="L16" s="4">
        <f t="shared" si="4"/>
        <v>546.32362952892936</v>
      </c>
      <c r="M16" s="18">
        <f t="shared" si="5"/>
        <v>1812.801134345993</v>
      </c>
      <c r="N16" s="18">
        <f t="shared" si="6"/>
        <v>2383.2464852723806</v>
      </c>
      <c r="O16" s="4">
        <f t="shared" si="7"/>
        <v>1812.801134345993</v>
      </c>
      <c r="P16" s="4">
        <f t="shared" si="15"/>
        <v>5438.4034030379789</v>
      </c>
      <c r="Q16" s="4">
        <f t="shared" si="16"/>
        <v>5401.1850937177751</v>
      </c>
      <c r="R16" s="3">
        <f t="shared" si="8"/>
        <v>2383.2464852723806</v>
      </c>
      <c r="S16" s="3">
        <f t="shared" si="17"/>
        <v>7149.7394558171418</v>
      </c>
      <c r="T16" s="3">
        <f t="shared" si="9"/>
        <v>7100.8094307886895</v>
      </c>
    </row>
    <row r="17" spans="1:20">
      <c r="A17" s="1">
        <v>4</v>
      </c>
      <c r="B17" s="1">
        <f>MAX(C$4*12-C$5-A17,0)</f>
        <v>329</v>
      </c>
      <c r="C17" s="3">
        <f t="shared" si="0"/>
        <v>590973.16402414406</v>
      </c>
      <c r="D17" s="3">
        <f t="shared" si="10"/>
        <v>3225.5286152827289</v>
      </c>
      <c r="E17" s="4">
        <f t="shared" si="11"/>
        <v>2349.691079870719</v>
      </c>
      <c r="F17" s="4">
        <f t="shared" si="12"/>
        <v>875.83753541200986</v>
      </c>
      <c r="G17" s="7">
        <f t="shared" si="13"/>
        <v>3.5000000000000003E-2</v>
      </c>
      <c r="H17" s="8">
        <f t="shared" si="14"/>
        <v>2.9645285516241016E-3</v>
      </c>
      <c r="I17" s="3">
        <f t="shared" si="1"/>
        <v>1757.1659867308144</v>
      </c>
      <c r="J17" s="4">
        <f t="shared" si="2"/>
        <v>2633.0035221428243</v>
      </c>
      <c r="K17" s="3">
        <f t="shared" si="3"/>
        <v>4982.6946020135438</v>
      </c>
      <c r="L17" s="4">
        <f t="shared" si="4"/>
        <v>544.13898691742963</v>
      </c>
      <c r="M17" s="18">
        <f t="shared" si="5"/>
        <v>1805.5520929532895</v>
      </c>
      <c r="N17" s="18">
        <f t="shared" si="6"/>
        <v>2633.0035221428243</v>
      </c>
      <c r="O17" s="4">
        <f t="shared" si="7"/>
        <v>1805.5520929532895</v>
      </c>
      <c r="P17" s="4">
        <f t="shared" si="15"/>
        <v>7222.208371813158</v>
      </c>
      <c r="Q17" s="4">
        <f t="shared" si="16"/>
        <v>7156.3823549243552</v>
      </c>
      <c r="R17" s="3">
        <f t="shared" si="8"/>
        <v>2633.0035221428243</v>
      </c>
      <c r="S17" s="3">
        <f t="shared" si="17"/>
        <v>10532.014088571297</v>
      </c>
      <c r="T17" s="3">
        <f t="shared" si="9"/>
        <v>10436.021214705579</v>
      </c>
    </row>
    <row r="18" spans="1:20">
      <c r="A18" s="1">
        <v>5</v>
      </c>
      <c r="B18" s="1">
        <f t="shared" ref="B18:B81" si="18">MAX(C$4*12-C$5-A18,0)</f>
        <v>328</v>
      </c>
      <c r="C18" s="3">
        <f t="shared" si="0"/>
        <v>588092.46736256348</v>
      </c>
      <c r="D18" s="3">
        <f t="shared" si="10"/>
        <v>3215.9664436086432</v>
      </c>
      <c r="E18" s="4">
        <f t="shared" si="11"/>
        <v>2339.268774262237</v>
      </c>
      <c r="F18" s="4">
        <f t="shared" si="12"/>
        <v>876.6976693464062</v>
      </c>
      <c r="G18" s="7">
        <f t="shared" si="13"/>
        <v>0.04</v>
      </c>
      <c r="H18" s="8">
        <f t="shared" si="14"/>
        <v>3.3960531989175591E-3</v>
      </c>
      <c r="I18" s="3">
        <f t="shared" si="1"/>
        <v>2003.9989922341585</v>
      </c>
      <c r="J18" s="4">
        <f t="shared" si="2"/>
        <v>2880.696661580565</v>
      </c>
      <c r="K18" s="3">
        <f t="shared" si="3"/>
        <v>5219.9654358428015</v>
      </c>
      <c r="L18" s="4">
        <f t="shared" si="4"/>
        <v>541.72540035546535</v>
      </c>
      <c r="M18" s="18">
        <f t="shared" si="5"/>
        <v>1797.5433739067716</v>
      </c>
      <c r="N18" s="18">
        <f t="shared" si="6"/>
        <v>2880.696661580565</v>
      </c>
      <c r="O18" s="4">
        <f t="shared" si="7"/>
        <v>1797.5433739067716</v>
      </c>
      <c r="P18" s="4">
        <f t="shared" si="15"/>
        <v>8987.7168695338587</v>
      </c>
      <c r="Q18" s="4">
        <f t="shared" si="16"/>
        <v>8885.4368618536191</v>
      </c>
      <c r="R18" s="3">
        <f t="shared" si="8"/>
        <v>2880.696661580565</v>
      </c>
      <c r="S18" s="3">
        <f t="shared" si="17"/>
        <v>14403.483307902825</v>
      </c>
      <c r="T18" s="3">
        <f t="shared" si="9"/>
        <v>14239.572004872325</v>
      </c>
    </row>
    <row r="19" spans="1:20">
      <c r="A19" s="1">
        <v>6</v>
      </c>
      <c r="B19" s="1">
        <f t="shared" si="18"/>
        <v>327</v>
      </c>
      <c r="C19" s="3">
        <f t="shared" si="0"/>
        <v>584966.46359994693</v>
      </c>
      <c r="D19" s="3">
        <f t="shared" si="10"/>
        <v>3205.0448504802143</v>
      </c>
      <c r="E19" s="4">
        <f t="shared" si="11"/>
        <v>2327.8660166434806</v>
      </c>
      <c r="F19" s="4">
        <f t="shared" si="12"/>
        <v>877.1788338367337</v>
      </c>
      <c r="G19" s="7">
        <f t="shared" si="13"/>
        <v>4.5000000000000005E-2</v>
      </c>
      <c r="H19" s="8">
        <f t="shared" si="14"/>
        <v>3.8296430163020645E-3</v>
      </c>
      <c r="I19" s="3">
        <f t="shared" si="1"/>
        <v>2248.8249287798403</v>
      </c>
      <c r="J19" s="4">
        <f t="shared" si="2"/>
        <v>3126.003762616574</v>
      </c>
      <c r="K19" s="3">
        <f t="shared" si="3"/>
        <v>5453.8697792600542</v>
      </c>
      <c r="L19" s="4">
        <f t="shared" si="4"/>
        <v>539.08476174901648</v>
      </c>
      <c r="M19" s="18">
        <f t="shared" si="5"/>
        <v>1788.7812548944642</v>
      </c>
      <c r="N19" s="18">
        <f t="shared" si="6"/>
        <v>3126.003762616574</v>
      </c>
      <c r="O19" s="4">
        <f t="shared" si="7"/>
        <v>1788.7812548944642</v>
      </c>
      <c r="P19" s="4">
        <f t="shared" si="15"/>
        <v>10732.687529366785</v>
      </c>
      <c r="Q19" s="4">
        <f t="shared" si="16"/>
        <v>10586.289549522238</v>
      </c>
      <c r="R19" s="3">
        <f t="shared" si="8"/>
        <v>3126.003762616574</v>
      </c>
      <c r="S19" s="3">
        <f t="shared" si="17"/>
        <v>18756.022575699444</v>
      </c>
      <c r="T19" s="3">
        <f t="shared" si="9"/>
        <v>18500.183224419725</v>
      </c>
    </row>
    <row r="20" spans="1:20">
      <c r="A20" s="1">
        <v>7</v>
      </c>
      <c r="B20" s="1">
        <f t="shared" si="18"/>
        <v>326</v>
      </c>
      <c r="C20" s="3">
        <f t="shared" si="0"/>
        <v>581597.85860953166</v>
      </c>
      <c r="D20" s="3">
        <f t="shared" si="10"/>
        <v>3192.7706728516373</v>
      </c>
      <c r="E20" s="4">
        <f t="shared" si="11"/>
        <v>2315.4922517497898</v>
      </c>
      <c r="F20" s="4">
        <f t="shared" si="12"/>
        <v>877.27842110184747</v>
      </c>
      <c r="G20" s="7">
        <f t="shared" si="13"/>
        <v>0.05</v>
      </c>
      <c r="H20" s="8">
        <f t="shared" si="14"/>
        <v>4.2653187775606449E-3</v>
      </c>
      <c r="I20" s="3">
        <f t="shared" si="1"/>
        <v>2491.3265693134244</v>
      </c>
      <c r="J20" s="4">
        <f t="shared" si="2"/>
        <v>3368.6049904152719</v>
      </c>
      <c r="K20" s="3">
        <f t="shared" si="3"/>
        <v>5684.0972421650622</v>
      </c>
      <c r="L20" s="4">
        <f t="shared" si="4"/>
        <v>536.21925829995132</v>
      </c>
      <c r="M20" s="18">
        <f t="shared" si="5"/>
        <v>1779.2729934498384</v>
      </c>
      <c r="N20" s="18">
        <f t="shared" si="6"/>
        <v>3368.6049904152719</v>
      </c>
      <c r="O20" s="4">
        <f t="shared" si="7"/>
        <v>1779.2729934498384</v>
      </c>
      <c r="P20" s="4">
        <f t="shared" si="15"/>
        <v>12454.910954148869</v>
      </c>
      <c r="Q20" s="4">
        <f t="shared" si="16"/>
        <v>12256.932381986124</v>
      </c>
      <c r="R20" s="3">
        <f t="shared" si="8"/>
        <v>3368.6049904152719</v>
      </c>
      <c r="S20" s="3">
        <f t="shared" si="17"/>
        <v>23580.234932906904</v>
      </c>
      <c r="T20" s="3">
        <f t="shared" si="9"/>
        <v>23205.412402222821</v>
      </c>
    </row>
    <row r="21" spans="1:20">
      <c r="A21" s="1">
        <v>8</v>
      </c>
      <c r="B21" s="1">
        <f t="shared" si="18"/>
        <v>325</v>
      </c>
      <c r="C21" s="3">
        <f t="shared" si="0"/>
        <v>577989.67509946728</v>
      </c>
      <c r="D21" s="3">
        <f t="shared" si="10"/>
        <v>3179.1524881482787</v>
      </c>
      <c r="E21" s="4">
        <f t="shared" si="11"/>
        <v>2302.1581903293959</v>
      </c>
      <c r="F21" s="4">
        <f t="shared" si="12"/>
        <v>876.99429781888284</v>
      </c>
      <c r="G21" s="7">
        <f t="shared" si="13"/>
        <v>5.4999999999999993E-2</v>
      </c>
      <c r="H21" s="8">
        <f t="shared" si="14"/>
        <v>4.7031015761462847E-3</v>
      </c>
      <c r="I21" s="3">
        <f t="shared" si="1"/>
        <v>2731.1892122454492</v>
      </c>
      <c r="J21" s="4">
        <f t="shared" si="2"/>
        <v>3608.183510064332</v>
      </c>
      <c r="K21" s="3">
        <f t="shared" si="3"/>
        <v>5910.3417003937284</v>
      </c>
      <c r="L21" s="4">
        <f t="shared" si="4"/>
        <v>533.13137039207072</v>
      </c>
      <c r="M21" s="18">
        <f t="shared" si="5"/>
        <v>1769.0268199373252</v>
      </c>
      <c r="N21" s="18">
        <f t="shared" si="6"/>
        <v>3608.183510064332</v>
      </c>
      <c r="O21" s="4">
        <f t="shared" si="7"/>
        <v>1769.0268199373252</v>
      </c>
      <c r="P21" s="4">
        <f t="shared" si="15"/>
        <v>14152.214559498601</v>
      </c>
      <c r="Q21" s="4">
        <f t="shared" si="16"/>
        <v>13895.412634726594</v>
      </c>
      <c r="R21" s="3">
        <f t="shared" si="8"/>
        <v>3608.183510064332</v>
      </c>
      <c r="S21" s="3">
        <f t="shared" si="17"/>
        <v>28865.468080514656</v>
      </c>
      <c r="T21" s="3">
        <f t="shared" si="9"/>
        <v>28341.683782915388</v>
      </c>
    </row>
    <row r="22" spans="1:20">
      <c r="A22" s="1">
        <v>9</v>
      </c>
      <c r="B22" s="1">
        <f t="shared" si="18"/>
        <v>324</v>
      </c>
      <c r="C22" s="3">
        <f t="shared" si="0"/>
        <v>574145.24891973007</v>
      </c>
      <c r="D22" s="3">
        <f t="shared" si="10"/>
        <v>3164.2006110704588</v>
      </c>
      <c r="E22" s="4">
        <f t="shared" si="11"/>
        <v>2287.8757972687249</v>
      </c>
      <c r="F22" s="4">
        <f t="shared" si="12"/>
        <v>876.32481380173385</v>
      </c>
      <c r="G22" s="7">
        <f t="shared" si="13"/>
        <v>0.06</v>
      </c>
      <c r="H22" s="8">
        <f t="shared" si="14"/>
        <v>5.1430128318229462E-3</v>
      </c>
      <c r="I22" s="3">
        <f t="shared" si="1"/>
        <v>2968.101365935509</v>
      </c>
      <c r="J22" s="4">
        <f t="shared" si="2"/>
        <v>3844.4261797372428</v>
      </c>
      <c r="K22" s="3">
        <f t="shared" si="3"/>
        <v>6132.3019770059673</v>
      </c>
      <c r="L22" s="4">
        <f t="shared" si="4"/>
        <v>529.8238688411783</v>
      </c>
      <c r="M22" s="18">
        <f t="shared" si="5"/>
        <v>1758.0519284275465</v>
      </c>
      <c r="N22" s="18">
        <f t="shared" si="6"/>
        <v>3844.4261797372428</v>
      </c>
      <c r="O22" s="4">
        <f t="shared" si="7"/>
        <v>1758.0519284275465</v>
      </c>
      <c r="P22" s="4">
        <f t="shared" si="15"/>
        <v>15822.467355847919</v>
      </c>
      <c r="Q22" s="4">
        <f t="shared" si="16"/>
        <v>15499.837054955156</v>
      </c>
      <c r="R22" s="3">
        <f t="shared" si="8"/>
        <v>3844.4261797372428</v>
      </c>
      <c r="S22" s="3">
        <f t="shared" si="17"/>
        <v>34599.835617635188</v>
      </c>
      <c r="T22" s="3">
        <f t="shared" si="9"/>
        <v>33894.322683078113</v>
      </c>
    </row>
    <row r="23" spans="1:20">
      <c r="A23" s="1">
        <v>10</v>
      </c>
      <c r="B23" s="1">
        <f t="shared" si="18"/>
        <v>323</v>
      </c>
      <c r="C23" s="3">
        <f t="shared" si="0"/>
        <v>570068.22467854968</v>
      </c>
      <c r="D23" s="3">
        <f t="shared" si="10"/>
        <v>3147.9270867252608</v>
      </c>
      <c r="E23" s="4">
        <f t="shared" si="11"/>
        <v>2272.6582769739316</v>
      </c>
      <c r="F23" s="4">
        <f t="shared" si="12"/>
        <v>875.26880975132917</v>
      </c>
      <c r="G23" s="7">
        <f t="shared" si="13"/>
        <v>6.5000000000000002E-2</v>
      </c>
      <c r="H23" s="8">
        <f t="shared" si="14"/>
        <v>5.5850742974800083E-3</v>
      </c>
      <c r="I23" s="3">
        <f t="shared" si="1"/>
        <v>3201.7554314291174</v>
      </c>
      <c r="J23" s="4">
        <f t="shared" si="2"/>
        <v>4077.0242411804466</v>
      </c>
      <c r="K23" s="3">
        <f t="shared" si="3"/>
        <v>6349.6825181543782</v>
      </c>
      <c r="L23" s="4">
        <f t="shared" si="4"/>
        <v>526.29981150975254</v>
      </c>
      <c r="M23" s="18">
        <f t="shared" si="5"/>
        <v>1746.3584654641791</v>
      </c>
      <c r="N23" s="18">
        <f t="shared" si="6"/>
        <v>4077.0242411804466</v>
      </c>
      <c r="O23" s="4">
        <f t="shared" si="7"/>
        <v>1746.3584654641791</v>
      </c>
      <c r="P23" s="4">
        <f t="shared" si="15"/>
        <v>17463.584654641789</v>
      </c>
      <c r="Q23" s="4">
        <f t="shared" si="16"/>
        <v>17068.375886882332</v>
      </c>
      <c r="R23" s="3">
        <f t="shared" si="8"/>
        <v>4077.0242411804466</v>
      </c>
      <c r="S23" s="3">
        <f t="shared" si="17"/>
        <v>40770.242411804466</v>
      </c>
      <c r="T23" s="3">
        <f t="shared" si="9"/>
        <v>39847.59350646985</v>
      </c>
    </row>
    <row r="24" spans="1:20">
      <c r="A24" s="1">
        <v>11</v>
      </c>
      <c r="B24" s="1">
        <f t="shared" si="18"/>
        <v>322</v>
      </c>
      <c r="C24" s="3">
        <f t="shared" si="0"/>
        <v>565762.55067309248</v>
      </c>
      <c r="D24" s="3">
        <f t="shared" si="10"/>
        <v>3130.345680062851</v>
      </c>
      <c r="E24" s="4">
        <f t="shared" si="11"/>
        <v>2256.5200560192593</v>
      </c>
      <c r="F24" s="4">
        <f t="shared" si="12"/>
        <v>873.82562404359169</v>
      </c>
      <c r="G24" s="7">
        <f t="shared" si="13"/>
        <v>7.0000000000000007E-2</v>
      </c>
      <c r="H24" s="8">
        <f t="shared" si="14"/>
        <v>6.0293080661268927E-3</v>
      </c>
      <c r="I24" s="3">
        <f t="shared" si="1"/>
        <v>3431.848381413583</v>
      </c>
      <c r="J24" s="4">
        <f t="shared" si="2"/>
        <v>4305.6740054571746</v>
      </c>
      <c r="K24" s="3">
        <f t="shared" si="3"/>
        <v>6562.1940614764335</v>
      </c>
      <c r="L24" s="4">
        <f t="shared" si="4"/>
        <v>522.56253928867056</v>
      </c>
      <c r="M24" s="18">
        <f t="shared" si="5"/>
        <v>1733.9575167305888</v>
      </c>
      <c r="N24" s="18">
        <f t="shared" si="6"/>
        <v>4305.6740054571746</v>
      </c>
      <c r="O24" s="4">
        <f t="shared" si="7"/>
        <v>1733.9575167305888</v>
      </c>
      <c r="P24" s="4">
        <f t="shared" si="15"/>
        <v>19073.532684036476</v>
      </c>
      <c r="Q24" s="4">
        <f t="shared" si="16"/>
        <v>18599.266749329625</v>
      </c>
      <c r="R24" s="3">
        <f t="shared" si="8"/>
        <v>4305.6740054571746</v>
      </c>
      <c r="S24" s="3">
        <f t="shared" si="17"/>
        <v>47362.414060028925</v>
      </c>
      <c r="T24" s="3">
        <f t="shared" si="9"/>
        <v>46184.741316009546</v>
      </c>
    </row>
    <row r="25" spans="1:20">
      <c r="A25" s="1">
        <v>12</v>
      </c>
      <c r="B25" s="1">
        <f t="shared" si="18"/>
        <v>321</v>
      </c>
      <c r="C25" s="3">
        <f t="shared" si="0"/>
        <v>561232.4731412268</v>
      </c>
      <c r="D25" s="3">
        <f t="shared" si="10"/>
        <v>3111.4718616042824</v>
      </c>
      <c r="E25" s="4">
        <f t="shared" si="11"/>
        <v>2239.4767630809911</v>
      </c>
      <c r="F25" s="4">
        <f t="shared" si="12"/>
        <v>871.99509852329129</v>
      </c>
      <c r="G25" s="7">
        <f t="shared" si="13"/>
        <v>7.4999999999999997E-2</v>
      </c>
      <c r="H25" s="8">
        <f t="shared" si="14"/>
        <v>6.4757365780733211E-3</v>
      </c>
      <c r="I25" s="3">
        <f t="shared" si="1"/>
        <v>3658.0824333423975</v>
      </c>
      <c r="J25" s="4">
        <f t="shared" si="2"/>
        <v>4530.0775318656888</v>
      </c>
      <c r="K25" s="3">
        <f t="shared" si="3"/>
        <v>6769.5542949466799</v>
      </c>
      <c r="L25" s="4">
        <f t="shared" si="4"/>
        <v>518.61567145033473</v>
      </c>
      <c r="M25" s="18">
        <f t="shared" si="5"/>
        <v>1720.8610916306563</v>
      </c>
      <c r="N25" s="18">
        <f t="shared" si="6"/>
        <v>4530.0775318656888</v>
      </c>
      <c r="O25" s="4">
        <f t="shared" si="7"/>
        <v>1720.8610916306563</v>
      </c>
      <c r="P25" s="4">
        <f t="shared" si="15"/>
        <v>20650.333099567877</v>
      </c>
      <c r="Q25" s="4">
        <f t="shared" si="16"/>
        <v>20090.818353447994</v>
      </c>
      <c r="R25" s="3">
        <f t="shared" si="8"/>
        <v>4530.0775318656888</v>
      </c>
      <c r="S25" s="3">
        <f t="shared" si="17"/>
        <v>54360.930382388266</v>
      </c>
      <c r="T25" s="3">
        <f t="shared" si="9"/>
        <v>52888.036845267598</v>
      </c>
    </row>
    <row r="26" spans="1:20">
      <c r="A26" s="1">
        <v>13</v>
      </c>
      <c r="B26" s="1">
        <f t="shared" si="18"/>
        <v>320</v>
      </c>
      <c r="C26" s="3">
        <f t="shared" si="0"/>
        <v>556482.52984328382</v>
      </c>
      <c r="D26" s="3">
        <f t="shared" si="10"/>
        <v>3091.3227894584456</v>
      </c>
      <c r="E26" s="4">
        <f t="shared" si="11"/>
        <v>2221.5452061840228</v>
      </c>
      <c r="F26" s="4">
        <f t="shared" si="12"/>
        <v>869.7775832744228</v>
      </c>
      <c r="G26" s="7">
        <f t="shared" si="13"/>
        <v>0.08</v>
      </c>
      <c r="H26" s="8">
        <f t="shared" si="14"/>
        <v>6.9243826282994192E-3</v>
      </c>
      <c r="I26" s="3">
        <f t="shared" si="1"/>
        <v>3880.1657146685216</v>
      </c>
      <c r="J26" s="4">
        <f t="shared" si="2"/>
        <v>4749.9432979429439</v>
      </c>
      <c r="K26" s="3">
        <f t="shared" si="3"/>
        <v>6971.4885041269672</v>
      </c>
      <c r="L26" s="4">
        <f t="shared" si="4"/>
        <v>514.46310037945784</v>
      </c>
      <c r="M26" s="18">
        <f t="shared" si="5"/>
        <v>1707.0821058045649</v>
      </c>
      <c r="N26" s="18">
        <f t="shared" si="6"/>
        <v>4749.9432979429439</v>
      </c>
      <c r="O26" s="4">
        <f t="shared" si="7"/>
        <v>1707.0821058045649</v>
      </c>
      <c r="P26" s="4">
        <f t="shared" si="15"/>
        <v>22192.067375459344</v>
      </c>
      <c r="Q26" s="4">
        <f t="shared" si="16"/>
        <v>21541.414048741139</v>
      </c>
      <c r="R26" s="3">
        <f t="shared" si="8"/>
        <v>4749.9432979429439</v>
      </c>
      <c r="S26" s="3">
        <f t="shared" si="17"/>
        <v>61749.262873258267</v>
      </c>
      <c r="T26" s="3">
        <f t="shared" si="9"/>
        <v>59938.824817572124</v>
      </c>
    </row>
    <row r="27" spans="1:20">
      <c r="A27" s="1">
        <v>14</v>
      </c>
      <c r="B27" s="1">
        <f t="shared" si="18"/>
        <v>319</v>
      </c>
      <c r="C27" s="3">
        <f t="shared" si="0"/>
        <v>551517.54298481427</v>
      </c>
      <c r="D27" s="3">
        <f t="shared" si="10"/>
        <v>3069.9172876366533</v>
      </c>
      <c r="E27" s="4">
        <f t="shared" si="11"/>
        <v>2202.7433472963316</v>
      </c>
      <c r="F27" s="4">
        <f t="shared" si="12"/>
        <v>867.17394034032168</v>
      </c>
      <c r="G27" s="7">
        <f t="shared" si="13"/>
        <v>8.5000000000000006E-2</v>
      </c>
      <c r="H27" s="8">
        <f t="shared" si="14"/>
        <v>7.3752693740254394E-3</v>
      </c>
      <c r="I27" s="3">
        <f t="shared" si="1"/>
        <v>4097.8129181292243</v>
      </c>
      <c r="J27" s="4">
        <f t="shared" si="2"/>
        <v>4964.986858469546</v>
      </c>
      <c r="K27" s="3">
        <f t="shared" si="3"/>
        <v>7167.7302057658781</v>
      </c>
      <c r="L27" s="4">
        <f t="shared" si="4"/>
        <v>510.10898568967684</v>
      </c>
      <c r="M27" s="18">
        <f t="shared" si="5"/>
        <v>1692.6343616066547</v>
      </c>
      <c r="N27" s="18">
        <f t="shared" si="6"/>
        <v>4964.986858469546</v>
      </c>
      <c r="O27" s="4">
        <f t="shared" si="7"/>
        <v>1692.6343616066547</v>
      </c>
      <c r="P27" s="4">
        <f t="shared" si="15"/>
        <v>23696.881062493165</v>
      </c>
      <c r="Q27" s="4">
        <f t="shared" si="16"/>
        <v>22949.515186075056</v>
      </c>
      <c r="R27" s="3">
        <f t="shared" si="8"/>
        <v>4964.986858469546</v>
      </c>
      <c r="S27" s="3">
        <f t="shared" si="17"/>
        <v>69509.816018573649</v>
      </c>
      <c r="T27" s="3">
        <f t="shared" si="9"/>
        <v>67317.575426599433</v>
      </c>
    </row>
    <row r="28" spans="1:20">
      <c r="A28" s="1">
        <v>15</v>
      </c>
      <c r="B28" s="1">
        <f t="shared" si="18"/>
        <v>318</v>
      </c>
      <c r="C28" s="3">
        <f t="shared" si="0"/>
        <v>546342.61149341695</v>
      </c>
      <c r="D28" s="3">
        <f t="shared" si="10"/>
        <v>3047.275820684355</v>
      </c>
      <c r="E28" s="4">
        <f t="shared" si="11"/>
        <v>2183.0902743148899</v>
      </c>
      <c r="F28" s="4">
        <f t="shared" si="12"/>
        <v>864.1855463694651</v>
      </c>
      <c r="G28" s="7">
        <f t="shared" si="13"/>
        <v>9.0000000000000011E-2</v>
      </c>
      <c r="H28" s="8">
        <f t="shared" si="14"/>
        <v>7.8284203424832111E-3</v>
      </c>
      <c r="I28" s="3">
        <f t="shared" si="1"/>
        <v>4310.7459450278002</v>
      </c>
      <c r="J28" s="4">
        <f t="shared" si="2"/>
        <v>5174.9314913972648</v>
      </c>
      <c r="K28" s="3">
        <f t="shared" si="3"/>
        <v>7358.0217657121557</v>
      </c>
      <c r="L28" s="4">
        <f t="shared" si="4"/>
        <v>505.55774773607976</v>
      </c>
      <c r="M28" s="18">
        <f t="shared" si="5"/>
        <v>1677.5325265788101</v>
      </c>
      <c r="N28" s="18">
        <f t="shared" si="6"/>
        <v>5174.9314913972648</v>
      </c>
      <c r="O28" s="4">
        <f t="shared" si="7"/>
        <v>1677.5325265788101</v>
      </c>
      <c r="P28" s="4">
        <f t="shared" si="15"/>
        <v>25162.987898682153</v>
      </c>
      <c r="Q28" s="4">
        <f t="shared" si="16"/>
        <v>24313.664286886891</v>
      </c>
      <c r="R28" s="3">
        <f t="shared" si="8"/>
        <v>5174.9314913972648</v>
      </c>
      <c r="S28" s="3">
        <f t="shared" si="17"/>
        <v>77623.972370958974</v>
      </c>
      <c r="T28" s="3">
        <f t="shared" si="9"/>
        <v>75003.938818447059</v>
      </c>
    </row>
    <row r="29" spans="1:20">
      <c r="A29" s="1">
        <v>16</v>
      </c>
      <c r="B29" s="1">
        <f t="shared" si="18"/>
        <v>317</v>
      </c>
      <c r="C29" s="3">
        <f t="shared" si="0"/>
        <v>540963.10266477428</v>
      </c>
      <c r="D29" s="3">
        <f t="shared" si="10"/>
        <v>3023.4204646605517</v>
      </c>
      <c r="E29" s="4">
        <f t="shared" si="11"/>
        <v>2162.6061704947756</v>
      </c>
      <c r="F29" s="4">
        <f t="shared" si="12"/>
        <v>860.81429416577612</v>
      </c>
      <c r="G29" s="7">
        <f t="shared" si="13"/>
        <v>9.5000000000000001E-2</v>
      </c>
      <c r="H29" s="8">
        <f t="shared" si="14"/>
        <v>8.2838594388995324E-3</v>
      </c>
      <c r="I29" s="3">
        <f t="shared" si="1"/>
        <v>4518.6945344768974</v>
      </c>
      <c r="J29" s="4">
        <f t="shared" si="2"/>
        <v>5379.5088286426735</v>
      </c>
      <c r="K29" s="3">
        <f t="shared" si="3"/>
        <v>7542.1149991374496</v>
      </c>
      <c r="L29" s="4">
        <f t="shared" si="4"/>
        <v>500.81406053563217</v>
      </c>
      <c r="M29" s="18">
        <f t="shared" si="5"/>
        <v>1661.7921099591435</v>
      </c>
      <c r="N29" s="18">
        <f t="shared" si="6"/>
        <v>5379.5088286426735</v>
      </c>
      <c r="O29" s="4">
        <f t="shared" si="7"/>
        <v>1661.7921099591435</v>
      </c>
      <c r="P29" s="4">
        <f t="shared" si="15"/>
        <v>26588.673759346297</v>
      </c>
      <c r="Q29" s="4">
        <f t="shared" si="16"/>
        <v>25632.488008382512</v>
      </c>
      <c r="R29" s="3">
        <f t="shared" si="8"/>
        <v>5379.5088286426735</v>
      </c>
      <c r="S29" s="3">
        <f t="shared" si="17"/>
        <v>86072.141258282776</v>
      </c>
      <c r="T29" s="3">
        <f t="shared" si="9"/>
        <v>82976.802401933004</v>
      </c>
    </row>
    <row r="30" spans="1:20">
      <c r="A30" s="1">
        <v>17</v>
      </c>
      <c r="B30" s="1">
        <f t="shared" si="18"/>
        <v>316</v>
      </c>
      <c r="C30" s="3">
        <f t="shared" si="0"/>
        <v>535384.6431950609</v>
      </c>
      <c r="D30" s="3">
        <f t="shared" si="10"/>
        <v>2998.3748745066114</v>
      </c>
      <c r="E30" s="4">
        <f t="shared" si="11"/>
        <v>2141.3122813813984</v>
      </c>
      <c r="F30" s="4">
        <f t="shared" si="12"/>
        <v>857.06259312521297</v>
      </c>
      <c r="G30" s="7">
        <f t="shared" si="13"/>
        <v>0.1</v>
      </c>
      <c r="H30" s="8">
        <f t="shared" si="14"/>
        <v>8.7416109546967213E-3</v>
      </c>
      <c r="I30" s="3">
        <f t="shared" si="1"/>
        <v>4721.3968765881946</v>
      </c>
      <c r="J30" s="4">
        <f t="shared" si="2"/>
        <v>5578.4594697134071</v>
      </c>
      <c r="K30" s="3">
        <f t="shared" si="3"/>
        <v>7719.7717510948059</v>
      </c>
      <c r="L30" s="4">
        <f t="shared" si="4"/>
        <v>495.88284410937644</v>
      </c>
      <c r="M30" s="18">
        <f t="shared" si="5"/>
        <v>1645.4294372720219</v>
      </c>
      <c r="N30" s="18">
        <f t="shared" si="6"/>
        <v>5578.4594697134071</v>
      </c>
      <c r="O30" s="4">
        <f t="shared" si="7"/>
        <v>1645.4294372720219</v>
      </c>
      <c r="P30" s="4">
        <f t="shared" si="15"/>
        <v>27972.300433624372</v>
      </c>
      <c r="Q30" s="4">
        <f t="shared" si="16"/>
        <v>26904.699895134239</v>
      </c>
      <c r="R30" s="3">
        <f t="shared" si="8"/>
        <v>5578.4594697134071</v>
      </c>
      <c r="S30" s="3">
        <f t="shared" si="17"/>
        <v>94833.810985127915</v>
      </c>
      <c r="T30" s="3">
        <f t="shared" si="9"/>
        <v>91214.350801113455</v>
      </c>
    </row>
    <row r="31" spans="1:20">
      <c r="A31" s="1">
        <v>18</v>
      </c>
      <c r="B31" s="1">
        <f t="shared" si="18"/>
        <v>315</v>
      </c>
      <c r="C31" s="3">
        <f t="shared" si="0"/>
        <v>529613.10961889266</v>
      </c>
      <c r="D31" s="3">
        <f t="shared" si="10"/>
        <v>2972.1642478573372</v>
      </c>
      <c r="E31" s="4">
        <f t="shared" si="11"/>
        <v>2119.2308793137827</v>
      </c>
      <c r="F31" s="4">
        <f t="shared" si="12"/>
        <v>852.93336854355448</v>
      </c>
      <c r="G31" s="7">
        <f t="shared" si="13"/>
        <v>0.10500000000000001</v>
      </c>
      <c r="H31" s="8">
        <f t="shared" si="14"/>
        <v>9.2016995759167663E-3</v>
      </c>
      <c r="I31" s="3">
        <f t="shared" si="1"/>
        <v>4918.6002076247287</v>
      </c>
      <c r="J31" s="4">
        <f t="shared" si="2"/>
        <v>5771.5335761682836</v>
      </c>
      <c r="K31" s="3">
        <f t="shared" si="3"/>
        <v>7890.7644554820654</v>
      </c>
      <c r="L31" s="4">
        <f t="shared" si="4"/>
        <v>490.76925626213915</v>
      </c>
      <c r="M31" s="18">
        <f t="shared" si="5"/>
        <v>1628.4616230516435</v>
      </c>
      <c r="N31" s="18">
        <f t="shared" si="6"/>
        <v>5771.5335761682836</v>
      </c>
      <c r="O31" s="4">
        <f t="shared" si="7"/>
        <v>1628.4616230516435</v>
      </c>
      <c r="P31" s="4">
        <f t="shared" si="15"/>
        <v>29312.309214929584</v>
      </c>
      <c r="Q31" s="4">
        <f t="shared" si="16"/>
        <v>28129.102908152468</v>
      </c>
      <c r="R31" s="3">
        <f t="shared" si="8"/>
        <v>5771.5335761682836</v>
      </c>
      <c r="S31" s="3">
        <f t="shared" si="17"/>
        <v>103887.6043710291</v>
      </c>
      <c r="T31" s="3">
        <f t="shared" si="9"/>
        <v>99694.128251953472</v>
      </c>
    </row>
    <row r="32" spans="1:20">
      <c r="A32" s="1">
        <v>19</v>
      </c>
      <c r="B32" s="1">
        <f t="shared" si="18"/>
        <v>314</v>
      </c>
      <c r="C32" s="3">
        <f t="shared" si="0"/>
        <v>523654.61817393627</v>
      </c>
      <c r="D32" s="3">
        <f t="shared" si="10"/>
        <v>2944.8152853582742</v>
      </c>
      <c r="E32" s="4">
        <f t="shared" si="11"/>
        <v>2096.3852255747834</v>
      </c>
      <c r="F32" s="4">
        <f t="shared" si="12"/>
        <v>848.43005978349083</v>
      </c>
      <c r="G32" s="7">
        <f t="shared" si="13"/>
        <v>0.10999999999999999</v>
      </c>
      <c r="H32" s="8">
        <f t="shared" si="14"/>
        <v>9.6641503918789562E-3</v>
      </c>
      <c r="I32" s="3">
        <f t="shared" si="1"/>
        <v>5110.0613851729158</v>
      </c>
      <c r="J32" s="4">
        <f t="shared" si="2"/>
        <v>5958.4914449564067</v>
      </c>
      <c r="K32" s="3">
        <f t="shared" si="3"/>
        <v>8054.87667053119</v>
      </c>
      <c r="L32" s="4">
        <f t="shared" si="4"/>
        <v>485.47868381731826</v>
      </c>
      <c r="M32" s="18">
        <f t="shared" si="5"/>
        <v>1610.9065417574652</v>
      </c>
      <c r="N32" s="18">
        <f t="shared" si="6"/>
        <v>5958.4914449564067</v>
      </c>
      <c r="O32" s="4">
        <f t="shared" si="7"/>
        <v>1610.9065417574652</v>
      </c>
      <c r="P32" s="4">
        <f t="shared" si="15"/>
        <v>30607.224293391839</v>
      </c>
      <c r="Q32" s="4">
        <f t="shared" si="16"/>
        <v>29304.591723208541</v>
      </c>
      <c r="R32" s="3">
        <f t="shared" si="8"/>
        <v>5958.4914449564067</v>
      </c>
      <c r="S32" s="3">
        <f t="shared" si="17"/>
        <v>113211.33745417172</v>
      </c>
      <c r="T32" s="3">
        <f t="shared" si="9"/>
        <v>108393.10323377376</v>
      </c>
    </row>
    <row r="33" spans="1:20">
      <c r="A33" s="1">
        <v>20</v>
      </c>
      <c r="B33" s="1">
        <f t="shared" si="18"/>
        <v>313</v>
      </c>
      <c r="C33" s="3">
        <f t="shared" si="0"/>
        <v>517515.51411520841</v>
      </c>
      <c r="D33" s="3">
        <f t="shared" si="10"/>
        <v>2916.3561475642673</v>
      </c>
      <c r="E33" s="4">
        <f t="shared" si="11"/>
        <v>2072.7995302718314</v>
      </c>
      <c r="F33" s="4">
        <f t="shared" si="12"/>
        <v>843.55661729243593</v>
      </c>
      <c r="G33" s="7">
        <f t="shared" si="13"/>
        <v>0.11499999999999999</v>
      </c>
      <c r="H33" s="8">
        <f t="shared" si="14"/>
        <v>1.0128988904075986E-2</v>
      </c>
      <c r="I33" s="3">
        <f t="shared" si="1"/>
        <v>5295.5474414354321</v>
      </c>
      <c r="J33" s="4">
        <f t="shared" si="2"/>
        <v>6139.1040587278676</v>
      </c>
      <c r="K33" s="3">
        <f t="shared" si="3"/>
        <v>8211.9035889996994</v>
      </c>
      <c r="L33" s="4">
        <f t="shared" si="4"/>
        <v>480.01673332610824</v>
      </c>
      <c r="M33" s="18">
        <f t="shared" si="5"/>
        <v>1592.782796945723</v>
      </c>
      <c r="N33" s="18">
        <f t="shared" si="6"/>
        <v>6139.1040587278676</v>
      </c>
      <c r="O33" s="4">
        <f t="shared" si="7"/>
        <v>1592.782796945723</v>
      </c>
      <c r="P33" s="4">
        <f t="shared" si="15"/>
        <v>31855.65593891446</v>
      </c>
      <c r="Q33" s="4">
        <f t="shared" si="16"/>
        <v>30430.154790926041</v>
      </c>
      <c r="R33" s="3">
        <f t="shared" si="8"/>
        <v>6139.1040587278676</v>
      </c>
      <c r="S33" s="3">
        <f t="shared" si="17"/>
        <v>122782.08117455736</v>
      </c>
      <c r="T33" s="3">
        <f t="shared" si="9"/>
        <v>117287.73511549759</v>
      </c>
    </row>
    <row r="34" spans="1:20">
      <c r="A34" s="1">
        <v>21</v>
      </c>
      <c r="B34" s="1">
        <f t="shared" si="18"/>
        <v>312</v>
      </c>
      <c r="C34" s="3">
        <f t="shared" si="0"/>
        <v>511202.36050393863</v>
      </c>
      <c r="D34" s="3">
        <f t="shared" si="10"/>
        <v>2886.8164085052545</v>
      </c>
      <c r="E34" s="4">
        <f t="shared" si="11"/>
        <v>2048.4989100393664</v>
      </c>
      <c r="F34" s="4">
        <f t="shared" si="12"/>
        <v>838.31749846588809</v>
      </c>
      <c r="G34" s="7">
        <f t="shared" si="13"/>
        <v>0.12</v>
      </c>
      <c r="H34" s="8">
        <f t="shared" si="14"/>
        <v>1.0596241035318976E-2</v>
      </c>
      <c r="I34" s="3">
        <f t="shared" si="1"/>
        <v>5474.8361128038978</v>
      </c>
      <c r="J34" s="4">
        <f t="shared" si="2"/>
        <v>6313.1536112697859</v>
      </c>
      <c r="K34" s="3">
        <f t="shared" si="3"/>
        <v>8361.6525213091518</v>
      </c>
      <c r="L34" s="4">
        <f t="shared" si="4"/>
        <v>474.38922127227437</v>
      </c>
      <c r="M34" s="18">
        <f t="shared" si="5"/>
        <v>1574.1096887670919</v>
      </c>
      <c r="N34" s="18">
        <f t="shared" si="6"/>
        <v>6313.1536112697859</v>
      </c>
      <c r="O34" s="4">
        <f t="shared" si="7"/>
        <v>1574.1096887670919</v>
      </c>
      <c r="P34" s="4">
        <f t="shared" si="15"/>
        <v>33056.303464108933</v>
      </c>
      <c r="Q34" s="4">
        <f t="shared" si="16"/>
        <v>31504.876151932374</v>
      </c>
      <c r="R34" s="3">
        <f t="shared" si="8"/>
        <v>6313.1536112697859</v>
      </c>
      <c r="S34" s="3">
        <f t="shared" si="17"/>
        <v>132576.22583666552</v>
      </c>
      <c r="T34" s="3">
        <f t="shared" si="9"/>
        <v>126354.04258705894</v>
      </c>
    </row>
    <row r="35" spans="1:20">
      <c r="A35" s="1">
        <v>22</v>
      </c>
      <c r="B35" s="1">
        <f t="shared" si="18"/>
        <v>311</v>
      </c>
      <c r="C35" s="3">
        <f t="shared" si="0"/>
        <v>504721.92649765371</v>
      </c>
      <c r="D35" s="3">
        <f t="shared" si="10"/>
        <v>2856.227006016019</v>
      </c>
      <c r="E35" s="4">
        <f t="shared" si="11"/>
        <v>2023.5093436614236</v>
      </c>
      <c r="F35" s="4">
        <f t="shared" si="12"/>
        <v>832.7176623545954</v>
      </c>
      <c r="G35" s="7">
        <f t="shared" si="13"/>
        <v>0.125</v>
      </c>
      <c r="H35" s="8">
        <f t="shared" si="14"/>
        <v>1.1065933139137285E-2</v>
      </c>
      <c r="I35" s="3">
        <f t="shared" si="1"/>
        <v>5647.7163439303449</v>
      </c>
      <c r="J35" s="4">
        <f t="shared" si="2"/>
        <v>6480.4340062849406</v>
      </c>
      <c r="K35" s="3">
        <f t="shared" si="3"/>
        <v>8503.943349946363</v>
      </c>
      <c r="L35" s="4">
        <f t="shared" si="4"/>
        <v>468.60216379527708</v>
      </c>
      <c r="M35" s="18">
        <f t="shared" si="5"/>
        <v>1554.9071798661466</v>
      </c>
      <c r="N35" s="18">
        <f t="shared" si="6"/>
        <v>6480.4340062849406</v>
      </c>
      <c r="O35" s="4">
        <f t="shared" si="7"/>
        <v>1554.9071798661466</v>
      </c>
      <c r="P35" s="4">
        <f t="shared" si="15"/>
        <v>34207.957957055223</v>
      </c>
      <c r="Q35" s="4">
        <f t="shared" si="16"/>
        <v>32527.937001168906</v>
      </c>
      <c r="R35" s="3">
        <f t="shared" si="8"/>
        <v>6480.4340062849406</v>
      </c>
      <c r="S35" s="3">
        <f t="shared" si="17"/>
        <v>142569.5481382687</v>
      </c>
      <c r="T35" s="3">
        <f t="shared" si="9"/>
        <v>135567.67363748065</v>
      </c>
    </row>
    <row r="36" spans="1:20">
      <c r="A36" s="1">
        <v>23</v>
      </c>
      <c r="B36" s="1">
        <f t="shared" si="18"/>
        <v>310</v>
      </c>
      <c r="C36" s="3">
        <f t="shared" si="0"/>
        <v>498081.1751698468</v>
      </c>
      <c r="D36" s="3">
        <f t="shared" si="10"/>
        <v>2824.6201889372478</v>
      </c>
      <c r="E36" s="4">
        <f t="shared" si="11"/>
        <v>1997.8576257198793</v>
      </c>
      <c r="F36" s="4">
        <f t="shared" si="12"/>
        <v>826.76256321736855</v>
      </c>
      <c r="G36" s="7">
        <f t="shared" si="13"/>
        <v>0.13</v>
      </c>
      <c r="H36" s="8">
        <f t="shared" si="14"/>
        <v>1.1538092009444334E-2</v>
      </c>
      <c r="I36" s="3">
        <f t="shared" si="1"/>
        <v>5813.9887645895624</v>
      </c>
      <c r="J36" s="4">
        <f t="shared" si="2"/>
        <v>6640.7513278069309</v>
      </c>
      <c r="K36" s="3">
        <f t="shared" si="3"/>
        <v>8638.6089535268111</v>
      </c>
      <c r="L36" s="4">
        <f t="shared" si="4"/>
        <v>462.66176595618253</v>
      </c>
      <c r="M36" s="18">
        <f t="shared" si="5"/>
        <v>1535.1958597636967</v>
      </c>
      <c r="N36" s="18">
        <f t="shared" si="6"/>
        <v>6640.7513278069309</v>
      </c>
      <c r="O36" s="4">
        <f t="shared" si="7"/>
        <v>1535.1958597636967</v>
      </c>
      <c r="P36" s="4">
        <f t="shared" si="15"/>
        <v>35309.504774565023</v>
      </c>
      <c r="Q36" s="4">
        <f t="shared" si="16"/>
        <v>33498.616996292418</v>
      </c>
      <c r="R36" s="3">
        <f t="shared" si="8"/>
        <v>6640.7513278069309</v>
      </c>
      <c r="S36" s="3">
        <f t="shared" si="17"/>
        <v>152737.2805395594</v>
      </c>
      <c r="T36" s="3">
        <f t="shared" si="9"/>
        <v>144903.97683333122</v>
      </c>
    </row>
    <row r="37" spans="1:20">
      <c r="A37" s="1">
        <v>24</v>
      </c>
      <c r="B37" s="1">
        <f t="shared" si="18"/>
        <v>309</v>
      </c>
      <c r="C37" s="3">
        <f t="shared" si="0"/>
        <v>491287.25088922196</v>
      </c>
      <c r="D37" s="3">
        <f t="shared" si="10"/>
        <v>2792.0294613055557</v>
      </c>
      <c r="E37" s="4">
        <f t="shared" si="11"/>
        <v>1971.5713183806436</v>
      </c>
      <c r="F37" s="4">
        <f t="shared" si="12"/>
        <v>820.45814292491218</v>
      </c>
      <c r="G37" s="7">
        <f t="shared" si="13"/>
        <v>0.13500000000000001</v>
      </c>
      <c r="H37" s="8">
        <f t="shared" si="14"/>
        <v>1.2012744890476657E-2</v>
      </c>
      <c r="I37" s="3">
        <f t="shared" si="1"/>
        <v>5973.4661376999138</v>
      </c>
      <c r="J37" s="4">
        <f t="shared" si="2"/>
        <v>6793.9242806248258</v>
      </c>
      <c r="K37" s="3">
        <f t="shared" si="3"/>
        <v>8765.4955990054696</v>
      </c>
      <c r="L37" s="4">
        <f t="shared" si="4"/>
        <v>456.57441057235957</v>
      </c>
      <c r="M37" s="18">
        <f t="shared" si="5"/>
        <v>1514.996907808284</v>
      </c>
      <c r="N37" s="18">
        <f t="shared" si="6"/>
        <v>6793.9242806248258</v>
      </c>
      <c r="O37" s="4">
        <f t="shared" si="7"/>
        <v>1514.996907808284</v>
      </c>
      <c r="P37" s="4">
        <f t="shared" si="15"/>
        <v>36359.925787398817</v>
      </c>
      <c r="Q37" s="4">
        <f t="shared" si="16"/>
        <v>34416.29530596087</v>
      </c>
      <c r="R37" s="3">
        <f t="shared" si="8"/>
        <v>6793.9242806248258</v>
      </c>
      <c r="S37" s="3">
        <f t="shared" si="17"/>
        <v>163054.18273499582</v>
      </c>
      <c r="T37" s="3">
        <f t="shared" si="9"/>
        <v>154338.07364437924</v>
      </c>
    </row>
    <row r="38" spans="1:20">
      <c r="A38" s="1">
        <v>25</v>
      </c>
      <c r="B38" s="1">
        <f t="shared" si="18"/>
        <v>308</v>
      </c>
      <c r="C38" s="3">
        <f t="shared" si="0"/>
        <v>484347.46629004157</v>
      </c>
      <c r="D38" s="3">
        <f t="shared" si="10"/>
        <v>2758.4895236601965</v>
      </c>
      <c r="E38" s="4">
        <f t="shared" si="11"/>
        <v>1944.6787014365036</v>
      </c>
      <c r="F38" s="4">
        <f t="shared" si="12"/>
        <v>813.81082222369287</v>
      </c>
      <c r="G38" s="7">
        <f t="shared" si="13"/>
        <v>0.14000000000000001</v>
      </c>
      <c r="H38" s="8">
        <f t="shared" si="14"/>
        <v>1.2489919487016277E-2</v>
      </c>
      <c r="I38" s="3">
        <f t="shared" si="1"/>
        <v>6125.9737769567109</v>
      </c>
      <c r="J38" s="4">
        <f t="shared" si="2"/>
        <v>6939.7845991804043</v>
      </c>
      <c r="K38" s="3">
        <f t="shared" si="3"/>
        <v>8884.4633006169079</v>
      </c>
      <c r="L38" s="4">
        <f t="shared" si="4"/>
        <v>450.34664664845343</v>
      </c>
      <c r="M38" s="18">
        <f t="shared" si="5"/>
        <v>1494.3320547880503</v>
      </c>
      <c r="N38" s="18">
        <f t="shared" si="6"/>
        <v>6939.7845991804043</v>
      </c>
      <c r="O38" s="4">
        <f t="shared" si="7"/>
        <v>1494.3320547880503</v>
      </c>
      <c r="P38" s="4">
        <f t="shared" si="15"/>
        <v>37358.301369701257</v>
      </c>
      <c r="Q38" s="4">
        <f t="shared" si="16"/>
        <v>35280.451394678057</v>
      </c>
      <c r="R38" s="3">
        <f t="shared" si="8"/>
        <v>6939.7845991804043</v>
      </c>
      <c r="S38" s="3">
        <f t="shared" si="17"/>
        <v>173494.61497951011</v>
      </c>
      <c r="T38" s="3">
        <f t="shared" si="9"/>
        <v>163844.93155749541</v>
      </c>
    </row>
    <row r="39" spans="1:20">
      <c r="A39" s="1">
        <v>26</v>
      </c>
      <c r="B39" s="1">
        <f t="shared" si="18"/>
        <v>307</v>
      </c>
      <c r="C39" s="3">
        <f t="shared" si="0"/>
        <v>477269.28886654513</v>
      </c>
      <c r="D39" s="3">
        <f t="shared" si="10"/>
        <v>2724.0362116039032</v>
      </c>
      <c r="E39" s="4">
        <f t="shared" si="11"/>
        <v>1917.2087207314146</v>
      </c>
      <c r="F39" s="4">
        <f t="shared" si="12"/>
        <v>806.82749087248862</v>
      </c>
      <c r="G39" s="7">
        <f t="shared" si="13"/>
        <v>0.14500000000000002</v>
      </c>
      <c r="H39" s="8">
        <f t="shared" si="14"/>
        <v>1.2969643974906186E-2</v>
      </c>
      <c r="I39" s="3">
        <f t="shared" si="1"/>
        <v>6271.3499326239325</v>
      </c>
      <c r="J39" s="4">
        <f t="shared" si="2"/>
        <v>7078.1774234964214</v>
      </c>
      <c r="K39" s="3">
        <f t="shared" si="3"/>
        <v>8995.3861442278358</v>
      </c>
      <c r="L39" s="4">
        <f t="shared" si="4"/>
        <v>443.98517743253808</v>
      </c>
      <c r="M39" s="18">
        <f t="shared" si="5"/>
        <v>1473.2235432988764</v>
      </c>
      <c r="N39" s="18">
        <f t="shared" si="6"/>
        <v>7078.1774234964214</v>
      </c>
      <c r="O39" s="4">
        <f t="shared" si="7"/>
        <v>1473.2235432988764</v>
      </c>
      <c r="P39" s="4">
        <f t="shared" si="15"/>
        <v>38303.812125770783</v>
      </c>
      <c r="Q39" s="4">
        <f t="shared" si="16"/>
        <v>36090.665541771734</v>
      </c>
      <c r="R39" s="3">
        <f t="shared" si="8"/>
        <v>7078.1774234964214</v>
      </c>
      <c r="S39" s="3">
        <f t="shared" si="17"/>
        <v>184032.61301090696</v>
      </c>
      <c r="T39" s="3">
        <f t="shared" si="9"/>
        <v>173399.43771513837</v>
      </c>
    </row>
    <row r="40" spans="1:20">
      <c r="A40" s="1">
        <v>27</v>
      </c>
      <c r="B40" s="1">
        <f t="shared" si="18"/>
        <v>306</v>
      </c>
      <c r="C40" s="3">
        <f t="shared" si="0"/>
        <v>470060.32722574845</v>
      </c>
      <c r="D40" s="3">
        <f t="shared" si="10"/>
        <v>2688.7064317646477</v>
      </c>
      <c r="E40" s="4">
        <f t="shared" si="11"/>
        <v>1889.190935096741</v>
      </c>
      <c r="F40" s="4">
        <f t="shared" si="12"/>
        <v>799.51549666790675</v>
      </c>
      <c r="G40" s="7">
        <f t="shared" si="13"/>
        <v>0.15</v>
      </c>
      <c r="H40" s="8">
        <f t="shared" si="14"/>
        <v>1.3451947011868914E-2</v>
      </c>
      <c r="I40" s="3">
        <f t="shared" si="1"/>
        <v>6409.4461441287795</v>
      </c>
      <c r="J40" s="4">
        <f t="shared" si="2"/>
        <v>7208.961640796686</v>
      </c>
      <c r="K40" s="3">
        <f t="shared" si="3"/>
        <v>9098.1525758934276</v>
      </c>
      <c r="L40" s="4">
        <f t="shared" si="4"/>
        <v>437.49684812766634</v>
      </c>
      <c r="M40" s="18">
        <f t="shared" si="5"/>
        <v>1451.6940869690748</v>
      </c>
      <c r="N40" s="18">
        <f t="shared" si="6"/>
        <v>7208.961640796686</v>
      </c>
      <c r="O40" s="4">
        <f t="shared" si="7"/>
        <v>1451.6940869690748</v>
      </c>
      <c r="P40" s="4">
        <f t="shared" si="15"/>
        <v>39195.740348165018</v>
      </c>
      <c r="Q40" s="4">
        <f t="shared" si="16"/>
        <v>36846.619092994493</v>
      </c>
      <c r="R40" s="3">
        <f t="shared" si="8"/>
        <v>7208.961640796686</v>
      </c>
      <c r="S40" s="3">
        <f t="shared" si="17"/>
        <v>194641.96430151051</v>
      </c>
      <c r="T40" s="3">
        <f t="shared" si="9"/>
        <v>182976.47281117749</v>
      </c>
    </row>
    <row r="41" spans="1:20">
      <c r="A41" s="1">
        <v>28</v>
      </c>
      <c r="B41" s="1">
        <f t="shared" si="18"/>
        <v>305</v>
      </c>
      <c r="C41" s="3">
        <f t="shared" si="0"/>
        <v>462955.87034137093</v>
      </c>
      <c r="D41" s="3">
        <f t="shared" si="10"/>
        <v>2652.5380953140789</v>
      </c>
      <c r="E41" s="4">
        <f t="shared" si="11"/>
        <v>1860.6554619352544</v>
      </c>
      <c r="F41" s="4">
        <f t="shared" si="12"/>
        <v>791.88263337882449</v>
      </c>
      <c r="G41" s="7">
        <f t="shared" si="13"/>
        <v>0.15</v>
      </c>
      <c r="H41" s="8">
        <f t="shared" si="14"/>
        <v>1.3451947011868914E-2</v>
      </c>
      <c r="I41" s="3">
        <f t="shared" si="1"/>
        <v>6312.5742509986994</v>
      </c>
      <c r="J41" s="4">
        <f t="shared" si="2"/>
        <v>7104.4568843775241</v>
      </c>
      <c r="K41" s="3">
        <f t="shared" si="3"/>
        <v>8965.1123463127788</v>
      </c>
      <c r="L41" s="4">
        <f t="shared" si="4"/>
        <v>430.88863329026941</v>
      </c>
      <c r="M41" s="18">
        <f t="shared" si="5"/>
        <v>1429.766828644985</v>
      </c>
      <c r="N41" s="18">
        <f t="shared" si="6"/>
        <v>7104.4568843775241</v>
      </c>
      <c r="O41" s="4">
        <f t="shared" si="7"/>
        <v>1429.766828644985</v>
      </c>
      <c r="P41" s="4">
        <f t="shared" si="15"/>
        <v>40033.471202059583</v>
      </c>
      <c r="Q41" s="4">
        <f t="shared" si="16"/>
        <v>37548.094444161543</v>
      </c>
      <c r="R41" s="3">
        <f t="shared" si="8"/>
        <v>7104.4568843775241</v>
      </c>
      <c r="S41" s="3">
        <f t="shared" si="17"/>
        <v>198924.79276257067</v>
      </c>
      <c r="T41" s="3">
        <f t="shared" si="9"/>
        <v>186575.05036810294</v>
      </c>
    </row>
    <row r="42" spans="1:20">
      <c r="A42" s="1">
        <v>29</v>
      </c>
      <c r="B42" s="1">
        <f t="shared" si="18"/>
        <v>304</v>
      </c>
      <c r="C42" s="3">
        <f t="shared" si="0"/>
        <v>455954.44053132395</v>
      </c>
      <c r="D42" s="3">
        <f t="shared" si="10"/>
        <v>2616.85629340895</v>
      </c>
      <c r="E42" s="4">
        <f t="shared" si="11"/>
        <v>1832.5336534345934</v>
      </c>
      <c r="F42" s="4">
        <f t="shared" si="12"/>
        <v>784.32263997435666</v>
      </c>
      <c r="G42" s="7">
        <f t="shared" si="13"/>
        <v>0.15</v>
      </c>
      <c r="H42" s="8">
        <f t="shared" si="14"/>
        <v>1.3451947011868914E-2</v>
      </c>
      <c r="I42" s="3">
        <f t="shared" si="1"/>
        <v>6217.1071700726334</v>
      </c>
      <c r="J42" s="4">
        <f t="shared" si="2"/>
        <v>7001.4298100469896</v>
      </c>
      <c r="K42" s="3">
        <f t="shared" si="3"/>
        <v>8833.9634634815829</v>
      </c>
      <c r="L42" s="4">
        <f t="shared" si="4"/>
        <v>424.37621447959003</v>
      </c>
      <c r="M42" s="18">
        <f t="shared" si="5"/>
        <v>1408.1574389550033</v>
      </c>
      <c r="N42" s="18">
        <f t="shared" si="6"/>
        <v>7001.4298100469896</v>
      </c>
      <c r="O42" s="4">
        <f t="shared" si="7"/>
        <v>1408.1574389550033</v>
      </c>
      <c r="P42" s="4">
        <f t="shared" si="15"/>
        <v>40836.565729695096</v>
      </c>
      <c r="Q42" s="4">
        <f t="shared" si="16"/>
        <v>38213.757685523</v>
      </c>
      <c r="R42" s="3">
        <f t="shared" si="8"/>
        <v>7001.4298100469896</v>
      </c>
      <c r="S42" s="3">
        <f t="shared" si="17"/>
        <v>203041.46449136268</v>
      </c>
      <c r="T42" s="3">
        <f t="shared" si="9"/>
        <v>190000.73060856256</v>
      </c>
    </row>
    <row r="43" spans="1:20">
      <c r="A43" s="1">
        <v>30</v>
      </c>
      <c r="B43" s="1">
        <f t="shared" si="18"/>
        <v>303</v>
      </c>
      <c r="C43" s="3">
        <f t="shared" si="0"/>
        <v>449054.58067754045</v>
      </c>
      <c r="D43" s="3">
        <f t="shared" si="10"/>
        <v>2581.654481212337</v>
      </c>
      <c r="E43" s="4">
        <f t="shared" si="11"/>
        <v>1804.8196604364905</v>
      </c>
      <c r="F43" s="4">
        <f t="shared" si="12"/>
        <v>776.83482077584654</v>
      </c>
      <c r="G43" s="7">
        <f t="shared" si="13"/>
        <v>0.15</v>
      </c>
      <c r="H43" s="8">
        <f t="shared" si="14"/>
        <v>1.3451947011868914E-2</v>
      </c>
      <c r="I43" s="3">
        <f t="shared" si="1"/>
        <v>6123.0250330076542</v>
      </c>
      <c r="J43" s="4">
        <f t="shared" si="2"/>
        <v>6899.8598537835005</v>
      </c>
      <c r="K43" s="3">
        <f t="shared" si="3"/>
        <v>8704.6795142199917</v>
      </c>
      <c r="L43" s="4">
        <f t="shared" si="4"/>
        <v>417.95823715371364</v>
      </c>
      <c r="M43" s="18">
        <f t="shared" si="5"/>
        <v>1386.8614232827767</v>
      </c>
      <c r="N43" s="18">
        <f t="shared" si="6"/>
        <v>6899.8598537835005</v>
      </c>
      <c r="O43" s="4">
        <f t="shared" si="7"/>
        <v>1386.8614232827767</v>
      </c>
      <c r="P43" s="4">
        <f t="shared" si="15"/>
        <v>41605.842698483306</v>
      </c>
      <c r="Q43" s="4">
        <f t="shared" si="16"/>
        <v>38844.60744922742</v>
      </c>
      <c r="R43" s="3">
        <f t="shared" si="8"/>
        <v>6899.8598537835005</v>
      </c>
      <c r="S43" s="3">
        <f t="shared" si="17"/>
        <v>206995.795613505</v>
      </c>
      <c r="T43" s="3">
        <f t="shared" si="9"/>
        <v>193258.2037219553</v>
      </c>
    </row>
    <row r="44" spans="1:20">
      <c r="A44" s="1">
        <v>31</v>
      </c>
      <c r="B44" s="1">
        <f t="shared" si="18"/>
        <v>302</v>
      </c>
      <c r="C44" s="3">
        <f t="shared" si="0"/>
        <v>442254.85394279665</v>
      </c>
      <c r="D44" s="3">
        <f t="shared" si="10"/>
        <v>2546.9262019281146</v>
      </c>
      <c r="E44" s="4">
        <f t="shared" si="11"/>
        <v>1777.5077151819312</v>
      </c>
      <c r="F44" s="4">
        <f t="shared" si="12"/>
        <v>769.41848674618336</v>
      </c>
      <c r="G44" s="7">
        <f t="shared" si="13"/>
        <v>0.15</v>
      </c>
      <c r="H44" s="8">
        <f t="shared" si="14"/>
        <v>1.3451947011868914E-2</v>
      </c>
      <c r="I44" s="3">
        <f t="shared" si="1"/>
        <v>6030.3082479976265</v>
      </c>
      <c r="J44" s="4">
        <f t="shared" si="2"/>
        <v>6799.7267347438101</v>
      </c>
      <c r="K44" s="3">
        <f t="shared" si="3"/>
        <v>8577.2344499257415</v>
      </c>
      <c r="L44" s="4">
        <f t="shared" si="4"/>
        <v>411.63336562107872</v>
      </c>
      <c r="M44" s="18">
        <f t="shared" si="5"/>
        <v>1365.8743495608524</v>
      </c>
      <c r="N44" s="18">
        <f t="shared" si="6"/>
        <v>6799.7267347438101</v>
      </c>
      <c r="O44" s="4">
        <f t="shared" si="7"/>
        <v>1365.8743495608524</v>
      </c>
      <c r="P44" s="4">
        <f t="shared" si="15"/>
        <v>42342.104836386425</v>
      </c>
      <c r="Q44" s="4">
        <f t="shared" si="16"/>
        <v>39441.619382252378</v>
      </c>
      <c r="R44" s="3">
        <f t="shared" si="8"/>
        <v>6799.7267347438101</v>
      </c>
      <c r="S44" s="3">
        <f t="shared" si="17"/>
        <v>210791.52877705812</v>
      </c>
      <c r="T44" s="3">
        <f t="shared" si="9"/>
        <v>196352.05380445038</v>
      </c>
    </row>
    <row r="45" spans="1:20">
      <c r="A45" s="1">
        <v>32</v>
      </c>
      <c r="B45" s="1">
        <f t="shared" si="18"/>
        <v>301</v>
      </c>
      <c r="C45" s="3">
        <f t="shared" si="0"/>
        <v>435553.84349140548</v>
      </c>
      <c r="D45" s="3">
        <f t="shared" si="10"/>
        <v>2512.665085616637</v>
      </c>
      <c r="E45" s="4">
        <f t="shared" si="11"/>
        <v>1750.592130190237</v>
      </c>
      <c r="F45" s="4">
        <f t="shared" si="12"/>
        <v>762.07295542640009</v>
      </c>
      <c r="G45" s="7">
        <f t="shared" si="13"/>
        <v>0.15</v>
      </c>
      <c r="H45" s="8">
        <f t="shared" si="14"/>
        <v>1.3451947011868914E-2</v>
      </c>
      <c r="I45" s="3">
        <f t="shared" si="1"/>
        <v>5938.9374959647521</v>
      </c>
      <c r="J45" s="4">
        <f t="shared" si="2"/>
        <v>6701.0104513911519</v>
      </c>
      <c r="K45" s="3">
        <f t="shared" si="3"/>
        <v>8451.6025815813882</v>
      </c>
      <c r="L45" s="4">
        <f t="shared" si="4"/>
        <v>405.40028278089693</v>
      </c>
      <c r="M45" s="18">
        <f t="shared" si="5"/>
        <v>1345.19184740934</v>
      </c>
      <c r="N45" s="18">
        <f t="shared" si="6"/>
        <v>6701.0104513911519</v>
      </c>
      <c r="O45" s="4">
        <f t="shared" si="7"/>
        <v>1345.19184740934</v>
      </c>
      <c r="P45" s="4">
        <f t="shared" si="15"/>
        <v>43046.139117098879</v>
      </c>
      <c r="Q45" s="4">
        <f t="shared" si="16"/>
        <v>40005.746626189488</v>
      </c>
      <c r="R45" s="3">
        <f t="shared" si="8"/>
        <v>6701.0104513911519</v>
      </c>
      <c r="S45" s="3">
        <f t="shared" si="17"/>
        <v>214432.33444451686</v>
      </c>
      <c r="T45" s="3">
        <f t="shared" si="9"/>
        <v>199286.76104756829</v>
      </c>
    </row>
    <row r="46" spans="1:20">
      <c r="A46" s="1">
        <v>33</v>
      </c>
      <c r="B46" s="1">
        <f t="shared" si="18"/>
        <v>300</v>
      </c>
      <c r="C46" s="3">
        <f t="shared" si="0"/>
        <v>428950.15221372939</v>
      </c>
      <c r="D46" s="3">
        <f t="shared" si="10"/>
        <v>2478.8648480263487</v>
      </c>
      <c r="E46" s="4">
        <f t="shared" si="11"/>
        <v>1724.0672971534802</v>
      </c>
      <c r="F46" s="4">
        <f t="shared" si="12"/>
        <v>754.79755087286844</v>
      </c>
      <c r="G46" s="7">
        <f t="shared" si="13"/>
        <v>0.15</v>
      </c>
      <c r="H46" s="8">
        <f t="shared" si="14"/>
        <v>1.3451947011868914E-2</v>
      </c>
      <c r="I46" s="3">
        <f t="shared" si="1"/>
        <v>5848.8937268032032</v>
      </c>
      <c r="J46" s="4">
        <f t="shared" si="2"/>
        <v>6603.6912776760719</v>
      </c>
      <c r="K46" s="3">
        <f t="shared" si="3"/>
        <v>8327.7585748295514</v>
      </c>
      <c r="L46" s="4">
        <f t="shared" si="4"/>
        <v>399.25768986712171</v>
      </c>
      <c r="M46" s="18">
        <f t="shared" si="5"/>
        <v>1324.8096072863586</v>
      </c>
      <c r="N46" s="18">
        <f t="shared" si="6"/>
        <v>6603.6912776760719</v>
      </c>
      <c r="O46" s="4">
        <f t="shared" si="7"/>
        <v>1324.8096072863586</v>
      </c>
      <c r="P46" s="4">
        <f t="shared" si="15"/>
        <v>43718.717040449832</v>
      </c>
      <c r="Q46" s="4">
        <f t="shared" si="16"/>
        <v>40537.92028759417</v>
      </c>
      <c r="R46" s="3">
        <f t="shared" si="8"/>
        <v>6603.6912776760719</v>
      </c>
      <c r="S46" s="3">
        <f t="shared" si="17"/>
        <v>217921.81216331036</v>
      </c>
      <c r="T46" s="3">
        <f t="shared" si="9"/>
        <v>202066.7038840774</v>
      </c>
    </row>
    <row r="47" spans="1:20">
      <c r="A47" s="1">
        <v>34</v>
      </c>
      <c r="B47" s="1">
        <f t="shared" si="18"/>
        <v>299</v>
      </c>
      <c r="C47" s="3">
        <f t="shared" si="0"/>
        <v>422442.40245446016</v>
      </c>
      <c r="D47" s="3">
        <f t="shared" si="10"/>
        <v>2445.519289441113</v>
      </c>
      <c r="E47" s="4">
        <f t="shared" si="11"/>
        <v>1697.9276858460123</v>
      </c>
      <c r="F47" s="4">
        <f t="shared" si="12"/>
        <v>747.59160359510065</v>
      </c>
      <c r="G47" s="7">
        <f t="shared" si="13"/>
        <v>0.15</v>
      </c>
      <c r="H47" s="8">
        <f t="shared" si="14"/>
        <v>1.3451947011868914E-2</v>
      </c>
      <c r="I47" s="3">
        <f t="shared" si="1"/>
        <v>5760.158155674113</v>
      </c>
      <c r="J47" s="4">
        <f t="shared" si="2"/>
        <v>6507.7497592692134</v>
      </c>
      <c r="K47" s="3">
        <f t="shared" si="3"/>
        <v>8205.6774451152269</v>
      </c>
      <c r="L47" s="4">
        <f t="shared" si="4"/>
        <v>393.2043061959186</v>
      </c>
      <c r="M47" s="18">
        <f t="shared" si="5"/>
        <v>1304.7233796500936</v>
      </c>
      <c r="N47" s="18">
        <f t="shared" si="6"/>
        <v>6507.7497592692134</v>
      </c>
      <c r="O47" s="4">
        <f t="shared" si="7"/>
        <v>1304.7233796500936</v>
      </c>
      <c r="P47" s="4">
        <f t="shared" si="15"/>
        <v>44360.594908103187</v>
      </c>
      <c r="Q47" s="4">
        <f t="shared" si="16"/>
        <v>41039.049899077945</v>
      </c>
      <c r="R47" s="3">
        <f t="shared" si="8"/>
        <v>6507.7497592692134</v>
      </c>
      <c r="S47" s="3">
        <f t="shared" si="17"/>
        <v>221263.49181515325</v>
      </c>
      <c r="T47" s="3">
        <f t="shared" si="9"/>
        <v>204696.16109200573</v>
      </c>
    </row>
    <row r="48" spans="1:20">
      <c r="A48" s="1">
        <v>35</v>
      </c>
      <c r="B48" s="1">
        <f t="shared" si="18"/>
        <v>298</v>
      </c>
      <c r="C48" s="3">
        <f t="shared" si="0"/>
        <v>416029.23574461474</v>
      </c>
      <c r="D48" s="3">
        <f t="shared" si="10"/>
        <v>2412.6222935430483</v>
      </c>
      <c r="E48" s="4">
        <f t="shared" si="11"/>
        <v>1672.1678430489048</v>
      </c>
      <c r="F48" s="4">
        <f t="shared" si="12"/>
        <v>740.45445049414343</v>
      </c>
      <c r="G48" s="7">
        <f t="shared" si="13"/>
        <v>0.15</v>
      </c>
      <c r="H48" s="8">
        <f t="shared" si="14"/>
        <v>1.3451947011868914E-2</v>
      </c>
      <c r="I48" s="3">
        <f t="shared" si="1"/>
        <v>5672.7122593512513</v>
      </c>
      <c r="J48" s="4">
        <f t="shared" si="2"/>
        <v>6413.1667098453945</v>
      </c>
      <c r="K48" s="3">
        <f t="shared" si="3"/>
        <v>8085.3345528942991</v>
      </c>
      <c r="L48" s="4">
        <f t="shared" si="4"/>
        <v>387.23886891658844</v>
      </c>
      <c r="M48" s="18">
        <f t="shared" si="5"/>
        <v>1284.9289741323164</v>
      </c>
      <c r="N48" s="18">
        <f t="shared" si="6"/>
        <v>6413.1667098453945</v>
      </c>
      <c r="O48" s="4">
        <f t="shared" si="7"/>
        <v>1284.9289741323164</v>
      </c>
      <c r="P48" s="4">
        <f t="shared" si="15"/>
        <v>44972.514094631071</v>
      </c>
      <c r="Q48" s="4">
        <f t="shared" si="16"/>
        <v>41510.02387131867</v>
      </c>
      <c r="R48" s="3">
        <f t="shared" si="8"/>
        <v>6413.1667098453945</v>
      </c>
      <c r="S48" s="3">
        <f t="shared" si="17"/>
        <v>224460.8348445888</v>
      </c>
      <c r="T48" s="3">
        <f t="shared" si="9"/>
        <v>207179.31385755748</v>
      </c>
    </row>
    <row r="49" spans="1:20">
      <c r="A49" s="1">
        <v>36</v>
      </c>
      <c r="B49" s="1">
        <f t="shared" si="18"/>
        <v>297</v>
      </c>
      <c r="C49" s="3">
        <f t="shared" si="0"/>
        <v>409709.31253719656</v>
      </c>
      <c r="D49" s="3">
        <f t="shared" si="10"/>
        <v>2380.167826290653</v>
      </c>
      <c r="E49" s="4">
        <f t="shared" si="11"/>
        <v>1646.7823914890998</v>
      </c>
      <c r="F49" s="4">
        <f t="shared" si="12"/>
        <v>733.38543480155317</v>
      </c>
      <c r="G49" s="7">
        <f t="shared" si="13"/>
        <v>0.15</v>
      </c>
      <c r="H49" s="8">
        <f t="shared" si="14"/>
        <v>1.3451947011868914E-2</v>
      </c>
      <c r="I49" s="3">
        <f t="shared" si="1"/>
        <v>5586.5377726166507</v>
      </c>
      <c r="J49" s="4">
        <f t="shared" si="2"/>
        <v>6319.9232074182037</v>
      </c>
      <c r="K49" s="3">
        <f t="shared" si="3"/>
        <v>7966.7055989073033</v>
      </c>
      <c r="L49" s="4">
        <f t="shared" si="4"/>
        <v>381.36013276589682</v>
      </c>
      <c r="M49" s="18">
        <f t="shared" si="5"/>
        <v>1265.422258723203</v>
      </c>
      <c r="N49" s="18">
        <f t="shared" si="6"/>
        <v>6319.9232074182037</v>
      </c>
      <c r="O49" s="4">
        <f t="shared" si="7"/>
        <v>1265.422258723203</v>
      </c>
      <c r="P49" s="4">
        <f t="shared" si="15"/>
        <v>45555.201314035308</v>
      </c>
      <c r="Q49" s="4">
        <f t="shared" si="16"/>
        <v>41951.709936160187</v>
      </c>
      <c r="R49" s="3">
        <f t="shared" si="8"/>
        <v>6319.9232074182037</v>
      </c>
      <c r="S49" s="3">
        <f t="shared" si="17"/>
        <v>227517.23546705535</v>
      </c>
      <c r="T49" s="3">
        <f t="shared" si="9"/>
        <v>209520.24779770387</v>
      </c>
    </row>
    <row r="50" spans="1:20">
      <c r="A50" s="1">
        <v>37</v>
      </c>
      <c r="B50" s="1">
        <f t="shared" si="18"/>
        <v>296</v>
      </c>
      <c r="C50" s="3">
        <f t="shared" si="0"/>
        <v>403481.31194647204</v>
      </c>
      <c r="D50" s="3">
        <f t="shared" si="10"/>
        <v>2348.149934812036</v>
      </c>
      <c r="E50" s="4">
        <f t="shared" si="11"/>
        <v>1621.7660287930696</v>
      </c>
      <c r="F50" s="4">
        <f t="shared" si="12"/>
        <v>726.3839060189664</v>
      </c>
      <c r="G50" s="7">
        <f t="shared" si="13"/>
        <v>0.15</v>
      </c>
      <c r="H50" s="8">
        <f t="shared" si="14"/>
        <v>1.3451947011868914E-2</v>
      </c>
      <c r="I50" s="3">
        <f t="shared" si="1"/>
        <v>5501.6166847055665</v>
      </c>
      <c r="J50" s="4">
        <f t="shared" si="2"/>
        <v>6228.0005907245331</v>
      </c>
      <c r="K50" s="3">
        <f t="shared" si="3"/>
        <v>7849.7666195176025</v>
      </c>
      <c r="L50" s="4">
        <f t="shared" si="4"/>
        <v>375.56686982576349</v>
      </c>
      <c r="M50" s="18">
        <f t="shared" si="5"/>
        <v>1246.1991589673062</v>
      </c>
      <c r="N50" s="18">
        <f t="shared" si="6"/>
        <v>6228.0005907245331</v>
      </c>
      <c r="O50" s="4">
        <f t="shared" si="7"/>
        <v>1246.1991589673062</v>
      </c>
      <c r="P50" s="4">
        <f t="shared" si="15"/>
        <v>46109.368881790331</v>
      </c>
      <c r="Q50" s="4">
        <f t="shared" si="16"/>
        <v>42364.955580970294</v>
      </c>
      <c r="R50" s="3">
        <f t="shared" si="8"/>
        <v>6228.0005907245331</v>
      </c>
      <c r="S50" s="3">
        <f t="shared" si="17"/>
        <v>230436.02185680773</v>
      </c>
      <c r="T50" s="3">
        <f t="shared" si="9"/>
        <v>211722.95494321035</v>
      </c>
    </row>
    <row r="51" spans="1:20">
      <c r="A51" s="1">
        <v>38</v>
      </c>
      <c r="B51" s="1">
        <f t="shared" si="18"/>
        <v>295</v>
      </c>
      <c r="C51" s="3">
        <f t="shared" si="0"/>
        <v>397343.93149081379</v>
      </c>
      <c r="D51" s="3">
        <f t="shared" si="10"/>
        <v>2316.5627463130209</v>
      </c>
      <c r="E51" s="4">
        <f t="shared" si="11"/>
        <v>1597.113526454785</v>
      </c>
      <c r="F51" s="4">
        <f t="shared" si="12"/>
        <v>719.44921985823589</v>
      </c>
      <c r="G51" s="7">
        <f t="shared" si="13"/>
        <v>0.15</v>
      </c>
      <c r="H51" s="8">
        <f t="shared" si="14"/>
        <v>1.3451947011868914E-2</v>
      </c>
      <c r="I51" s="3">
        <f t="shared" si="1"/>
        <v>5417.9312358000307</v>
      </c>
      <c r="J51" s="4">
        <f t="shared" si="2"/>
        <v>6137.3804556582663</v>
      </c>
      <c r="K51" s="3">
        <f t="shared" si="3"/>
        <v>7734.493982113052</v>
      </c>
      <c r="L51" s="4">
        <f t="shared" si="4"/>
        <v>369.85786928426603</v>
      </c>
      <c r="M51" s="18">
        <f t="shared" si="5"/>
        <v>1227.255657170519</v>
      </c>
      <c r="N51" s="18">
        <f t="shared" si="6"/>
        <v>6137.3804556582663</v>
      </c>
      <c r="O51" s="4">
        <f t="shared" si="7"/>
        <v>1227.255657170519</v>
      </c>
      <c r="P51" s="4">
        <f t="shared" si="15"/>
        <v>46635.71497247972</v>
      </c>
      <c r="Q51" s="4">
        <f t="shared" si="16"/>
        <v>42750.588474422293</v>
      </c>
      <c r="R51" s="3">
        <f t="shared" si="8"/>
        <v>6137.3804556582663</v>
      </c>
      <c r="S51" s="3">
        <f t="shared" si="17"/>
        <v>233220.45731501412</v>
      </c>
      <c r="T51" s="3">
        <f t="shared" si="9"/>
        <v>213791.33568284169</v>
      </c>
    </row>
    <row r="52" spans="1:20">
      <c r="A52" s="1">
        <v>39</v>
      </c>
      <c r="B52" s="1">
        <f t="shared" si="18"/>
        <v>294</v>
      </c>
      <c r="C52" s="3">
        <f t="shared" si="0"/>
        <v>391295.88683906128</v>
      </c>
      <c r="D52" s="3">
        <f t="shared" si="10"/>
        <v>2285.400466999949</v>
      </c>
      <c r="E52" s="4">
        <f t="shared" si="11"/>
        <v>1572.8197288178046</v>
      </c>
      <c r="F52" s="4">
        <f t="shared" si="12"/>
        <v>712.58073818214439</v>
      </c>
      <c r="G52" s="7">
        <f t="shared" si="13"/>
        <v>0.15</v>
      </c>
      <c r="H52" s="8">
        <f t="shared" si="14"/>
        <v>1.3451947011868914E-2</v>
      </c>
      <c r="I52" s="3">
        <f t="shared" si="1"/>
        <v>5335.4639135703947</v>
      </c>
      <c r="J52" s="4">
        <f t="shared" si="2"/>
        <v>6048.0446517525388</v>
      </c>
      <c r="K52" s="3">
        <f t="shared" si="3"/>
        <v>7620.8643805703432</v>
      </c>
      <c r="L52" s="4">
        <f t="shared" si="4"/>
        <v>364.23193719991264</v>
      </c>
      <c r="M52" s="18">
        <f t="shared" si="5"/>
        <v>1208.587791617892</v>
      </c>
      <c r="N52" s="18">
        <f t="shared" si="6"/>
        <v>6048.0446517525388</v>
      </c>
      <c r="O52" s="4">
        <f t="shared" si="7"/>
        <v>1208.587791617892</v>
      </c>
      <c r="P52" s="4">
        <f t="shared" si="15"/>
        <v>47134.923873097789</v>
      </c>
      <c r="Q52" s="4">
        <f t="shared" si="16"/>
        <v>43109.416883862883</v>
      </c>
      <c r="R52" s="3">
        <f t="shared" si="8"/>
        <v>6048.0446517525388</v>
      </c>
      <c r="S52" s="3">
        <f t="shared" si="17"/>
        <v>235873.741418349</v>
      </c>
      <c r="T52" s="3">
        <f t="shared" si="9"/>
        <v>215729.20066947801</v>
      </c>
    </row>
    <row r="53" spans="1:20">
      <c r="A53" s="1">
        <v>40</v>
      </c>
      <c r="B53" s="1">
        <f t="shared" si="18"/>
        <v>293</v>
      </c>
      <c r="C53" s="3">
        <f t="shared" si="0"/>
        <v>385335.91156035144</v>
      </c>
      <c r="D53" s="3">
        <f t="shared" si="10"/>
        <v>2254.6573810169648</v>
      </c>
      <c r="E53" s="4">
        <f t="shared" si="11"/>
        <v>1548.879552071284</v>
      </c>
      <c r="F53" s="4">
        <f t="shared" si="12"/>
        <v>705.77782894568077</v>
      </c>
      <c r="G53" s="7">
        <f t="shared" si="13"/>
        <v>0.15</v>
      </c>
      <c r="H53" s="8">
        <f t="shared" si="14"/>
        <v>1.3451947011868914E-2</v>
      </c>
      <c r="I53" s="3">
        <f t="shared" si="1"/>
        <v>5254.1974497641786</v>
      </c>
      <c r="J53" s="4">
        <f t="shared" si="2"/>
        <v>5959.9752787098596</v>
      </c>
      <c r="K53" s="3">
        <f t="shared" si="3"/>
        <v>7508.8548307811434</v>
      </c>
      <c r="L53" s="4">
        <f t="shared" si="4"/>
        <v>358.68789626913951</v>
      </c>
      <c r="M53" s="18">
        <f t="shared" si="5"/>
        <v>1190.1916558021444</v>
      </c>
      <c r="N53" s="18">
        <f t="shared" si="6"/>
        <v>5959.9752787098596</v>
      </c>
      <c r="O53" s="4">
        <f t="shared" si="7"/>
        <v>1190.1916558021444</v>
      </c>
      <c r="P53" s="4">
        <f t="shared" si="15"/>
        <v>47607.666232085772</v>
      </c>
      <c r="Q53" s="4">
        <f t="shared" si="16"/>
        <v>43442.230084425624</v>
      </c>
      <c r="R53" s="3">
        <f t="shared" si="8"/>
        <v>5959.9752787098596</v>
      </c>
      <c r="S53" s="3">
        <f t="shared" si="17"/>
        <v>238399.01114839438</v>
      </c>
      <c r="T53" s="3">
        <f t="shared" si="9"/>
        <v>217540.27268885847</v>
      </c>
    </row>
    <row r="54" spans="1:20">
      <c r="A54" s="1">
        <v>41</v>
      </c>
      <c r="B54" s="1">
        <f t="shared" si="18"/>
        <v>292</v>
      </c>
      <c r="C54" s="3">
        <f t="shared" si="0"/>
        <v>379462.75687737198</v>
      </c>
      <c r="D54" s="3">
        <f t="shared" si="10"/>
        <v>2224.3278493976054</v>
      </c>
      <c r="E54" s="4">
        <f t="shared" si="11"/>
        <v>1525.2879832597246</v>
      </c>
      <c r="F54" s="4">
        <f t="shared" si="12"/>
        <v>699.03986613788084</v>
      </c>
      <c r="G54" s="7">
        <f t="shared" si="13"/>
        <v>0.15</v>
      </c>
      <c r="H54" s="8">
        <f t="shared" si="14"/>
        <v>1.3451947011868914E-2</v>
      </c>
      <c r="I54" s="3">
        <f t="shared" si="1"/>
        <v>5174.114816841583</v>
      </c>
      <c r="J54" s="4">
        <f t="shared" si="2"/>
        <v>5873.1546829794643</v>
      </c>
      <c r="K54" s="3">
        <f t="shared" si="3"/>
        <v>7398.4426662391888</v>
      </c>
      <c r="L54" s="4">
        <f t="shared" si="4"/>
        <v>353.22458559698879</v>
      </c>
      <c r="M54" s="18">
        <f t="shared" si="5"/>
        <v>1172.0633976627357</v>
      </c>
      <c r="N54" s="18">
        <f t="shared" si="6"/>
        <v>5873.1546829794643</v>
      </c>
      <c r="O54" s="4">
        <f t="shared" si="7"/>
        <v>1172.0633976627357</v>
      </c>
      <c r="P54" s="4">
        <f t="shared" si="15"/>
        <v>48054.599304172167</v>
      </c>
      <c r="Q54" s="4">
        <f t="shared" si="16"/>
        <v>43749.79876004687</v>
      </c>
      <c r="R54" s="3">
        <f t="shared" si="8"/>
        <v>5873.1546829794643</v>
      </c>
      <c r="S54" s="3">
        <f t="shared" si="17"/>
        <v>240799.34200215802</v>
      </c>
      <c r="T54" s="3">
        <f t="shared" si="9"/>
        <v>219228.1884916572</v>
      </c>
    </row>
    <row r="55" spans="1:20">
      <c r="A55" s="1">
        <v>42</v>
      </c>
      <c r="B55" s="1">
        <f t="shared" si="18"/>
        <v>291</v>
      </c>
      <c r="C55" s="3">
        <f t="shared" si="0"/>
        <v>373675.1914229907</v>
      </c>
      <c r="D55" s="3">
        <f t="shared" si="10"/>
        <v>2194.4063090304849</v>
      </c>
      <c r="E55" s="4">
        <f t="shared" si="11"/>
        <v>1502.0400793062643</v>
      </c>
      <c r="F55" s="4">
        <f t="shared" si="12"/>
        <v>692.3662297242206</v>
      </c>
      <c r="G55" s="7">
        <f t="shared" si="13"/>
        <v>0.15</v>
      </c>
      <c r="H55" s="8">
        <f t="shared" si="14"/>
        <v>1.3451947011868914E-2</v>
      </c>
      <c r="I55" s="3">
        <f t="shared" si="1"/>
        <v>5095.1992246570471</v>
      </c>
      <c r="J55" s="4">
        <f t="shared" si="2"/>
        <v>5787.565454381268</v>
      </c>
      <c r="K55" s="3">
        <f t="shared" si="3"/>
        <v>7289.6055336875324</v>
      </c>
      <c r="L55" s="4">
        <f t="shared" si="4"/>
        <v>347.84086047092433</v>
      </c>
      <c r="M55" s="18">
        <f t="shared" si="5"/>
        <v>1154.1992188353399</v>
      </c>
      <c r="N55" s="18">
        <f t="shared" si="6"/>
        <v>5787.565454381268</v>
      </c>
      <c r="O55" s="4">
        <f t="shared" si="7"/>
        <v>1154.1992188353399</v>
      </c>
      <c r="P55" s="4">
        <f t="shared" si="15"/>
        <v>48476.367191084275</v>
      </c>
      <c r="Q55" s="4">
        <f t="shared" si="16"/>
        <v>44032.875396537223</v>
      </c>
      <c r="R55" s="3">
        <f t="shared" si="8"/>
        <v>5787.565454381268</v>
      </c>
      <c r="S55" s="3">
        <f t="shared" si="17"/>
        <v>243077.74908401325</v>
      </c>
      <c r="T55" s="3">
        <f t="shared" si="9"/>
        <v>220796.5005895833</v>
      </c>
    </row>
    <row r="56" spans="1:20">
      <c r="A56" s="1">
        <v>43</v>
      </c>
      <c r="B56" s="1">
        <f t="shared" si="18"/>
        <v>290</v>
      </c>
      <c r="C56" s="3">
        <f t="shared" si="0"/>
        <v>367972.00100021495</v>
      </c>
      <c r="D56" s="3">
        <f t="shared" si="10"/>
        <v>2164.8872716388955</v>
      </c>
      <c r="E56" s="4">
        <f t="shared" si="11"/>
        <v>1479.1309660493382</v>
      </c>
      <c r="F56" s="4">
        <f t="shared" si="12"/>
        <v>685.75630558955731</v>
      </c>
      <c r="G56" s="7">
        <f t="shared" si="13"/>
        <v>0.15</v>
      </c>
      <c r="H56" s="8">
        <f t="shared" si="14"/>
        <v>1.3451947011868914E-2</v>
      </c>
      <c r="I56" s="3">
        <f t="shared" si="1"/>
        <v>5017.4341171861988</v>
      </c>
      <c r="J56" s="4">
        <f t="shared" si="2"/>
        <v>5703.1904227757559</v>
      </c>
      <c r="K56" s="3">
        <f t="shared" si="3"/>
        <v>7182.3213888250939</v>
      </c>
      <c r="L56" s="4">
        <f t="shared" si="4"/>
        <v>342.53559213774145</v>
      </c>
      <c r="M56" s="18">
        <f t="shared" si="5"/>
        <v>1136.5953739115967</v>
      </c>
      <c r="N56" s="18">
        <f t="shared" si="6"/>
        <v>5703.1904227757559</v>
      </c>
      <c r="O56" s="4">
        <f t="shared" si="7"/>
        <v>1136.5953739115967</v>
      </c>
      <c r="P56" s="4">
        <f t="shared" si="15"/>
        <v>48873.601078198655</v>
      </c>
      <c r="Q56" s="4">
        <f t="shared" si="16"/>
        <v>44292.194666860385</v>
      </c>
      <c r="R56" s="3">
        <f t="shared" si="8"/>
        <v>5703.1904227757559</v>
      </c>
      <c r="S56" s="3">
        <f t="shared" si="17"/>
        <v>245237.1881793575</v>
      </c>
      <c r="T56" s="3">
        <f t="shared" si="9"/>
        <v>222248.67901618354</v>
      </c>
    </row>
    <row r="57" spans="1:20">
      <c r="A57" s="1">
        <v>44</v>
      </c>
      <c r="B57" s="1">
        <f t="shared" si="18"/>
        <v>289</v>
      </c>
      <c r="C57" s="3">
        <f t="shared" si="0"/>
        <v>362351.9883454357</v>
      </c>
      <c r="D57" s="3">
        <f t="shared" si="10"/>
        <v>2135.7653227741398</v>
      </c>
      <c r="E57" s="4">
        <f t="shared" si="11"/>
        <v>1456.5558372925177</v>
      </c>
      <c r="F57" s="4">
        <f t="shared" si="12"/>
        <v>679.2094854816221</v>
      </c>
      <c r="G57" s="7">
        <f t="shared" si="13"/>
        <v>0.15</v>
      </c>
      <c r="H57" s="8">
        <f t="shared" si="14"/>
        <v>1.3451947011868914E-2</v>
      </c>
      <c r="I57" s="3">
        <f t="shared" si="1"/>
        <v>4940.8031692976092</v>
      </c>
      <c r="J57" s="4">
        <f t="shared" si="2"/>
        <v>5620.0126547792315</v>
      </c>
      <c r="K57" s="3">
        <f t="shared" si="3"/>
        <v>7076.5684920717486</v>
      </c>
      <c r="L57" s="4">
        <f t="shared" si="4"/>
        <v>337.30766758353036</v>
      </c>
      <c r="M57" s="18">
        <f t="shared" si="5"/>
        <v>1119.2481697089875</v>
      </c>
      <c r="N57" s="18">
        <f t="shared" si="6"/>
        <v>5620.0126547792315</v>
      </c>
      <c r="O57" s="4">
        <f t="shared" si="7"/>
        <v>1119.2481697089875</v>
      </c>
      <c r="P57" s="4">
        <f t="shared" si="15"/>
        <v>49246.919467195446</v>
      </c>
      <c r="Q57" s="4">
        <f t="shared" si="16"/>
        <v>44528.473808766335</v>
      </c>
      <c r="R57" s="3">
        <f t="shared" si="8"/>
        <v>5620.0126547792315</v>
      </c>
      <c r="S57" s="3">
        <f t="shared" si="17"/>
        <v>247280.55681028619</v>
      </c>
      <c r="T57" s="3">
        <f t="shared" si="9"/>
        <v>223588.11305301427</v>
      </c>
    </row>
    <row r="58" spans="1:20">
      <c r="A58" s="1">
        <v>45</v>
      </c>
      <c r="B58" s="1">
        <f t="shared" si="18"/>
        <v>288</v>
      </c>
      <c r="C58" s="3">
        <f t="shared" si="0"/>
        <v>356813.97289491195</v>
      </c>
      <c r="D58" s="3">
        <f t="shared" si="10"/>
        <v>2107.0351208223947</v>
      </c>
      <c r="E58" s="4">
        <f t="shared" si="11"/>
        <v>1434.3099538673496</v>
      </c>
      <c r="F58" s="4">
        <f t="shared" si="12"/>
        <v>672.7251669550451</v>
      </c>
      <c r="G58" s="7">
        <f t="shared" si="13"/>
        <v>0.15</v>
      </c>
      <c r="H58" s="8">
        <f t="shared" si="14"/>
        <v>1.3451947011868914E-2</v>
      </c>
      <c r="I58" s="3">
        <f t="shared" si="1"/>
        <v>4865.2902835687137</v>
      </c>
      <c r="J58" s="4">
        <f t="shared" si="2"/>
        <v>5538.0154505237588</v>
      </c>
      <c r="K58" s="3">
        <f t="shared" si="3"/>
        <v>6972.3254043911083</v>
      </c>
      <c r="L58" s="4">
        <f t="shared" si="4"/>
        <v>332.15598931664937</v>
      </c>
      <c r="M58" s="18">
        <f t="shared" si="5"/>
        <v>1102.1539645507003</v>
      </c>
      <c r="N58" s="18">
        <f t="shared" si="6"/>
        <v>5538.0154505237588</v>
      </c>
      <c r="O58" s="4">
        <f t="shared" si="7"/>
        <v>1102.1539645507003</v>
      </c>
      <c r="P58" s="4">
        <f t="shared" si="15"/>
        <v>49596.928404781509</v>
      </c>
      <c r="Q58" s="4">
        <f t="shared" si="16"/>
        <v>44742.412994924969</v>
      </c>
      <c r="R58" s="3">
        <f t="shared" si="8"/>
        <v>5538.0154505237588</v>
      </c>
      <c r="S58" s="3">
        <f t="shared" si="17"/>
        <v>249210.69527356914</v>
      </c>
      <c r="T58" s="3">
        <f t="shared" si="9"/>
        <v>224818.11292183684</v>
      </c>
    </row>
    <row r="59" spans="1:20">
      <c r="A59" s="1">
        <v>46</v>
      </c>
      <c r="B59" s="1">
        <f t="shared" si="18"/>
        <v>287</v>
      </c>
      <c r="C59" s="3">
        <f t="shared" si="0"/>
        <v>351356.79055445071</v>
      </c>
      <c r="D59" s="3">
        <f t="shared" si="10"/>
        <v>2078.6913960249449</v>
      </c>
      <c r="E59" s="4">
        <f t="shared" si="11"/>
        <v>1412.3886427090265</v>
      </c>
      <c r="F59" s="4">
        <f t="shared" si="12"/>
        <v>666.30275331591838</v>
      </c>
      <c r="G59" s="7">
        <f t="shared" si="13"/>
        <v>0.15</v>
      </c>
      <c r="H59" s="8">
        <f t="shared" si="14"/>
        <v>1.3451947011868914E-2</v>
      </c>
      <c r="I59" s="3">
        <f t="shared" si="1"/>
        <v>4790.8795871453185</v>
      </c>
      <c r="J59" s="4">
        <f t="shared" si="2"/>
        <v>5457.1823404612369</v>
      </c>
      <c r="K59" s="3">
        <f t="shared" si="3"/>
        <v>6869.5709831702634</v>
      </c>
      <c r="L59" s="4">
        <f t="shared" si="4"/>
        <v>327.07947515366925</v>
      </c>
      <c r="M59" s="18">
        <f t="shared" si="5"/>
        <v>1085.3091675553574</v>
      </c>
      <c r="N59" s="18">
        <f t="shared" si="6"/>
        <v>5457.1823404612369</v>
      </c>
      <c r="O59" s="4">
        <f t="shared" si="7"/>
        <v>1085.3091675553574</v>
      </c>
      <c r="P59" s="4">
        <f t="shared" si="15"/>
        <v>49924.221707546436</v>
      </c>
      <c r="Q59" s="4">
        <f t="shared" si="16"/>
        <v>44934.695695702576</v>
      </c>
      <c r="R59" s="3">
        <f t="shared" si="8"/>
        <v>5457.1823404612369</v>
      </c>
      <c r="S59" s="3">
        <f t="shared" si="17"/>
        <v>251030.3876612169</v>
      </c>
      <c r="T59" s="3">
        <f t="shared" si="9"/>
        <v>225941.91144347825</v>
      </c>
    </row>
    <row r="60" spans="1:20">
      <c r="A60" s="1">
        <v>47</v>
      </c>
      <c r="B60" s="1">
        <f t="shared" si="18"/>
        <v>286</v>
      </c>
      <c r="C60" s="3">
        <f t="shared" si="0"/>
        <v>345979.29347223975</v>
      </c>
      <c r="D60" s="3">
        <f t="shared" si="10"/>
        <v>2050.7289495115897</v>
      </c>
      <c r="E60" s="4">
        <f t="shared" si="11"/>
        <v>1390.7872959447006</v>
      </c>
      <c r="F60" s="4">
        <f t="shared" si="12"/>
        <v>659.94165356688904</v>
      </c>
      <c r="G60" s="7">
        <f t="shared" si="13"/>
        <v>0.15</v>
      </c>
      <c r="H60" s="8">
        <f t="shared" si="14"/>
        <v>1.3451947011868914E-2</v>
      </c>
      <c r="I60" s="3">
        <f t="shared" si="1"/>
        <v>4717.5554286440884</v>
      </c>
      <c r="J60" s="4">
        <f t="shared" si="2"/>
        <v>5377.4970822109772</v>
      </c>
      <c r="K60" s="3">
        <f t="shared" si="3"/>
        <v>6768.2843781556785</v>
      </c>
      <c r="L60" s="4">
        <f t="shared" si="4"/>
        <v>322.07705800824647</v>
      </c>
      <c r="M60" s="18">
        <f t="shared" si="5"/>
        <v>1068.7102379364542</v>
      </c>
      <c r="N60" s="18">
        <f t="shared" si="6"/>
        <v>5377.4970822109772</v>
      </c>
      <c r="O60" s="4">
        <f t="shared" si="7"/>
        <v>1068.7102379364542</v>
      </c>
      <c r="P60" s="4">
        <f t="shared" si="15"/>
        <v>50229.381183013349</v>
      </c>
      <c r="Q60" s="4">
        <f t="shared" si="16"/>
        <v>45105.989034721097</v>
      </c>
      <c r="R60" s="3">
        <f t="shared" si="8"/>
        <v>5377.4970822109772</v>
      </c>
      <c r="S60" s="3">
        <f t="shared" si="17"/>
        <v>252742.36286391591</v>
      </c>
      <c r="T60" s="3">
        <f t="shared" si="9"/>
        <v>226962.66566398845</v>
      </c>
    </row>
    <row r="61" spans="1:20">
      <c r="A61" s="1">
        <v>48</v>
      </c>
      <c r="B61" s="1">
        <f t="shared" si="18"/>
        <v>285</v>
      </c>
      <c r="C61" s="3">
        <f t="shared" si="0"/>
        <v>340680.34981478954</v>
      </c>
      <c r="D61" s="3">
        <f t="shared" si="10"/>
        <v>2023.1426523470539</v>
      </c>
      <c r="E61" s="4">
        <f t="shared" si="11"/>
        <v>1369.5013699942822</v>
      </c>
      <c r="F61" s="4">
        <f t="shared" si="12"/>
        <v>653.64128235277167</v>
      </c>
      <c r="G61" s="7">
        <f t="shared" si="13"/>
        <v>0.15</v>
      </c>
      <c r="H61" s="8">
        <f t="shared" si="14"/>
        <v>1.3451947011868914E-2</v>
      </c>
      <c r="I61" s="3">
        <f t="shared" si="1"/>
        <v>4645.3023750974335</v>
      </c>
      <c r="J61" s="4">
        <f t="shared" si="2"/>
        <v>5298.9436574502051</v>
      </c>
      <c r="K61" s="3">
        <f t="shared" si="3"/>
        <v>6668.4450274444871</v>
      </c>
      <c r="L61" s="4">
        <f t="shared" si="4"/>
        <v>317.14768568288645</v>
      </c>
      <c r="M61" s="18">
        <f t="shared" si="5"/>
        <v>1052.3536843113957</v>
      </c>
      <c r="N61" s="18">
        <f t="shared" si="6"/>
        <v>5298.9436574502051</v>
      </c>
      <c r="O61" s="4">
        <f t="shared" si="7"/>
        <v>1052.3536843113957</v>
      </c>
      <c r="P61" s="4">
        <f t="shared" si="15"/>
        <v>50512.976846946993</v>
      </c>
      <c r="Q61" s="4">
        <f t="shared" si="16"/>
        <v>45256.944137337814</v>
      </c>
      <c r="R61" s="3">
        <f t="shared" si="8"/>
        <v>5298.9436574502051</v>
      </c>
      <c r="S61" s="3">
        <f t="shared" si="17"/>
        <v>254349.29555760985</v>
      </c>
      <c r="T61" s="3">
        <f t="shared" si="9"/>
        <v>227883.45844871158</v>
      </c>
    </row>
    <row r="62" spans="1:20">
      <c r="A62" s="1">
        <v>49</v>
      </c>
      <c r="B62" s="1">
        <f t="shared" si="18"/>
        <v>284</v>
      </c>
      <c r="C62" s="3">
        <f t="shared" si="0"/>
        <v>335458.84354594263</v>
      </c>
      <c r="D62" s="3">
        <f t="shared" si="10"/>
        <v>1995.927444590229</v>
      </c>
      <c r="E62" s="4">
        <f t="shared" si="11"/>
        <v>1348.5263846835419</v>
      </c>
      <c r="F62" s="4">
        <f t="shared" si="12"/>
        <v>647.40105990668712</v>
      </c>
      <c r="G62" s="7">
        <f t="shared" si="13"/>
        <v>0.15</v>
      </c>
      <c r="H62" s="8">
        <f t="shared" si="14"/>
        <v>1.3451947011868914E-2</v>
      </c>
      <c r="I62" s="3">
        <f t="shared" si="1"/>
        <v>4574.1052089402219</v>
      </c>
      <c r="J62" s="4">
        <f t="shared" si="2"/>
        <v>5221.5062688469088</v>
      </c>
      <c r="K62" s="3">
        <f t="shared" si="3"/>
        <v>6570.0326535304512</v>
      </c>
      <c r="L62" s="4">
        <f t="shared" si="4"/>
        <v>312.29032066355705</v>
      </c>
      <c r="M62" s="18">
        <f t="shared" si="5"/>
        <v>1036.236064019985</v>
      </c>
      <c r="N62" s="18">
        <f t="shared" si="6"/>
        <v>5221.5062688469088</v>
      </c>
      <c r="O62" s="4">
        <f t="shared" si="7"/>
        <v>1036.236064019985</v>
      </c>
      <c r="P62" s="4">
        <f t="shared" si="15"/>
        <v>50775.567136979262</v>
      </c>
      <c r="Q62" s="4">
        <f t="shared" si="16"/>
        <v>45388.196472180294</v>
      </c>
      <c r="R62" s="3">
        <f t="shared" si="8"/>
        <v>5221.5062688469088</v>
      </c>
      <c r="S62" s="3">
        <f t="shared" si="17"/>
        <v>255853.80717349853</v>
      </c>
      <c r="T62" s="3">
        <f t="shared" si="9"/>
        <v>228707.30004488037</v>
      </c>
    </row>
    <row r="63" spans="1:20">
      <c r="A63" s="1">
        <v>50</v>
      </c>
      <c r="B63" s="1">
        <f t="shared" si="18"/>
        <v>283</v>
      </c>
      <c r="C63" s="3">
        <f t="shared" si="0"/>
        <v>330313.67420890817</v>
      </c>
      <c r="D63" s="3">
        <f t="shared" si="10"/>
        <v>1969.0783343660664</v>
      </c>
      <c r="E63" s="4">
        <f t="shared" si="11"/>
        <v>1327.8579223693562</v>
      </c>
      <c r="F63" s="4">
        <f t="shared" si="12"/>
        <v>641.22041199671025</v>
      </c>
      <c r="G63" s="7">
        <f t="shared" si="13"/>
        <v>0.15</v>
      </c>
      <c r="H63" s="8">
        <f t="shared" si="14"/>
        <v>1.3451947011868914E-2</v>
      </c>
      <c r="I63" s="3">
        <f t="shared" si="1"/>
        <v>4503.9489250377364</v>
      </c>
      <c r="J63" s="4">
        <f t="shared" si="2"/>
        <v>5145.1693370344465</v>
      </c>
      <c r="K63" s="3">
        <f t="shared" si="3"/>
        <v>6473.0272594038033</v>
      </c>
      <c r="L63" s="4">
        <f t="shared" si="4"/>
        <v>307.50393991711405</v>
      </c>
      <c r="M63" s="18">
        <f t="shared" si="5"/>
        <v>1020.3539824522421</v>
      </c>
      <c r="N63" s="18">
        <f t="shared" si="6"/>
        <v>5145.1693370344465</v>
      </c>
      <c r="O63" s="4">
        <f t="shared" si="7"/>
        <v>1020.3539824522421</v>
      </c>
      <c r="P63" s="4">
        <f t="shared" si="15"/>
        <v>51017.699122612103</v>
      </c>
      <c r="Q63" s="4">
        <f t="shared" si="16"/>
        <v>45500.366185868726</v>
      </c>
      <c r="R63" s="3">
        <f t="shared" si="8"/>
        <v>5145.1693370344465</v>
      </c>
      <c r="S63" s="3">
        <f t="shared" si="17"/>
        <v>257258.46685172233</v>
      </c>
      <c r="T63" s="3">
        <f t="shared" si="9"/>
        <v>229437.12961332829</v>
      </c>
    </row>
    <row r="64" spans="1:20">
      <c r="A64" s="1">
        <v>51</v>
      </c>
      <c r="B64" s="1">
        <f t="shared" si="18"/>
        <v>282</v>
      </c>
      <c r="C64" s="3">
        <f t="shared" si="0"/>
        <v>325243.75671128079</v>
      </c>
      <c r="D64" s="3">
        <f t="shared" si="10"/>
        <v>1942.5903969499548</v>
      </c>
      <c r="E64" s="4">
        <f t="shared" si="11"/>
        <v>1307.4916270769281</v>
      </c>
      <c r="F64" s="4">
        <f t="shared" si="12"/>
        <v>635.09876987302664</v>
      </c>
      <c r="G64" s="7">
        <f t="shared" si="13"/>
        <v>0.15</v>
      </c>
      <c r="H64" s="8">
        <f t="shared" si="14"/>
        <v>1.3451947011868914E-2</v>
      </c>
      <c r="I64" s="3">
        <f t="shared" si="1"/>
        <v>4434.8187277543293</v>
      </c>
      <c r="J64" s="4">
        <f t="shared" si="2"/>
        <v>5069.9174976273562</v>
      </c>
      <c r="K64" s="3">
        <f t="shared" si="3"/>
        <v>6377.4091247042843</v>
      </c>
      <c r="L64" s="4">
        <f t="shared" si="4"/>
        <v>302.78753469149916</v>
      </c>
      <c r="M64" s="18">
        <f t="shared" si="5"/>
        <v>1004.704092385429</v>
      </c>
      <c r="N64" s="18">
        <f t="shared" si="6"/>
        <v>5069.9174976273562</v>
      </c>
      <c r="O64" s="4">
        <f t="shared" si="7"/>
        <v>1004.704092385429</v>
      </c>
      <c r="P64" s="4">
        <f t="shared" si="15"/>
        <v>51239.908711656877</v>
      </c>
      <c r="Q64" s="4">
        <f t="shared" si="16"/>
        <v>45594.058431056248</v>
      </c>
      <c r="R64" s="3">
        <f t="shared" si="8"/>
        <v>5069.9174976273562</v>
      </c>
      <c r="S64" s="3">
        <f t="shared" si="17"/>
        <v>258565.79237899516</v>
      </c>
      <c r="T64" s="3">
        <f t="shared" si="9"/>
        <v>230075.81672990567</v>
      </c>
    </row>
    <row r="65" spans="1:20">
      <c r="A65" s="1">
        <v>52</v>
      </c>
      <c r="B65" s="1">
        <f t="shared" si="18"/>
        <v>281</v>
      </c>
      <c r="C65" s="3">
        <f t="shared" si="0"/>
        <v>320248.02111300296</v>
      </c>
      <c r="D65" s="3">
        <f t="shared" si="10"/>
        <v>1916.4587738644184</v>
      </c>
      <c r="E65" s="4">
        <f t="shared" si="11"/>
        <v>1287.4232036488199</v>
      </c>
      <c r="F65" s="4">
        <f t="shared" si="12"/>
        <v>629.03557021559845</v>
      </c>
      <c r="G65" s="7">
        <f t="shared" si="13"/>
        <v>0.15</v>
      </c>
      <c r="H65" s="8">
        <f t="shared" si="14"/>
        <v>1.3451947011868914E-2</v>
      </c>
      <c r="I65" s="3">
        <f t="shared" si="1"/>
        <v>4366.7000280622124</v>
      </c>
      <c r="J65" s="4">
        <f t="shared" si="2"/>
        <v>4995.7355982778108</v>
      </c>
      <c r="K65" s="3">
        <f t="shared" si="3"/>
        <v>6283.158801926631</v>
      </c>
      <c r="L65" s="4">
        <f t="shared" si="4"/>
        <v>298.14011031867403</v>
      </c>
      <c r="M65" s="18">
        <f t="shared" si="5"/>
        <v>989.2830933301459</v>
      </c>
      <c r="N65" s="18">
        <f t="shared" si="6"/>
        <v>4995.7355982778108</v>
      </c>
      <c r="O65" s="4">
        <f t="shared" si="7"/>
        <v>989.2830933301459</v>
      </c>
      <c r="P65" s="4">
        <f t="shared" si="15"/>
        <v>51442.720853167586</v>
      </c>
      <c r="Q65" s="4">
        <f t="shared" si="16"/>
        <v>45669.863687914112</v>
      </c>
      <c r="R65" s="3">
        <f t="shared" si="8"/>
        <v>4995.7355982778108</v>
      </c>
      <c r="S65" s="3">
        <f t="shared" si="17"/>
        <v>259778.25111044617</v>
      </c>
      <c r="T65" s="3">
        <f t="shared" si="9"/>
        <v>230626.16285717461</v>
      </c>
    </row>
    <row r="66" spans="1:20">
      <c r="A66" s="1">
        <v>53</v>
      </c>
      <c r="B66" s="1">
        <f t="shared" si="18"/>
        <v>280</v>
      </c>
      <c r="C66" s="3">
        <f t="shared" si="0"/>
        <v>315325.41241723078</v>
      </c>
      <c r="D66" s="3">
        <f t="shared" si="10"/>
        <v>1890.6786719879626</v>
      </c>
      <c r="E66" s="4">
        <f t="shared" si="11"/>
        <v>1267.6484169056369</v>
      </c>
      <c r="F66" s="4">
        <f t="shared" si="12"/>
        <v>623.03025508232577</v>
      </c>
      <c r="G66" s="7">
        <f t="shared" si="13"/>
        <v>0.15</v>
      </c>
      <c r="H66" s="8">
        <f t="shared" si="14"/>
        <v>1.3451947011868914E-2</v>
      </c>
      <c r="I66" s="3">
        <f t="shared" si="1"/>
        <v>4299.5784406898338</v>
      </c>
      <c r="J66" s="4">
        <f t="shared" si="2"/>
        <v>4922.60869577216</v>
      </c>
      <c r="K66" s="3">
        <f t="shared" si="3"/>
        <v>6190.2571126777966</v>
      </c>
      <c r="L66" s="4">
        <f t="shared" si="4"/>
        <v>293.56068602025272</v>
      </c>
      <c r="M66" s="18">
        <f t="shared" si="5"/>
        <v>974.08773088538419</v>
      </c>
      <c r="N66" s="18">
        <f t="shared" si="6"/>
        <v>4922.60869577216</v>
      </c>
      <c r="O66" s="4">
        <f t="shared" si="7"/>
        <v>974.08773088538419</v>
      </c>
      <c r="P66" s="4">
        <f t="shared" si="15"/>
        <v>51626.649736925363</v>
      </c>
      <c r="Q66" s="4">
        <f t="shared" si="16"/>
        <v>45728.358079187412</v>
      </c>
      <c r="R66" s="3">
        <f t="shared" si="8"/>
        <v>4922.60869577216</v>
      </c>
      <c r="S66" s="3">
        <f t="shared" si="17"/>
        <v>260898.26087592449</v>
      </c>
      <c r="T66" s="3">
        <f t="shared" si="9"/>
        <v>231090.90278694592</v>
      </c>
    </row>
    <row r="67" spans="1:20">
      <c r="A67" s="1">
        <v>54</v>
      </c>
      <c r="B67" s="1">
        <f t="shared" si="18"/>
        <v>279</v>
      </c>
      <c r="C67" s="3">
        <f t="shared" si="0"/>
        <v>310474.89036406379</v>
      </c>
      <c r="D67" s="3">
        <f t="shared" si="10"/>
        <v>1865.2453626759097</v>
      </c>
      <c r="E67" s="4">
        <f t="shared" si="11"/>
        <v>1248.1630908182053</v>
      </c>
      <c r="F67" s="4">
        <f t="shared" si="12"/>
        <v>617.08227185770443</v>
      </c>
      <c r="G67" s="7">
        <f t="shared" si="13"/>
        <v>0.15</v>
      </c>
      <c r="H67" s="8">
        <f t="shared" si="14"/>
        <v>1.3451947011868914E-2</v>
      </c>
      <c r="I67" s="3">
        <f t="shared" si="1"/>
        <v>4233.4397813093074</v>
      </c>
      <c r="J67" s="4">
        <f t="shared" si="2"/>
        <v>4850.522053167012</v>
      </c>
      <c r="K67" s="3">
        <f t="shared" si="3"/>
        <v>6098.6851439852171</v>
      </c>
      <c r="L67" s="4">
        <f t="shared" si="4"/>
        <v>289.0482947157949</v>
      </c>
      <c r="M67" s="18">
        <f t="shared" si="5"/>
        <v>959.11479610241042</v>
      </c>
      <c r="N67" s="18">
        <f t="shared" si="6"/>
        <v>4850.522053167012</v>
      </c>
      <c r="O67" s="4">
        <f t="shared" si="7"/>
        <v>959.11479610241042</v>
      </c>
      <c r="P67" s="4">
        <f t="shared" si="15"/>
        <v>51792.198989530159</v>
      </c>
      <c r="Q67" s="4">
        <f t="shared" si="16"/>
        <v>45770.103678943873</v>
      </c>
      <c r="R67" s="3">
        <f t="shared" si="8"/>
        <v>4850.522053167012</v>
      </c>
      <c r="S67" s="3">
        <f t="shared" si="17"/>
        <v>261928.19087101865</v>
      </c>
      <c r="T67" s="3">
        <f t="shared" si="9"/>
        <v>231472.7060542111</v>
      </c>
    </row>
    <row r="68" spans="1:20">
      <c r="A68" s="1">
        <v>55</v>
      </c>
      <c r="B68" s="1">
        <f t="shared" si="18"/>
        <v>278</v>
      </c>
      <c r="C68" s="3">
        <f t="shared" si="0"/>
        <v>305695.42922709946</v>
      </c>
      <c r="D68" s="3">
        <f t="shared" si="10"/>
        <v>1840.1541808930592</v>
      </c>
      <c r="E68" s="4">
        <f t="shared" si="11"/>
        <v>1228.9631076910857</v>
      </c>
      <c r="F68" s="4">
        <f t="shared" si="12"/>
        <v>611.1910732019735</v>
      </c>
      <c r="G68" s="7">
        <f t="shared" si="13"/>
        <v>0.15</v>
      </c>
      <c r="H68" s="8">
        <f t="shared" si="14"/>
        <v>1.3451947011868914E-2</v>
      </c>
      <c r="I68" s="3">
        <f t="shared" si="1"/>
        <v>4168.2700637623566</v>
      </c>
      <c r="J68" s="4">
        <f t="shared" si="2"/>
        <v>4779.4611369643299</v>
      </c>
      <c r="K68" s="3">
        <f t="shared" si="3"/>
        <v>6008.4242446554163</v>
      </c>
      <c r="L68" s="4">
        <f t="shared" si="4"/>
        <v>284.60198283372512</v>
      </c>
      <c r="M68" s="18">
        <f t="shared" si="5"/>
        <v>944.36112485736066</v>
      </c>
      <c r="N68" s="18">
        <f t="shared" si="6"/>
        <v>4779.4611369643299</v>
      </c>
      <c r="O68" s="4">
        <f t="shared" si="7"/>
        <v>944.36112485736066</v>
      </c>
      <c r="P68" s="4">
        <f t="shared" si="15"/>
        <v>51939.861867154839</v>
      </c>
      <c r="Q68" s="4">
        <f t="shared" si="16"/>
        <v>45795.64881513681</v>
      </c>
      <c r="R68" s="3">
        <f t="shared" si="8"/>
        <v>4779.4611369643299</v>
      </c>
      <c r="S68" s="3">
        <f t="shared" si="17"/>
        <v>262870.36253303813</v>
      </c>
      <c r="T68" s="3">
        <f t="shared" si="9"/>
        <v>231774.17832301496</v>
      </c>
    </row>
    <row r="69" spans="1:20">
      <c r="A69" s="1">
        <v>56</v>
      </c>
      <c r="B69" s="1">
        <f t="shared" si="18"/>
        <v>277</v>
      </c>
      <c r="C69" s="3">
        <f t="shared" si="0"/>
        <v>300986.01761277445</v>
      </c>
      <c r="D69" s="3">
        <f t="shared" si="10"/>
        <v>1815.4005243580166</v>
      </c>
      <c r="E69" s="4">
        <f t="shared" si="11"/>
        <v>1210.0444073572687</v>
      </c>
      <c r="F69" s="4">
        <f t="shared" si="12"/>
        <v>605.35611700074787</v>
      </c>
      <c r="G69" s="7">
        <f t="shared" si="13"/>
        <v>0.15</v>
      </c>
      <c r="H69" s="8">
        <f t="shared" si="14"/>
        <v>1.3451947011868914E-2</v>
      </c>
      <c r="I69" s="3">
        <f t="shared" si="1"/>
        <v>4104.0554973242615</v>
      </c>
      <c r="J69" s="4">
        <f t="shared" si="2"/>
        <v>4709.4116143250094</v>
      </c>
      <c r="K69" s="3">
        <f t="shared" si="3"/>
        <v>5919.4560216822783</v>
      </c>
      <c r="L69" s="4">
        <f t="shared" si="4"/>
        <v>280.22081012484119</v>
      </c>
      <c r="M69" s="18">
        <f t="shared" si="5"/>
        <v>929.82359723242757</v>
      </c>
      <c r="N69" s="18">
        <f t="shared" si="6"/>
        <v>4709.4116143250094</v>
      </c>
      <c r="O69" s="4">
        <f t="shared" si="7"/>
        <v>929.82359723242757</v>
      </c>
      <c r="P69" s="4">
        <f t="shared" si="15"/>
        <v>52070.121445015946</v>
      </c>
      <c r="Q69" s="4">
        <f t="shared" si="16"/>
        <v>45805.528366099963</v>
      </c>
      <c r="R69" s="3">
        <f t="shared" si="8"/>
        <v>4709.4116143250094</v>
      </c>
      <c r="S69" s="3">
        <f t="shared" si="17"/>
        <v>263727.05040220055</v>
      </c>
      <c r="T69" s="3">
        <f t="shared" si="9"/>
        <v>231997.8627447999</v>
      </c>
    </row>
    <row r="70" spans="1:20">
      <c r="A70" s="1">
        <v>57</v>
      </c>
      <c r="B70" s="1">
        <f t="shared" si="18"/>
        <v>276</v>
      </c>
      <c r="C70" s="3">
        <f t="shared" si="0"/>
        <v>296345.65826245403</v>
      </c>
      <c r="D70" s="3">
        <f t="shared" si="10"/>
        <v>1790.9798526990335</v>
      </c>
      <c r="E70" s="4">
        <f t="shared" si="11"/>
        <v>1191.4029863838989</v>
      </c>
      <c r="F70" s="4">
        <f t="shared" si="12"/>
        <v>599.57686631513457</v>
      </c>
      <c r="G70" s="7">
        <f t="shared" si="13"/>
        <v>0.15</v>
      </c>
      <c r="H70" s="8">
        <f t="shared" si="14"/>
        <v>1.3451947011868914E-2</v>
      </c>
      <c r="I70" s="3">
        <f t="shared" si="1"/>
        <v>4040.7824840052717</v>
      </c>
      <c r="J70" s="4">
        <f t="shared" si="2"/>
        <v>4640.3593503204065</v>
      </c>
      <c r="K70" s="3">
        <f t="shared" si="3"/>
        <v>5831.7623367043052</v>
      </c>
      <c r="L70" s="4">
        <f t="shared" si="4"/>
        <v>275.90384947837657</v>
      </c>
      <c r="M70" s="18">
        <f t="shared" si="5"/>
        <v>915.49913690552239</v>
      </c>
      <c r="N70" s="18">
        <f t="shared" si="6"/>
        <v>4640.3593503204065</v>
      </c>
      <c r="O70" s="4">
        <f t="shared" si="7"/>
        <v>915.49913690552239</v>
      </c>
      <c r="P70" s="4">
        <f t="shared" si="15"/>
        <v>52183.450803614774</v>
      </c>
      <c r="Q70" s="4">
        <f t="shared" si="16"/>
        <v>45800.264051090984</v>
      </c>
      <c r="R70" s="3">
        <f t="shared" si="8"/>
        <v>4640.3593503204065</v>
      </c>
      <c r="S70" s="3">
        <f t="shared" si="17"/>
        <v>264500.48296826315</v>
      </c>
      <c r="T70" s="3">
        <f t="shared" si="9"/>
        <v>232146.24128974602</v>
      </c>
    </row>
    <row r="71" spans="1:20">
      <c r="A71" s="1">
        <v>58</v>
      </c>
      <c r="B71" s="1">
        <f t="shared" si="18"/>
        <v>275</v>
      </c>
      <c r="C71" s="3">
        <f t="shared" si="0"/>
        <v>291773.36785723269</v>
      </c>
      <c r="D71" s="3">
        <f t="shared" si="10"/>
        <v>1766.8876866212013</v>
      </c>
      <c r="E71" s="4">
        <f t="shared" si="11"/>
        <v>1173.0348972888805</v>
      </c>
      <c r="F71" s="4">
        <f t="shared" si="12"/>
        <v>593.85278933232075</v>
      </c>
      <c r="G71" s="7">
        <f t="shared" si="13"/>
        <v>0.15</v>
      </c>
      <c r="H71" s="8">
        <f t="shared" si="14"/>
        <v>1.3451947011868914E-2</v>
      </c>
      <c r="I71" s="3">
        <f t="shared" si="1"/>
        <v>3978.4376158889959</v>
      </c>
      <c r="J71" s="4">
        <f t="shared" si="2"/>
        <v>4572.2904052213162</v>
      </c>
      <c r="K71" s="3">
        <f t="shared" si="3"/>
        <v>5745.3253025101967</v>
      </c>
      <c r="L71" s="4">
        <f t="shared" si="4"/>
        <v>271.65018674058285</v>
      </c>
      <c r="M71" s="18">
        <f t="shared" si="5"/>
        <v>901.38471054829768</v>
      </c>
      <c r="N71" s="18">
        <f t="shared" si="6"/>
        <v>4572.2904052213162</v>
      </c>
      <c r="O71" s="4">
        <f t="shared" si="7"/>
        <v>901.38471054829768</v>
      </c>
      <c r="P71" s="4">
        <f t="shared" si="15"/>
        <v>52280.313211801265</v>
      </c>
      <c r="Q71" s="4">
        <f t="shared" si="16"/>
        <v>45780.364714997333</v>
      </c>
      <c r="R71" s="3">
        <f t="shared" si="8"/>
        <v>4572.2904052213162</v>
      </c>
      <c r="S71" s="3">
        <f t="shared" si="17"/>
        <v>265192.84350283636</v>
      </c>
      <c r="T71" s="3">
        <f t="shared" si="9"/>
        <v>232221.73605162237</v>
      </c>
    </row>
    <row r="72" spans="1:20">
      <c r="A72" s="1">
        <v>59</v>
      </c>
      <c r="B72" s="1">
        <f t="shared" si="18"/>
        <v>274</v>
      </c>
      <c r="C72" s="3">
        <f t="shared" si="0"/>
        <v>287268.17682540882</v>
      </c>
      <c r="D72" s="3">
        <f t="shared" si="10"/>
        <v>1743.1196070848489</v>
      </c>
      <c r="E72" s="4">
        <f t="shared" si="11"/>
        <v>1154.9362477682128</v>
      </c>
      <c r="F72" s="4">
        <f t="shared" si="12"/>
        <v>588.18335931663614</v>
      </c>
      <c r="G72" s="7">
        <f t="shared" si="13"/>
        <v>0.15</v>
      </c>
      <c r="H72" s="8">
        <f t="shared" si="14"/>
        <v>1.3451947011868914E-2</v>
      </c>
      <c r="I72" s="3">
        <f t="shared" si="1"/>
        <v>3917.0076725072408</v>
      </c>
      <c r="J72" s="4">
        <f t="shared" si="2"/>
        <v>4505.191031823877</v>
      </c>
      <c r="K72" s="3">
        <f t="shared" si="3"/>
        <v>5660.1272795920895</v>
      </c>
      <c r="L72" s="4">
        <f t="shared" si="4"/>
        <v>267.45892053579661</v>
      </c>
      <c r="M72" s="18">
        <f t="shared" si="5"/>
        <v>887.4773272324162</v>
      </c>
      <c r="N72" s="18">
        <f t="shared" si="6"/>
        <v>4505.191031823877</v>
      </c>
      <c r="O72" s="4">
        <f t="shared" si="7"/>
        <v>887.4773272324162</v>
      </c>
      <c r="P72" s="4">
        <f t="shared" si="15"/>
        <v>52361.162306712555</v>
      </c>
      <c r="Q72" s="4">
        <f t="shared" si="16"/>
        <v>45746.326607316478</v>
      </c>
      <c r="R72" s="3">
        <f t="shared" si="8"/>
        <v>4505.191031823877</v>
      </c>
      <c r="S72" s="3">
        <f t="shared" si="17"/>
        <v>265806.27087760874</v>
      </c>
      <c r="T72" s="3">
        <f t="shared" si="9"/>
        <v>232226.71052665095</v>
      </c>
    </row>
    <row r="73" spans="1:20">
      <c r="A73" s="1">
        <v>60</v>
      </c>
      <c r="B73" s="1">
        <f t="shared" si="18"/>
        <v>273</v>
      </c>
      <c r="C73" s="3">
        <f t="shared" si="0"/>
        <v>282829.12915259693</v>
      </c>
      <c r="D73" s="3">
        <f t="shared" si="10"/>
        <v>1719.6712544949939</v>
      </c>
      <c r="E73" s="4">
        <f t="shared" si="11"/>
        <v>1137.10319993391</v>
      </c>
      <c r="F73" s="4">
        <f t="shared" si="12"/>
        <v>582.56805456108395</v>
      </c>
      <c r="G73" s="7">
        <f t="shared" si="13"/>
        <v>0.15</v>
      </c>
      <c r="H73" s="8">
        <f t="shared" si="14"/>
        <v>1.3451947011868914E-2</v>
      </c>
      <c r="I73" s="3">
        <f t="shared" si="1"/>
        <v>3856.4796182508258</v>
      </c>
      <c r="J73" s="4">
        <f t="shared" si="2"/>
        <v>4439.0476728119102</v>
      </c>
      <c r="K73" s="3">
        <f t="shared" si="3"/>
        <v>5576.1508727458195</v>
      </c>
      <c r="L73" s="4">
        <f t="shared" si="4"/>
        <v>263.32916208995806</v>
      </c>
      <c r="M73" s="18">
        <f t="shared" si="5"/>
        <v>873.77403784395187</v>
      </c>
      <c r="N73" s="18">
        <f t="shared" si="6"/>
        <v>4439.0476728119102</v>
      </c>
      <c r="O73" s="4">
        <f t="shared" si="7"/>
        <v>873.77403784395187</v>
      </c>
      <c r="P73" s="4">
        <f t="shared" si="15"/>
        <v>52426.442270637112</v>
      </c>
      <c r="Q73" s="4">
        <f t="shared" si="16"/>
        <v>45698.63365552036</v>
      </c>
      <c r="R73" s="3">
        <f t="shared" si="8"/>
        <v>4439.0476728119102</v>
      </c>
      <c r="S73" s="3">
        <f t="shared" si="17"/>
        <v>266342.86036871461</v>
      </c>
      <c r="T73" s="3">
        <f t="shared" si="9"/>
        <v>232163.47086688146</v>
      </c>
    </row>
    <row r="74" spans="1:20">
      <c r="A74" s="1">
        <v>61</v>
      </c>
      <c r="B74" s="1">
        <f t="shared" si="18"/>
        <v>272</v>
      </c>
      <c r="C74" s="3">
        <f t="shared" si="0"/>
        <v>278455.28219444171</v>
      </c>
      <c r="D74" s="3">
        <f t="shared" si="10"/>
        <v>1696.5383279016928</v>
      </c>
      <c r="E74" s="4">
        <f t="shared" si="11"/>
        <v>1119.5319695623627</v>
      </c>
      <c r="F74" s="4">
        <f t="shared" si="12"/>
        <v>577.00635833933006</v>
      </c>
      <c r="G74" s="7">
        <f t="shared" si="13"/>
        <v>0.15</v>
      </c>
      <c r="H74" s="8">
        <f t="shared" si="14"/>
        <v>1.3451947011868914E-2</v>
      </c>
      <c r="I74" s="3">
        <f t="shared" si="1"/>
        <v>3796.8405998158714</v>
      </c>
      <c r="J74" s="4">
        <f t="shared" si="2"/>
        <v>4373.8469581552017</v>
      </c>
      <c r="K74" s="3">
        <f t="shared" si="3"/>
        <v>5493.3789277175638</v>
      </c>
      <c r="L74" s="4">
        <f t="shared" si="4"/>
        <v>259.26003505654717</v>
      </c>
      <c r="M74" s="18">
        <f t="shared" si="5"/>
        <v>860.27193450581558</v>
      </c>
      <c r="N74" s="18">
        <f t="shared" si="6"/>
        <v>4373.8469581552017</v>
      </c>
      <c r="O74" s="4">
        <f t="shared" si="7"/>
        <v>860.27193450581558</v>
      </c>
      <c r="P74" s="4">
        <f t="shared" si="15"/>
        <v>52476.588004854748</v>
      </c>
      <c r="Q74" s="4">
        <f t="shared" si="16"/>
        <v>45637.757732911792</v>
      </c>
      <c r="R74" s="3">
        <f t="shared" si="8"/>
        <v>4373.8469581552017</v>
      </c>
      <c r="S74" s="3">
        <f t="shared" si="17"/>
        <v>266804.66444746731</v>
      </c>
      <c r="T74" s="3">
        <f t="shared" si="9"/>
        <v>232034.26710856031</v>
      </c>
    </row>
    <row r="75" spans="1:20">
      <c r="A75" s="1">
        <v>62</v>
      </c>
      <c r="B75" s="1">
        <f t="shared" si="18"/>
        <v>271</v>
      </c>
      <c r="C75" s="3">
        <f t="shared" si="0"/>
        <v>274145.70649189845</v>
      </c>
      <c r="D75" s="3">
        <f t="shared" si="10"/>
        <v>1673.7165842111542</v>
      </c>
      <c r="E75" s="4">
        <f t="shared" si="11"/>
        <v>1102.2188253529985</v>
      </c>
      <c r="F75" s="4">
        <f t="shared" si="12"/>
        <v>571.49775885815575</v>
      </c>
      <c r="G75" s="7">
        <f t="shared" si="13"/>
        <v>0.15</v>
      </c>
      <c r="H75" s="8">
        <f t="shared" si="14"/>
        <v>1.3451947011868914E-2</v>
      </c>
      <c r="I75" s="3">
        <f t="shared" si="1"/>
        <v>3738.0779436850739</v>
      </c>
      <c r="J75" s="4">
        <f t="shared" si="2"/>
        <v>4309.5757025432295</v>
      </c>
      <c r="K75" s="3">
        <f t="shared" si="3"/>
        <v>5411.7945278962279</v>
      </c>
      <c r="L75" s="4">
        <f t="shared" si="4"/>
        <v>255.25067534490489</v>
      </c>
      <c r="M75" s="18">
        <f t="shared" si="5"/>
        <v>846.96815000809352</v>
      </c>
      <c r="N75" s="18">
        <f t="shared" si="6"/>
        <v>4309.5757025432295</v>
      </c>
      <c r="O75" s="4">
        <f t="shared" si="7"/>
        <v>846.96815000809352</v>
      </c>
      <c r="P75" s="4">
        <f t="shared" si="15"/>
        <v>52512.025300501795</v>
      </c>
      <c r="Q75" s="4">
        <f t="shared" si="16"/>
        <v>45564.158921078684</v>
      </c>
      <c r="R75" s="3">
        <f t="shared" si="8"/>
        <v>4309.5757025432295</v>
      </c>
      <c r="S75" s="3">
        <f t="shared" si="17"/>
        <v>267193.69355768024</v>
      </c>
      <c r="T75" s="3">
        <f t="shared" si="9"/>
        <v>231841.29437597227</v>
      </c>
    </row>
    <row r="76" spans="1:20">
      <c r="A76" s="1">
        <v>63</v>
      </c>
      <c r="B76" s="1">
        <f t="shared" si="18"/>
        <v>270</v>
      </c>
      <c r="C76" s="3">
        <f t="shared" si="0"/>
        <v>269899.48558904458</v>
      </c>
      <c r="D76" s="3">
        <f t="shared" si="10"/>
        <v>1651.2018374074594</v>
      </c>
      <c r="E76" s="4">
        <f t="shared" si="11"/>
        <v>1085.160088197098</v>
      </c>
      <c r="F76" s="4">
        <f t="shared" si="12"/>
        <v>566.04174921036133</v>
      </c>
      <c r="G76" s="7">
        <f t="shared" si="13"/>
        <v>0.15</v>
      </c>
      <c r="H76" s="8">
        <f t="shared" si="14"/>
        <v>1.3451947011868914E-2</v>
      </c>
      <c r="I76" s="3">
        <f t="shared" si="1"/>
        <v>3680.1791536435021</v>
      </c>
      <c r="J76" s="4">
        <f t="shared" si="2"/>
        <v>4246.2209028538637</v>
      </c>
      <c r="K76" s="3">
        <f t="shared" si="3"/>
        <v>5331.3809910509617</v>
      </c>
      <c r="L76" s="4">
        <f t="shared" si="4"/>
        <v>251.30023095090692</v>
      </c>
      <c r="M76" s="18">
        <f t="shared" si="5"/>
        <v>833.85985724619115</v>
      </c>
      <c r="N76" s="18">
        <f t="shared" si="6"/>
        <v>4246.2209028538637</v>
      </c>
      <c r="O76" s="4">
        <f t="shared" si="7"/>
        <v>833.85985724619115</v>
      </c>
      <c r="P76" s="4">
        <f t="shared" si="15"/>
        <v>52533.171006510041</v>
      </c>
      <c r="Q76" s="4">
        <f t="shared" si="16"/>
        <v>45478.285767049892</v>
      </c>
      <c r="R76" s="3">
        <f t="shared" si="8"/>
        <v>4246.2209028538637</v>
      </c>
      <c r="S76" s="3">
        <f t="shared" si="17"/>
        <v>267511.9168797934</v>
      </c>
      <c r="T76" s="3">
        <f t="shared" si="9"/>
        <v>231586.69406122281</v>
      </c>
    </row>
    <row r="77" spans="1:20">
      <c r="A77" s="1">
        <v>64</v>
      </c>
      <c r="B77" s="1">
        <f t="shared" si="18"/>
        <v>269</v>
      </c>
      <c r="C77" s="3">
        <f t="shared" si="0"/>
        <v>265715.71585338801</v>
      </c>
      <c r="D77" s="3">
        <f t="shared" si="10"/>
        <v>1628.9899577847534</v>
      </c>
      <c r="E77" s="4">
        <f t="shared" si="11"/>
        <v>1068.3521304566348</v>
      </c>
      <c r="F77" s="4">
        <f t="shared" si="12"/>
        <v>560.63782732811865</v>
      </c>
      <c r="G77" s="7">
        <f t="shared" si="13"/>
        <v>0.15</v>
      </c>
      <c r="H77" s="8">
        <f t="shared" si="14"/>
        <v>1.3451947011868914E-2</v>
      </c>
      <c r="I77" s="3">
        <f t="shared" si="1"/>
        <v>3623.1319083284384</v>
      </c>
      <c r="J77" s="4">
        <f t="shared" si="2"/>
        <v>4183.7697356565568</v>
      </c>
      <c r="K77" s="3">
        <f t="shared" si="3"/>
        <v>5252.1218661131916</v>
      </c>
      <c r="L77" s="4">
        <f t="shared" si="4"/>
        <v>247.40786178995754</v>
      </c>
      <c r="M77" s="18">
        <f t="shared" si="5"/>
        <v>820.9442686666772</v>
      </c>
      <c r="N77" s="18">
        <f t="shared" si="6"/>
        <v>4183.7697356565568</v>
      </c>
      <c r="O77" s="4">
        <f t="shared" si="7"/>
        <v>820.9442686666772</v>
      </c>
      <c r="P77" s="4">
        <f t="shared" si="15"/>
        <v>52540.433194667341</v>
      </c>
      <c r="Q77" s="4">
        <f t="shared" si="16"/>
        <v>45380.575535254589</v>
      </c>
      <c r="R77" s="3">
        <f t="shared" si="8"/>
        <v>4183.7697356565568</v>
      </c>
      <c r="S77" s="3">
        <f t="shared" si="17"/>
        <v>267761.26308201964</v>
      </c>
      <c r="T77" s="3">
        <f t="shared" si="9"/>
        <v>231272.55498041966</v>
      </c>
    </row>
    <row r="78" spans="1:20">
      <c r="A78" s="1">
        <v>65</v>
      </c>
      <c r="B78" s="1">
        <f t="shared" si="18"/>
        <v>268</v>
      </c>
      <c r="C78" s="3">
        <f t="shared" ref="C78:C141" si="19">C77-J78</f>
        <v>261593.50629863844</v>
      </c>
      <c r="D78" s="3">
        <f t="shared" si="10"/>
        <v>1607.0768711897663</v>
      </c>
      <c r="E78" s="4">
        <f t="shared" si="11"/>
        <v>1051.7913752529942</v>
      </c>
      <c r="F78" s="4">
        <f t="shared" si="12"/>
        <v>555.28549593677212</v>
      </c>
      <c r="G78" s="7">
        <f t="shared" si="13"/>
        <v>0.15</v>
      </c>
      <c r="H78" s="8">
        <f t="shared" si="14"/>
        <v>1.3451947011868914E-2</v>
      </c>
      <c r="I78" s="3">
        <f t="shared" ref="I78:I141" si="20">H78*(C77-F78)</f>
        <v>3566.9240588127918</v>
      </c>
      <c r="J78" s="4">
        <f t="shared" ref="J78:J141" si="21">I78+F78</f>
        <v>4122.2095547495637</v>
      </c>
      <c r="K78" s="3">
        <f t="shared" ref="K78:K141" si="22">D78+I78</f>
        <v>5174.0009300025577</v>
      </c>
      <c r="L78" s="4">
        <f t="shared" ref="L78:L141" si="23">(SUM(C$6:C$7)/10000)/12*C77</f>
        <v>243.57273953227235</v>
      </c>
      <c r="M78" s="18">
        <f t="shared" ref="M78:M141" si="24">E78-L78</f>
        <v>808.21863572072175</v>
      </c>
      <c r="N78" s="18">
        <f t="shared" ref="N78:N141" si="25">J78</f>
        <v>4122.2095547495637</v>
      </c>
      <c r="O78" s="4">
        <f t="shared" ref="O78:O141" si="26">M78</f>
        <v>808.21863572072175</v>
      </c>
      <c r="P78" s="4">
        <f t="shared" si="15"/>
        <v>52534.211321846917</v>
      </c>
      <c r="Q78" s="4">
        <f t="shared" si="16"/>
        <v>45271.454454385188</v>
      </c>
      <c r="R78" s="3">
        <f t="shared" ref="R78:R141" si="27">N78</f>
        <v>4122.2095547495637</v>
      </c>
      <c r="S78" s="3">
        <f t="shared" si="17"/>
        <v>267943.62105872162</v>
      </c>
      <c r="T78" s="3">
        <f t="shared" ref="T78:T141" si="28">$A78*R78/(1+I$1/12)^A78</f>
        <v>230900.91450670519</v>
      </c>
    </row>
    <row r="79" spans="1:20">
      <c r="A79" s="1">
        <v>66</v>
      </c>
      <c r="B79" s="1">
        <f t="shared" si="18"/>
        <v>267</v>
      </c>
      <c r="C79" s="3">
        <f t="shared" si="19"/>
        <v>257531.97840990772</v>
      </c>
      <c r="D79" s="3">
        <f t="shared" ref="D79:D142" si="29">IF(B78&lt;=0,0,PMT(C$3/12,B78,-C78))</f>
        <v>1585.4585582745212</v>
      </c>
      <c r="E79" s="4">
        <f t="shared" ref="E79:E142" si="30">C78*C$3/12</f>
        <v>1035.4742957654439</v>
      </c>
      <c r="F79" s="4">
        <f t="shared" ref="F79:F142" si="31">D79-E79</f>
        <v>549.98426250907733</v>
      </c>
      <c r="G79" s="7">
        <f t="shared" ref="G79:G142" si="32">C$8/100*MIN(6%,0.2%*(A79+C$5))</f>
        <v>0.15</v>
      </c>
      <c r="H79" s="8">
        <f t="shared" ref="H79:H142" si="33">1-(1-G79)^(1/12)</f>
        <v>1.3451947011868914E-2</v>
      </c>
      <c r="I79" s="3">
        <f t="shared" si="20"/>
        <v>3511.5436262216476</v>
      </c>
      <c r="J79" s="4">
        <f t="shared" si="21"/>
        <v>4061.527888730725</v>
      </c>
      <c r="K79" s="3">
        <f t="shared" si="22"/>
        <v>5097.0021844961684</v>
      </c>
      <c r="L79" s="4">
        <f t="shared" si="23"/>
        <v>239.79404744041858</v>
      </c>
      <c r="M79" s="18">
        <f t="shared" si="24"/>
        <v>795.68024832502533</v>
      </c>
      <c r="N79" s="18">
        <f t="shared" si="25"/>
        <v>4061.527888730725</v>
      </c>
      <c r="O79" s="4">
        <f t="shared" si="26"/>
        <v>795.68024832502533</v>
      </c>
      <c r="P79" s="4">
        <f t="shared" ref="P79:P142" si="34">$A79*O79</f>
        <v>52514.896389451671</v>
      </c>
      <c r="Q79" s="4">
        <f t="shared" ref="Q79:Q142" si="35">$A79*O79/(1+C$10/12)^A79</f>
        <v>45151.337959261844</v>
      </c>
      <c r="R79" s="3">
        <f t="shared" si="27"/>
        <v>4061.527888730725</v>
      </c>
      <c r="S79" s="3">
        <f t="shared" ref="S79:S142" si="36">$A79*R79</f>
        <v>268060.84065622784</v>
      </c>
      <c r="T79" s="3">
        <f t="shared" si="28"/>
        <v>230473.75968058262</v>
      </c>
    </row>
    <row r="80" spans="1:20">
      <c r="A80" s="1">
        <v>67</v>
      </c>
      <c r="B80" s="1">
        <f t="shared" si="18"/>
        <v>266</v>
      </c>
      <c r="C80" s="3">
        <f t="shared" si="19"/>
        <v>253530.26597130636</v>
      </c>
      <c r="D80" s="3">
        <f t="shared" si="29"/>
        <v>1564.1310537590987</v>
      </c>
      <c r="E80" s="4">
        <f t="shared" si="30"/>
        <v>1019.3974145392181</v>
      </c>
      <c r="F80" s="4">
        <f t="shared" si="31"/>
        <v>544.73363921988062</v>
      </c>
      <c r="G80" s="7">
        <f t="shared" si="32"/>
        <v>0.15</v>
      </c>
      <c r="H80" s="8">
        <f t="shared" si="33"/>
        <v>1.3451947011868914E-2</v>
      </c>
      <c r="I80" s="3">
        <f t="shared" si="20"/>
        <v>3456.9787993814793</v>
      </c>
      <c r="J80" s="4">
        <f t="shared" si="21"/>
        <v>4001.7124386013602</v>
      </c>
      <c r="K80" s="3">
        <f t="shared" si="22"/>
        <v>5021.1098531405778</v>
      </c>
      <c r="L80" s="4">
        <f t="shared" si="23"/>
        <v>236.07098020908208</v>
      </c>
      <c r="M80" s="18">
        <f t="shared" si="24"/>
        <v>783.32643433013595</v>
      </c>
      <c r="N80" s="18">
        <f t="shared" si="25"/>
        <v>4001.7124386013602</v>
      </c>
      <c r="O80" s="4">
        <f t="shared" si="26"/>
        <v>783.32643433013595</v>
      </c>
      <c r="P80" s="4">
        <f t="shared" si="34"/>
        <v>52482.871100119111</v>
      </c>
      <c r="Q80" s="4">
        <f t="shared" si="35"/>
        <v>45020.630927795093</v>
      </c>
      <c r="R80" s="3">
        <f t="shared" si="27"/>
        <v>4001.7124386013602</v>
      </c>
      <c r="S80" s="3">
        <f t="shared" si="36"/>
        <v>268114.73338629113</v>
      </c>
      <c r="T80" s="3">
        <f t="shared" si="28"/>
        <v>229993.02829796978</v>
      </c>
    </row>
    <row r="81" spans="1:20">
      <c r="A81" s="1">
        <v>68</v>
      </c>
      <c r="B81" s="1">
        <f t="shared" si="18"/>
        <v>265</v>
      </c>
      <c r="C81" s="3">
        <f t="shared" si="19"/>
        <v>249587.51489590356</v>
      </c>
      <c r="D81" s="3">
        <f t="shared" si="29"/>
        <v>1543.0904457043121</v>
      </c>
      <c r="E81" s="4">
        <f t="shared" si="30"/>
        <v>1003.5573028030876</v>
      </c>
      <c r="F81" s="4">
        <f t="shared" si="31"/>
        <v>539.53314290122444</v>
      </c>
      <c r="G81" s="7">
        <f t="shared" si="32"/>
        <v>0.15</v>
      </c>
      <c r="H81" s="8">
        <f t="shared" si="33"/>
        <v>1.3451947011868914E-2</v>
      </c>
      <c r="I81" s="3">
        <f t="shared" si="20"/>
        <v>3403.2179325015913</v>
      </c>
      <c r="J81" s="4">
        <f t="shared" si="21"/>
        <v>3942.7510754028158</v>
      </c>
      <c r="K81" s="3">
        <f t="shared" si="22"/>
        <v>4946.3083782059039</v>
      </c>
      <c r="L81" s="4">
        <f t="shared" si="23"/>
        <v>232.40274380703082</v>
      </c>
      <c r="M81" s="18">
        <f t="shared" si="24"/>
        <v>771.15455899605683</v>
      </c>
      <c r="N81" s="18">
        <f t="shared" si="25"/>
        <v>3942.7510754028158</v>
      </c>
      <c r="O81" s="4">
        <f t="shared" si="26"/>
        <v>771.15455899605683</v>
      </c>
      <c r="P81" s="4">
        <f t="shared" si="34"/>
        <v>52438.510011731865</v>
      </c>
      <c r="Q81" s="4">
        <f t="shared" si="35"/>
        <v>44879.727913140887</v>
      </c>
      <c r="R81" s="3">
        <f t="shared" si="27"/>
        <v>3942.7510754028158</v>
      </c>
      <c r="S81" s="3">
        <f t="shared" si="36"/>
        <v>268107.07312739146</v>
      </c>
      <c r="T81" s="3">
        <f t="shared" si="28"/>
        <v>229460.60997640653</v>
      </c>
    </row>
    <row r="82" spans="1:20">
      <c r="A82" s="1">
        <v>69</v>
      </c>
      <c r="B82" s="1">
        <f t="shared" ref="B82:B145" si="37">MAX(C$4*12-C$5-A82,0)</f>
        <v>264</v>
      </c>
      <c r="C82" s="3">
        <f t="shared" si="19"/>
        <v>245702.88305801831</v>
      </c>
      <c r="D82" s="3">
        <f t="shared" si="29"/>
        <v>1522.3328747941766</v>
      </c>
      <c r="E82" s="4">
        <f t="shared" si="30"/>
        <v>987.95057979628484</v>
      </c>
      <c r="F82" s="4">
        <f t="shared" si="31"/>
        <v>534.38229499789179</v>
      </c>
      <c r="G82" s="7">
        <f t="shared" si="32"/>
        <v>0.15</v>
      </c>
      <c r="H82" s="8">
        <f t="shared" si="33"/>
        <v>1.3451947011868914E-2</v>
      </c>
      <c r="I82" s="3">
        <f t="shared" si="20"/>
        <v>3350.2495428873453</v>
      </c>
      <c r="J82" s="4">
        <f t="shared" si="21"/>
        <v>3884.631837885237</v>
      </c>
      <c r="K82" s="3">
        <f t="shared" si="22"/>
        <v>4872.5824176815222</v>
      </c>
      <c r="L82" s="4">
        <f t="shared" si="23"/>
        <v>228.78855532124493</v>
      </c>
      <c r="M82" s="18">
        <f t="shared" si="24"/>
        <v>759.16202447503997</v>
      </c>
      <c r="N82" s="18">
        <f t="shared" si="25"/>
        <v>3884.631837885237</v>
      </c>
      <c r="O82" s="4">
        <f t="shared" si="26"/>
        <v>759.16202447503997</v>
      </c>
      <c r="P82" s="4">
        <f t="shared" si="34"/>
        <v>52382.17968877776</v>
      </c>
      <c r="Q82" s="4">
        <f t="shared" si="35"/>
        <v>44729.013371140987</v>
      </c>
      <c r="R82" s="3">
        <f t="shared" si="27"/>
        <v>3884.631837885237</v>
      </c>
      <c r="S82" s="3">
        <f t="shared" si="36"/>
        <v>268039.59681408136</v>
      </c>
      <c r="T82" s="3">
        <f t="shared" si="28"/>
        <v>228878.34719983622</v>
      </c>
    </row>
    <row r="83" spans="1:20">
      <c r="A83" s="1">
        <v>70</v>
      </c>
      <c r="B83" s="1">
        <f t="shared" si="37"/>
        <v>263</v>
      </c>
      <c r="C83" s="3">
        <f t="shared" si="19"/>
        <v>241875.54012781021</v>
      </c>
      <c r="D83" s="3">
        <f t="shared" si="29"/>
        <v>1501.8545336280192</v>
      </c>
      <c r="E83" s="4">
        <f t="shared" si="30"/>
        <v>972.57391210465585</v>
      </c>
      <c r="F83" s="4">
        <f t="shared" si="31"/>
        <v>529.28062152336338</v>
      </c>
      <c r="G83" s="7">
        <f t="shared" si="32"/>
        <v>0.15</v>
      </c>
      <c r="H83" s="8">
        <f t="shared" si="33"/>
        <v>1.3451947011868914E-2</v>
      </c>
      <c r="I83" s="3">
        <f t="shared" si="20"/>
        <v>3298.0623086847454</v>
      </c>
      <c r="J83" s="4">
        <f t="shared" si="21"/>
        <v>3827.3429302081086</v>
      </c>
      <c r="K83" s="3">
        <f t="shared" si="22"/>
        <v>4799.9168423127649</v>
      </c>
      <c r="L83" s="4">
        <f t="shared" si="23"/>
        <v>225.22764280318344</v>
      </c>
      <c r="M83" s="18">
        <f t="shared" si="24"/>
        <v>747.34626930147238</v>
      </c>
      <c r="N83" s="18">
        <f t="shared" si="25"/>
        <v>3827.3429302081086</v>
      </c>
      <c r="O83" s="4">
        <f t="shared" si="26"/>
        <v>747.34626930147238</v>
      </c>
      <c r="P83" s="4">
        <f t="shared" si="34"/>
        <v>52314.238851103066</v>
      </c>
      <c r="Q83" s="4">
        <f t="shared" si="35"/>
        <v>44568.861883139602</v>
      </c>
      <c r="R83" s="3">
        <f t="shared" si="27"/>
        <v>3827.3429302081086</v>
      </c>
      <c r="S83" s="3">
        <f t="shared" si="36"/>
        <v>267914.00511456758</v>
      </c>
      <c r="T83" s="3">
        <f t="shared" si="28"/>
        <v>228248.03634236852</v>
      </c>
    </row>
    <row r="84" spans="1:20">
      <c r="A84" s="1">
        <v>71</v>
      </c>
      <c r="B84" s="1">
        <f t="shared" si="37"/>
        <v>262</v>
      </c>
      <c r="C84" s="3">
        <f t="shared" si="19"/>
        <v>238104.66740813805</v>
      </c>
      <c r="D84" s="3">
        <f t="shared" si="29"/>
        <v>1481.6516660221198</v>
      </c>
      <c r="E84" s="4">
        <f t="shared" si="30"/>
        <v>957.42401300591553</v>
      </c>
      <c r="F84" s="4">
        <f t="shared" si="31"/>
        <v>524.22765301620427</v>
      </c>
      <c r="G84" s="7">
        <f t="shared" si="32"/>
        <v>0.15</v>
      </c>
      <c r="H84" s="8">
        <f t="shared" si="33"/>
        <v>1.3451947011868914E-2</v>
      </c>
      <c r="I84" s="3">
        <f t="shared" si="20"/>
        <v>3246.6450666559458</v>
      </c>
      <c r="J84" s="4">
        <f t="shared" si="21"/>
        <v>3770.8727196721502</v>
      </c>
      <c r="K84" s="3">
        <f t="shared" si="22"/>
        <v>4728.2967326780654</v>
      </c>
      <c r="L84" s="4">
        <f t="shared" si="23"/>
        <v>221.71924511715935</v>
      </c>
      <c r="M84" s="18">
        <f t="shared" si="24"/>
        <v>735.70476788875612</v>
      </c>
      <c r="N84" s="18">
        <f t="shared" si="25"/>
        <v>3770.8727196721502</v>
      </c>
      <c r="O84" s="4">
        <f t="shared" si="26"/>
        <v>735.70476788875612</v>
      </c>
      <c r="P84" s="4">
        <f t="shared" si="34"/>
        <v>52235.038520101683</v>
      </c>
      <c r="Q84" s="4">
        <f t="shared" si="35"/>
        <v>44399.638374265764</v>
      </c>
      <c r="R84" s="3">
        <f t="shared" si="27"/>
        <v>3770.8727196721502</v>
      </c>
      <c r="S84" s="3">
        <f t="shared" si="36"/>
        <v>267731.96309672267</v>
      </c>
      <c r="T84" s="3">
        <f t="shared" si="28"/>
        <v>227571.42867143065</v>
      </c>
    </row>
    <row r="85" spans="1:20">
      <c r="A85" s="1">
        <v>72</v>
      </c>
      <c r="B85" s="1">
        <f t="shared" si="37"/>
        <v>261</v>
      </c>
      <c r="C85" s="3">
        <f t="shared" si="19"/>
        <v>234389.45767365591</v>
      </c>
      <c r="D85" s="3">
        <f t="shared" si="29"/>
        <v>1461.7205663207428</v>
      </c>
      <c r="E85" s="4">
        <f t="shared" si="30"/>
        <v>942.4976418238798</v>
      </c>
      <c r="F85" s="4">
        <f t="shared" si="31"/>
        <v>519.22292449686302</v>
      </c>
      <c r="G85" s="7">
        <f t="shared" si="32"/>
        <v>0.15</v>
      </c>
      <c r="H85" s="8">
        <f t="shared" si="33"/>
        <v>1.3451947011868914E-2</v>
      </c>
      <c r="I85" s="3">
        <f t="shared" si="20"/>
        <v>3195.9868099852647</v>
      </c>
      <c r="J85" s="4">
        <f t="shared" si="21"/>
        <v>3715.2097344821277</v>
      </c>
      <c r="K85" s="3">
        <f t="shared" si="22"/>
        <v>4657.7073763060071</v>
      </c>
      <c r="L85" s="4">
        <f t="shared" si="23"/>
        <v>218.26261179079322</v>
      </c>
      <c r="M85" s="18">
        <f t="shared" si="24"/>
        <v>724.23503003308656</v>
      </c>
      <c r="N85" s="18">
        <f t="shared" si="25"/>
        <v>3715.2097344821277</v>
      </c>
      <c r="O85" s="4">
        <f t="shared" si="26"/>
        <v>724.23503003308656</v>
      </c>
      <c r="P85" s="4">
        <f t="shared" si="34"/>
        <v>52144.92216238223</v>
      </c>
      <c r="Q85" s="4">
        <f t="shared" si="35"/>
        <v>44221.698327268896</v>
      </c>
      <c r="R85" s="3">
        <f t="shared" si="27"/>
        <v>3715.2097344821277</v>
      </c>
      <c r="S85" s="3">
        <f t="shared" si="36"/>
        <v>267495.10088271322</v>
      </c>
      <c r="T85" s="3">
        <f t="shared" si="28"/>
        <v>226850.23133069903</v>
      </c>
    </row>
    <row r="86" spans="1:20">
      <c r="A86" s="1">
        <v>73</v>
      </c>
      <c r="B86" s="1">
        <f t="shared" si="37"/>
        <v>260</v>
      </c>
      <c r="C86" s="3">
        <f t="shared" si="19"/>
        <v>230729.11501211574</v>
      </c>
      <c r="D86" s="3">
        <f t="shared" si="29"/>
        <v>1442.0575787164371</v>
      </c>
      <c r="E86" s="4">
        <f t="shared" si="30"/>
        <v>927.79160329155468</v>
      </c>
      <c r="F86" s="4">
        <f t="shared" si="31"/>
        <v>514.26597542488241</v>
      </c>
      <c r="G86" s="7">
        <f t="shared" si="32"/>
        <v>0.15</v>
      </c>
      <c r="H86" s="8">
        <f t="shared" si="33"/>
        <v>1.3451947011868914E-2</v>
      </c>
      <c r="I86" s="3">
        <f t="shared" si="20"/>
        <v>3146.0766861152883</v>
      </c>
      <c r="J86" s="4">
        <f t="shared" si="21"/>
        <v>3660.3426615401709</v>
      </c>
      <c r="K86" s="3">
        <f t="shared" si="22"/>
        <v>4588.1342648317259</v>
      </c>
      <c r="L86" s="4">
        <f t="shared" si="23"/>
        <v>214.85700286751791</v>
      </c>
      <c r="M86" s="18">
        <f t="shared" si="24"/>
        <v>712.93460042403672</v>
      </c>
      <c r="N86" s="18">
        <f t="shared" si="25"/>
        <v>3660.3426615401709</v>
      </c>
      <c r="O86" s="4">
        <f t="shared" si="26"/>
        <v>712.93460042403672</v>
      </c>
      <c r="P86" s="4">
        <f t="shared" si="34"/>
        <v>52044.225830954681</v>
      </c>
      <c r="Q86" s="4">
        <f t="shared" si="35"/>
        <v>44035.387991993935</v>
      </c>
      <c r="R86" s="3">
        <f t="shared" si="27"/>
        <v>3660.3426615401709</v>
      </c>
      <c r="S86" s="3">
        <f t="shared" si="36"/>
        <v>267205.01429243246</v>
      </c>
      <c r="T86" s="3">
        <f t="shared" si="28"/>
        <v>226086.10830320249</v>
      </c>
    </row>
    <row r="87" spans="1:20">
      <c r="A87" s="1">
        <v>74</v>
      </c>
      <c r="B87" s="1">
        <f t="shared" si="37"/>
        <v>259</v>
      </c>
      <c r="C87" s="3">
        <f t="shared" si="19"/>
        <v>227122.85466784658</v>
      </c>
      <c r="D87" s="3">
        <f t="shared" si="29"/>
        <v>1422.6590965794796</v>
      </c>
      <c r="E87" s="4">
        <f t="shared" si="30"/>
        <v>913.30274692295814</v>
      </c>
      <c r="F87" s="4">
        <f t="shared" si="31"/>
        <v>509.3563496565215</v>
      </c>
      <c r="G87" s="7">
        <f t="shared" si="32"/>
        <v>0.15</v>
      </c>
      <c r="H87" s="8">
        <f t="shared" si="33"/>
        <v>1.3451947011868914E-2</v>
      </c>
      <c r="I87" s="3">
        <f t="shared" si="20"/>
        <v>3096.9039946126509</v>
      </c>
      <c r="J87" s="4">
        <f t="shared" si="21"/>
        <v>3606.2603442691725</v>
      </c>
      <c r="K87" s="3">
        <f t="shared" si="22"/>
        <v>4519.5630911921307</v>
      </c>
      <c r="L87" s="4">
        <f t="shared" si="23"/>
        <v>211.5016887611061</v>
      </c>
      <c r="M87" s="18">
        <f t="shared" si="24"/>
        <v>701.8010581618521</v>
      </c>
      <c r="N87" s="18">
        <f t="shared" si="25"/>
        <v>3606.2603442691725</v>
      </c>
      <c r="O87" s="4">
        <f t="shared" si="26"/>
        <v>701.8010581618521</v>
      </c>
      <c r="P87" s="4">
        <f t="shared" si="34"/>
        <v>51933.278303977058</v>
      </c>
      <c r="Q87" s="4">
        <f t="shared" si="35"/>
        <v>43841.044590580008</v>
      </c>
      <c r="R87" s="3">
        <f t="shared" si="27"/>
        <v>3606.2603442691725</v>
      </c>
      <c r="S87" s="3">
        <f t="shared" si="36"/>
        <v>266863.26547591877</v>
      </c>
      <c r="T87" s="3">
        <f t="shared" si="28"/>
        <v>225280.68135497603</v>
      </c>
    </row>
    <row r="88" spans="1:20">
      <c r="A88" s="1">
        <v>75</v>
      </c>
      <c r="B88" s="1">
        <f t="shared" si="37"/>
        <v>258</v>
      </c>
      <c r="C88" s="3">
        <f t="shared" si="19"/>
        <v>223569.90288738071</v>
      </c>
      <c r="D88" s="3">
        <f t="shared" si="29"/>
        <v>1403.521561796339</v>
      </c>
      <c r="E88" s="4">
        <f t="shared" si="30"/>
        <v>899.02796639355938</v>
      </c>
      <c r="F88" s="4">
        <f t="shared" si="31"/>
        <v>504.49359540277965</v>
      </c>
      <c r="G88" s="7">
        <f t="shared" si="32"/>
        <v>0.15</v>
      </c>
      <c r="H88" s="8">
        <f t="shared" si="33"/>
        <v>1.3451947011868914E-2</v>
      </c>
      <c r="I88" s="3">
        <f t="shared" si="20"/>
        <v>3048.4581850630912</v>
      </c>
      <c r="J88" s="4">
        <f t="shared" si="21"/>
        <v>3552.9517804658708</v>
      </c>
      <c r="K88" s="3">
        <f t="shared" si="22"/>
        <v>4451.9797468594297</v>
      </c>
      <c r="L88" s="4">
        <f t="shared" si="23"/>
        <v>208.19595011219269</v>
      </c>
      <c r="M88" s="18">
        <f t="shared" si="24"/>
        <v>690.83201628136669</v>
      </c>
      <c r="N88" s="18">
        <f t="shared" si="25"/>
        <v>3552.9517804658708</v>
      </c>
      <c r="O88" s="4">
        <f t="shared" si="26"/>
        <v>690.83201628136669</v>
      </c>
      <c r="P88" s="4">
        <f t="shared" si="34"/>
        <v>51812.401221102504</v>
      </c>
      <c r="Q88" s="4">
        <f t="shared" si="35"/>
        <v>43638.996518465858</v>
      </c>
      <c r="R88" s="3">
        <f t="shared" si="27"/>
        <v>3552.9517804658708</v>
      </c>
      <c r="S88" s="3">
        <f t="shared" si="36"/>
        <v>266471.38353494031</v>
      </c>
      <c r="T88" s="3">
        <f t="shared" si="28"/>
        <v>224435.53095964002</v>
      </c>
    </row>
    <row r="89" spans="1:20">
      <c r="A89" s="1">
        <v>76</v>
      </c>
      <c r="B89" s="1">
        <f t="shared" si="37"/>
        <v>257</v>
      </c>
      <c r="C89" s="3">
        <f t="shared" si="19"/>
        <v>220069.4967671975</v>
      </c>
      <c r="D89" s="3">
        <f t="shared" si="29"/>
        <v>1384.6414641170388</v>
      </c>
      <c r="E89" s="4">
        <f t="shared" si="30"/>
        <v>884.9641989292154</v>
      </c>
      <c r="F89" s="4">
        <f t="shared" si="31"/>
        <v>499.67726518782342</v>
      </c>
      <c r="G89" s="7">
        <f t="shared" si="32"/>
        <v>0.15</v>
      </c>
      <c r="H89" s="8">
        <f t="shared" si="33"/>
        <v>1.3451947011868914E-2</v>
      </c>
      <c r="I89" s="3">
        <f t="shared" si="20"/>
        <v>3000.7288549953823</v>
      </c>
      <c r="J89" s="4">
        <f t="shared" si="21"/>
        <v>3500.4061201832055</v>
      </c>
      <c r="K89" s="3">
        <f t="shared" si="22"/>
        <v>4385.3703191124214</v>
      </c>
      <c r="L89" s="4">
        <f t="shared" si="23"/>
        <v>204.93907764676564</v>
      </c>
      <c r="M89" s="18">
        <f t="shared" si="24"/>
        <v>680.02512128244973</v>
      </c>
      <c r="N89" s="18">
        <f t="shared" si="25"/>
        <v>3500.4061201832055</v>
      </c>
      <c r="O89" s="4">
        <f t="shared" si="26"/>
        <v>680.02512128244973</v>
      </c>
      <c r="P89" s="4">
        <f t="shared" si="34"/>
        <v>51681.909217466178</v>
      </c>
      <c r="Q89" s="4">
        <f t="shared" si="35"/>
        <v>43429.563541283249</v>
      </c>
      <c r="R89" s="3">
        <f t="shared" si="27"/>
        <v>3500.4061201832055</v>
      </c>
      <c r="S89" s="3">
        <f t="shared" si="36"/>
        <v>266030.86513392359</v>
      </c>
      <c r="T89" s="3">
        <f t="shared" si="28"/>
        <v>223552.19720427215</v>
      </c>
    </row>
    <row r="90" spans="1:20">
      <c r="A90" s="1">
        <v>77</v>
      </c>
      <c r="B90" s="1">
        <f t="shared" si="37"/>
        <v>256</v>
      </c>
      <c r="C90" s="3">
        <f t="shared" si="19"/>
        <v>216620.88410355596</v>
      </c>
      <c r="D90" s="3">
        <f t="shared" si="29"/>
        <v>1366.0153405112999</v>
      </c>
      <c r="E90" s="4">
        <f t="shared" si="30"/>
        <v>871.10842470349007</v>
      </c>
      <c r="F90" s="4">
        <f t="shared" si="31"/>
        <v>494.90691580780981</v>
      </c>
      <c r="G90" s="7">
        <f t="shared" si="32"/>
        <v>0.15</v>
      </c>
      <c r="H90" s="8">
        <f t="shared" si="33"/>
        <v>1.3451947011868914E-2</v>
      </c>
      <c r="I90" s="3">
        <f t="shared" si="20"/>
        <v>2953.7057478337442</v>
      </c>
      <c r="J90" s="4">
        <f t="shared" si="21"/>
        <v>3448.6126636415538</v>
      </c>
      <c r="K90" s="3">
        <f t="shared" si="22"/>
        <v>4319.7210883450443</v>
      </c>
      <c r="L90" s="4">
        <f t="shared" si="23"/>
        <v>201.73037203659771</v>
      </c>
      <c r="M90" s="18">
        <f t="shared" si="24"/>
        <v>669.37805266689236</v>
      </c>
      <c r="N90" s="18">
        <f t="shared" si="25"/>
        <v>3448.6126636415538</v>
      </c>
      <c r="O90" s="4">
        <f t="shared" si="26"/>
        <v>669.37805266689236</v>
      </c>
      <c r="P90" s="4">
        <f t="shared" si="34"/>
        <v>51542.110055350713</v>
      </c>
      <c r="Q90" s="4">
        <f t="shared" si="35"/>
        <v>43213.056987717966</v>
      </c>
      <c r="R90" s="3">
        <f t="shared" si="27"/>
        <v>3448.6126636415538</v>
      </c>
      <c r="S90" s="3">
        <f t="shared" si="36"/>
        <v>265543.17510039965</v>
      </c>
      <c r="T90" s="3">
        <f t="shared" si="28"/>
        <v>222632.18067693175</v>
      </c>
    </row>
    <row r="91" spans="1:20">
      <c r="A91" s="1">
        <v>78</v>
      </c>
      <c r="B91" s="1">
        <f t="shared" si="37"/>
        <v>255</v>
      </c>
      <c r="C91" s="3">
        <f t="shared" si="19"/>
        <v>213223.32324438752</v>
      </c>
      <c r="D91" s="3">
        <f t="shared" si="29"/>
        <v>1347.639774533342</v>
      </c>
      <c r="E91" s="4">
        <f t="shared" si="30"/>
        <v>857.45766624324233</v>
      </c>
      <c r="F91" s="4">
        <f t="shared" si="31"/>
        <v>490.18210829009968</v>
      </c>
      <c r="G91" s="7">
        <f t="shared" si="32"/>
        <v>0.15</v>
      </c>
      <c r="H91" s="8">
        <f t="shared" si="33"/>
        <v>1.3451947011868914E-2</v>
      </c>
      <c r="I91" s="3">
        <f t="shared" si="20"/>
        <v>2907.3787508783475</v>
      </c>
      <c r="J91" s="4">
        <f t="shared" si="21"/>
        <v>3397.5608591684472</v>
      </c>
      <c r="K91" s="3">
        <f t="shared" si="22"/>
        <v>4255.0185254116896</v>
      </c>
      <c r="L91" s="4">
        <f t="shared" si="23"/>
        <v>198.56914376159295</v>
      </c>
      <c r="M91" s="18">
        <f t="shared" si="24"/>
        <v>658.88852248164937</v>
      </c>
      <c r="N91" s="18">
        <f t="shared" si="25"/>
        <v>3397.5608591684472</v>
      </c>
      <c r="O91" s="4">
        <f t="shared" si="26"/>
        <v>658.88852248164937</v>
      </c>
      <c r="P91" s="4">
        <f t="shared" si="34"/>
        <v>51393.304753568649</v>
      </c>
      <c r="Q91" s="4">
        <f t="shared" si="35"/>
        <v>42989.779938416876</v>
      </c>
      <c r="R91" s="3">
        <f t="shared" si="27"/>
        <v>3397.5608591684472</v>
      </c>
      <c r="S91" s="3">
        <f t="shared" si="36"/>
        <v>265009.74701513886</v>
      </c>
      <c r="T91" s="3">
        <f t="shared" si="28"/>
        <v>221676.94333618935</v>
      </c>
    </row>
    <row r="92" spans="1:20">
      <c r="A92" s="1">
        <v>79</v>
      </c>
      <c r="B92" s="1">
        <f t="shared" si="37"/>
        <v>254</v>
      </c>
      <c r="C92" s="3">
        <f t="shared" si="19"/>
        <v>209876.08294322112</v>
      </c>
      <c r="D92" s="3">
        <f t="shared" si="29"/>
        <v>1329.5113956952323</v>
      </c>
      <c r="E92" s="4">
        <f t="shared" si="30"/>
        <v>844.00898784236733</v>
      </c>
      <c r="F92" s="4">
        <f t="shared" si="31"/>
        <v>485.50240785286496</v>
      </c>
      <c r="G92" s="7">
        <f t="shared" si="32"/>
        <v>0.15</v>
      </c>
      <c r="H92" s="8">
        <f t="shared" si="33"/>
        <v>1.3451947011868914E-2</v>
      </c>
      <c r="I92" s="3">
        <f t="shared" si="20"/>
        <v>2861.7378933135269</v>
      </c>
      <c r="J92" s="4">
        <f t="shared" si="21"/>
        <v>3347.2403011663919</v>
      </c>
      <c r="K92" s="3">
        <f t="shared" si="22"/>
        <v>4191.2492890087597</v>
      </c>
      <c r="L92" s="4">
        <f t="shared" si="23"/>
        <v>195.45471297402187</v>
      </c>
      <c r="M92" s="18">
        <f t="shared" si="24"/>
        <v>648.55427486834549</v>
      </c>
      <c r="N92" s="18">
        <f t="shared" si="25"/>
        <v>3347.2403011663919</v>
      </c>
      <c r="O92" s="4">
        <f t="shared" si="26"/>
        <v>648.55427486834549</v>
      </c>
      <c r="P92" s="4">
        <f t="shared" si="34"/>
        <v>51235.787714599297</v>
      </c>
      <c r="Q92" s="4">
        <f t="shared" si="35"/>
        <v>42760.027411017829</v>
      </c>
      <c r="R92" s="3">
        <f t="shared" si="27"/>
        <v>3347.2403011663919</v>
      </c>
      <c r="S92" s="3">
        <f t="shared" si="36"/>
        <v>264431.98379214498</v>
      </c>
      <c r="T92" s="3">
        <f t="shared" si="28"/>
        <v>220687.90936301061</v>
      </c>
    </row>
    <row r="93" spans="1:20">
      <c r="A93" s="1">
        <v>80</v>
      </c>
      <c r="B93" s="1">
        <f t="shared" si="37"/>
        <v>253</v>
      </c>
      <c r="C93" s="3">
        <f t="shared" si="19"/>
        <v>206578.44221511271</v>
      </c>
      <c r="D93" s="3">
        <f t="shared" si="29"/>
        <v>1311.6268788486641</v>
      </c>
      <c r="E93" s="4">
        <f t="shared" si="30"/>
        <v>830.75949498358352</v>
      </c>
      <c r="F93" s="4">
        <f t="shared" si="31"/>
        <v>480.86738386508057</v>
      </c>
      <c r="G93" s="7">
        <f t="shared" si="32"/>
        <v>0.15</v>
      </c>
      <c r="H93" s="8">
        <f t="shared" si="33"/>
        <v>1.3451947011868914E-2</v>
      </c>
      <c r="I93" s="3">
        <f t="shared" si="20"/>
        <v>2816.7733442433264</v>
      </c>
      <c r="J93" s="4">
        <f t="shared" si="21"/>
        <v>3297.6407281084071</v>
      </c>
      <c r="K93" s="3">
        <f t="shared" si="22"/>
        <v>4128.4002230919905</v>
      </c>
      <c r="L93" s="4">
        <f t="shared" si="23"/>
        <v>192.38640936461937</v>
      </c>
      <c r="M93" s="18">
        <f t="shared" si="24"/>
        <v>638.37308561896418</v>
      </c>
      <c r="N93" s="18">
        <f t="shared" si="25"/>
        <v>3297.6407281084071</v>
      </c>
      <c r="O93" s="4">
        <f t="shared" si="26"/>
        <v>638.37308561896418</v>
      </c>
      <c r="P93" s="4">
        <f t="shared" si="34"/>
        <v>51069.846849517133</v>
      </c>
      <c r="Q93" s="4">
        <f t="shared" si="35"/>
        <v>42524.086541377605</v>
      </c>
      <c r="R93" s="3">
        <f t="shared" si="27"/>
        <v>3297.6407281084071</v>
      </c>
      <c r="S93" s="3">
        <f t="shared" si="36"/>
        <v>263811.25824867259</v>
      </c>
      <c r="T93" s="3">
        <f t="shared" si="28"/>
        <v>219666.46599533202</v>
      </c>
    </row>
    <row r="94" spans="1:20">
      <c r="A94" s="1">
        <v>81</v>
      </c>
      <c r="B94" s="1">
        <f t="shared" si="37"/>
        <v>252</v>
      </c>
      <c r="C94" s="3">
        <f t="shared" si="19"/>
        <v>203329.6901945518</v>
      </c>
      <c r="D94" s="3">
        <f t="shared" si="29"/>
        <v>1293.9829435750485</v>
      </c>
      <c r="E94" s="4">
        <f t="shared" si="30"/>
        <v>817.70633376815442</v>
      </c>
      <c r="F94" s="4">
        <f t="shared" si="31"/>
        <v>476.27660980689404</v>
      </c>
      <c r="G94" s="7">
        <f t="shared" si="32"/>
        <v>0.15</v>
      </c>
      <c r="H94" s="8">
        <f t="shared" si="33"/>
        <v>1.3451947011868914E-2</v>
      </c>
      <c r="I94" s="3">
        <f t="shared" si="20"/>
        <v>2772.4754107540057</v>
      </c>
      <c r="J94" s="4">
        <f t="shared" si="21"/>
        <v>3248.7520205608998</v>
      </c>
      <c r="K94" s="3">
        <f t="shared" si="22"/>
        <v>4066.4583543290541</v>
      </c>
      <c r="L94" s="4">
        <f t="shared" si="23"/>
        <v>189.36357203051998</v>
      </c>
      <c r="M94" s="18">
        <f t="shared" si="24"/>
        <v>628.34276173763442</v>
      </c>
      <c r="N94" s="18">
        <f t="shared" si="25"/>
        <v>3248.7520205608998</v>
      </c>
      <c r="O94" s="4">
        <f t="shared" si="26"/>
        <v>628.34276173763442</v>
      </c>
      <c r="P94" s="4">
        <f t="shared" si="34"/>
        <v>50895.763700748386</v>
      </c>
      <c r="Q94" s="4">
        <f t="shared" si="35"/>
        <v>42282.236761072374</v>
      </c>
      <c r="R94" s="3">
        <f t="shared" si="27"/>
        <v>3248.7520205608998</v>
      </c>
      <c r="S94" s="3">
        <f t="shared" si="36"/>
        <v>263148.91366543289</v>
      </c>
      <c r="T94" s="3">
        <f t="shared" si="28"/>
        <v>218613.96434566556</v>
      </c>
    </row>
    <row r="95" spans="1:20">
      <c r="A95" s="1">
        <v>82</v>
      </c>
      <c r="B95" s="1">
        <f t="shared" si="37"/>
        <v>251</v>
      </c>
      <c r="C95" s="3">
        <f t="shared" si="19"/>
        <v>200129.12599531829</v>
      </c>
      <c r="D95" s="3">
        <f t="shared" si="29"/>
        <v>1276.576353583815</v>
      </c>
      <c r="E95" s="4">
        <f t="shared" si="30"/>
        <v>804.84669035343416</v>
      </c>
      <c r="F95" s="4">
        <f t="shared" si="31"/>
        <v>471.72966323038088</v>
      </c>
      <c r="G95" s="7">
        <f t="shared" si="32"/>
        <v>0.15</v>
      </c>
      <c r="H95" s="8">
        <f t="shared" si="33"/>
        <v>1.3451947011868914E-2</v>
      </c>
      <c r="I95" s="3">
        <f t="shared" si="20"/>
        <v>2728.8345360031312</v>
      </c>
      <c r="J95" s="4">
        <f t="shared" si="21"/>
        <v>3200.5641992335122</v>
      </c>
      <c r="K95" s="3">
        <f t="shared" si="22"/>
        <v>4005.4108895869463</v>
      </c>
      <c r="L95" s="4">
        <f t="shared" si="23"/>
        <v>186.38554934500581</v>
      </c>
      <c r="M95" s="18">
        <f t="shared" si="24"/>
        <v>618.46114100842829</v>
      </c>
      <c r="N95" s="18">
        <f t="shared" si="25"/>
        <v>3200.5641992335122</v>
      </c>
      <c r="O95" s="4">
        <f t="shared" si="26"/>
        <v>618.46114100842829</v>
      </c>
      <c r="P95" s="4">
        <f t="shared" si="34"/>
        <v>50713.813562691117</v>
      </c>
      <c r="Q95" s="4">
        <f t="shared" si="35"/>
        <v>42034.749971242476</v>
      </c>
      <c r="R95" s="3">
        <f t="shared" si="27"/>
        <v>3200.5641992335122</v>
      </c>
      <c r="S95" s="3">
        <f t="shared" si="36"/>
        <v>262446.26433714799</v>
      </c>
      <c r="T95" s="3">
        <f t="shared" si="28"/>
        <v>217531.72020205739</v>
      </c>
    </row>
    <row r="96" spans="1:20">
      <c r="A96" s="1">
        <v>83</v>
      </c>
      <c r="B96" s="1">
        <f t="shared" si="37"/>
        <v>250</v>
      </c>
      <c r="C96" s="3">
        <f t="shared" si="19"/>
        <v>196976.05857226273</v>
      </c>
      <c r="D96" s="3">
        <f t="shared" si="29"/>
        <v>1259.4039161188007</v>
      </c>
      <c r="E96" s="4">
        <f t="shared" si="30"/>
        <v>792.17779039813502</v>
      </c>
      <c r="F96" s="4">
        <f t="shared" si="31"/>
        <v>467.22612572066566</v>
      </c>
      <c r="G96" s="7">
        <f t="shared" si="32"/>
        <v>0.15</v>
      </c>
      <c r="H96" s="8">
        <f t="shared" si="33"/>
        <v>1.3451947011868914E-2</v>
      </c>
      <c r="I96" s="3">
        <f t="shared" si="20"/>
        <v>2685.8412973349041</v>
      </c>
      <c r="J96" s="4">
        <f t="shared" si="21"/>
        <v>3153.0674230555696</v>
      </c>
      <c r="K96" s="3">
        <f t="shared" si="22"/>
        <v>3945.2452134537048</v>
      </c>
      <c r="L96" s="4">
        <f t="shared" si="23"/>
        <v>183.45169882904176</v>
      </c>
      <c r="M96" s="18">
        <f t="shared" si="24"/>
        <v>608.72609156909323</v>
      </c>
      <c r="N96" s="18">
        <f t="shared" si="25"/>
        <v>3153.0674230555696</v>
      </c>
      <c r="O96" s="4">
        <f t="shared" si="26"/>
        <v>608.72609156909323</v>
      </c>
      <c r="P96" s="4">
        <f t="shared" si="34"/>
        <v>50524.265600234736</v>
      </c>
      <c r="Q96" s="4">
        <f t="shared" si="35"/>
        <v>41781.890712853565</v>
      </c>
      <c r="R96" s="3">
        <f t="shared" si="27"/>
        <v>3153.0674230555696</v>
      </c>
      <c r="S96" s="3">
        <f t="shared" si="36"/>
        <v>261704.59611361229</v>
      </c>
      <c r="T96" s="3">
        <f t="shared" si="28"/>
        <v>216421.01481272452</v>
      </c>
    </row>
    <row r="97" spans="1:20">
      <c r="A97" s="1">
        <v>84</v>
      </c>
      <c r="B97" s="1">
        <f t="shared" si="37"/>
        <v>249</v>
      </c>
      <c r="C97" s="3">
        <f t="shared" si="19"/>
        <v>193869.80658498395</v>
      </c>
      <c r="D97" s="3">
        <f t="shared" si="29"/>
        <v>1242.4624813726298</v>
      </c>
      <c r="E97" s="4">
        <f t="shared" si="30"/>
        <v>779.69689851520661</v>
      </c>
      <c r="F97" s="4">
        <f t="shared" si="31"/>
        <v>462.76558285742317</v>
      </c>
      <c r="G97" s="7">
        <f t="shared" si="32"/>
        <v>0.15</v>
      </c>
      <c r="H97" s="8">
        <f t="shared" si="33"/>
        <v>1.3451947011868914E-2</v>
      </c>
      <c r="I97" s="3">
        <f t="shared" si="20"/>
        <v>2643.4864044213514</v>
      </c>
      <c r="J97" s="4">
        <f t="shared" si="21"/>
        <v>3106.2519872787743</v>
      </c>
      <c r="K97" s="3">
        <f t="shared" si="22"/>
        <v>3885.9488857939814</v>
      </c>
      <c r="L97" s="4">
        <f t="shared" si="23"/>
        <v>180.56138702457417</v>
      </c>
      <c r="M97" s="18">
        <f t="shared" si="24"/>
        <v>599.13551149063244</v>
      </c>
      <c r="N97" s="18">
        <f t="shared" si="25"/>
        <v>3106.2519872787743</v>
      </c>
      <c r="O97" s="4">
        <f t="shared" si="26"/>
        <v>599.13551149063244</v>
      </c>
      <c r="P97" s="4">
        <f t="shared" si="34"/>
        <v>50327.382965213124</v>
      </c>
      <c r="Q97" s="4">
        <f t="shared" si="35"/>
        <v>41523.91633344326</v>
      </c>
      <c r="R97" s="3">
        <f t="shared" si="27"/>
        <v>3106.2519872787743</v>
      </c>
      <c r="S97" s="3">
        <f t="shared" si="36"/>
        <v>260925.16693141704</v>
      </c>
      <c r="T97" s="3">
        <f t="shared" si="28"/>
        <v>215283.09565468374</v>
      </c>
    </row>
    <row r="98" spans="1:20">
      <c r="A98" s="1">
        <v>85</v>
      </c>
      <c r="B98" s="1">
        <f t="shared" si="37"/>
        <v>248</v>
      </c>
      <c r="C98" s="3">
        <f t="shared" si="19"/>
        <v>190809.69826337817</v>
      </c>
      <c r="D98" s="3">
        <f t="shared" si="29"/>
        <v>1225.7489419089702</v>
      </c>
      <c r="E98" s="4">
        <f t="shared" si="30"/>
        <v>767.40131773222811</v>
      </c>
      <c r="F98" s="4">
        <f t="shared" si="31"/>
        <v>458.3476241767421</v>
      </c>
      <c r="G98" s="7">
        <f t="shared" si="32"/>
        <v>0.15</v>
      </c>
      <c r="H98" s="8">
        <f t="shared" si="33"/>
        <v>1.3451947011868914E-2</v>
      </c>
      <c r="I98" s="3">
        <f t="shared" si="20"/>
        <v>2601.7606974290379</v>
      </c>
      <c r="J98" s="4">
        <f t="shared" si="21"/>
        <v>3060.10832160578</v>
      </c>
      <c r="K98" s="3">
        <f t="shared" si="22"/>
        <v>3827.5096393380081</v>
      </c>
      <c r="L98" s="4">
        <f t="shared" si="23"/>
        <v>177.71398936956862</v>
      </c>
      <c r="M98" s="18">
        <f t="shared" si="24"/>
        <v>589.68732836265951</v>
      </c>
      <c r="N98" s="18">
        <f t="shared" si="25"/>
        <v>3060.10832160578</v>
      </c>
      <c r="O98" s="4">
        <f t="shared" si="26"/>
        <v>589.68732836265951</v>
      </c>
      <c r="P98" s="4">
        <f t="shared" si="34"/>
        <v>50123.422910826055</v>
      </c>
      <c r="Q98" s="4">
        <f t="shared" si="35"/>
        <v>41261.077150422621</v>
      </c>
      <c r="R98" s="3">
        <f t="shared" si="27"/>
        <v>3060.10832160578</v>
      </c>
      <c r="S98" s="3">
        <f t="shared" si="36"/>
        <v>260109.20733649129</v>
      </c>
      <c r="T98" s="3">
        <f t="shared" si="28"/>
        <v>214119.17718668361</v>
      </c>
    </row>
    <row r="99" spans="1:20">
      <c r="A99" s="1">
        <v>86</v>
      </c>
      <c r="B99" s="1">
        <f t="shared" si="37"/>
        <v>247</v>
      </c>
      <c r="C99" s="3">
        <f t="shared" si="19"/>
        <v>187795.07127503387</v>
      </c>
      <c r="D99" s="3">
        <f t="shared" si="29"/>
        <v>1209.2602320925564</v>
      </c>
      <c r="E99" s="4">
        <f t="shared" si="30"/>
        <v>755.28838895920535</v>
      </c>
      <c r="F99" s="4">
        <f t="shared" si="31"/>
        <v>453.97184313335106</v>
      </c>
      <c r="G99" s="7">
        <f t="shared" si="32"/>
        <v>0.15</v>
      </c>
      <c r="H99" s="8">
        <f t="shared" si="33"/>
        <v>1.3451947011868914E-2</v>
      </c>
      <c r="I99" s="3">
        <f t="shared" si="20"/>
        <v>2560.6551452109488</v>
      </c>
      <c r="J99" s="4">
        <f t="shared" si="21"/>
        <v>3014.6269883443001</v>
      </c>
      <c r="K99" s="3">
        <f t="shared" si="22"/>
        <v>3769.915377303505</v>
      </c>
      <c r="L99" s="4">
        <f t="shared" si="23"/>
        <v>174.90889007476332</v>
      </c>
      <c r="M99" s="18">
        <f t="shared" si="24"/>
        <v>580.379498884442</v>
      </c>
      <c r="N99" s="18">
        <f t="shared" si="25"/>
        <v>3014.6269883443001</v>
      </c>
      <c r="O99" s="4">
        <f t="shared" si="26"/>
        <v>580.379498884442</v>
      </c>
      <c r="P99" s="4">
        <f t="shared" si="34"/>
        <v>49912.636904062012</v>
      </c>
      <c r="Q99" s="4">
        <f t="shared" si="35"/>
        <v>40993.616610998964</v>
      </c>
      <c r="R99" s="3">
        <f t="shared" si="27"/>
        <v>3014.6269883443001</v>
      </c>
      <c r="S99" s="3">
        <f t="shared" si="36"/>
        <v>259257.92099760982</v>
      </c>
      <c r="T99" s="3">
        <f t="shared" si="28"/>
        <v>212930.4415867427</v>
      </c>
    </row>
    <row r="100" spans="1:20">
      <c r="A100" s="1">
        <v>87</v>
      </c>
      <c r="B100" s="1">
        <f t="shared" si="37"/>
        <v>246</v>
      </c>
      <c r="C100" s="3">
        <f t="shared" si="19"/>
        <v>184825.27259444745</v>
      </c>
      <c r="D100" s="3">
        <f t="shared" si="29"/>
        <v>1192.993327526887</v>
      </c>
      <c r="E100" s="4">
        <f t="shared" si="30"/>
        <v>743.35549046367578</v>
      </c>
      <c r="F100" s="4">
        <f t="shared" si="31"/>
        <v>449.63783706321124</v>
      </c>
      <c r="G100" s="7">
        <f t="shared" si="32"/>
        <v>0.15</v>
      </c>
      <c r="H100" s="8">
        <f t="shared" si="33"/>
        <v>1.3451947011868914E-2</v>
      </c>
      <c r="I100" s="3">
        <f t="shared" si="20"/>
        <v>2520.160843523196</v>
      </c>
      <c r="J100" s="4">
        <f t="shared" si="21"/>
        <v>2969.7986805864075</v>
      </c>
      <c r="K100" s="3">
        <f t="shared" si="22"/>
        <v>3713.1541710500833</v>
      </c>
      <c r="L100" s="4">
        <f t="shared" si="23"/>
        <v>172.14548200211439</v>
      </c>
      <c r="M100" s="18">
        <f t="shared" si="24"/>
        <v>571.21000846156142</v>
      </c>
      <c r="N100" s="18">
        <f t="shared" si="25"/>
        <v>2969.7986805864075</v>
      </c>
      <c r="O100" s="4">
        <f t="shared" si="26"/>
        <v>571.21000846156142</v>
      </c>
      <c r="P100" s="4">
        <f t="shared" si="34"/>
        <v>49695.270736155842</v>
      </c>
      <c r="Q100" s="4">
        <f t="shared" si="35"/>
        <v>40721.771448786669</v>
      </c>
      <c r="R100" s="3">
        <f t="shared" si="27"/>
        <v>2969.7986805864075</v>
      </c>
      <c r="S100" s="3">
        <f t="shared" si="36"/>
        <v>258372.48521101745</v>
      </c>
      <c r="T100" s="3">
        <f t="shared" si="28"/>
        <v>211718.03947459374</v>
      </c>
    </row>
    <row r="101" spans="1:20">
      <c r="A101" s="1">
        <v>88</v>
      </c>
      <c r="B101" s="1">
        <f t="shared" si="37"/>
        <v>245</v>
      </c>
      <c r="C101" s="3">
        <f t="shared" si="19"/>
        <v>181899.65837403477</v>
      </c>
      <c r="D101" s="3">
        <f t="shared" si="29"/>
        <v>1176.9452444994818</v>
      </c>
      <c r="E101" s="4">
        <f t="shared" si="30"/>
        <v>731.60003735302109</v>
      </c>
      <c r="F101" s="4">
        <f t="shared" si="31"/>
        <v>445.34520714646067</v>
      </c>
      <c r="G101" s="7">
        <f t="shared" si="32"/>
        <v>0.15</v>
      </c>
      <c r="H101" s="8">
        <f t="shared" si="33"/>
        <v>1.3451947011868914E-2</v>
      </c>
      <c r="I101" s="3">
        <f t="shared" si="20"/>
        <v>2480.269013266211</v>
      </c>
      <c r="J101" s="4">
        <f t="shared" si="21"/>
        <v>2925.6142204126718</v>
      </c>
      <c r="K101" s="3">
        <f t="shared" si="22"/>
        <v>3657.2142577656928</v>
      </c>
      <c r="L101" s="4">
        <f t="shared" si="23"/>
        <v>169.42316654491017</v>
      </c>
      <c r="M101" s="18">
        <f t="shared" si="24"/>
        <v>562.17687080811095</v>
      </c>
      <c r="N101" s="18">
        <f t="shared" si="25"/>
        <v>2925.6142204126718</v>
      </c>
      <c r="O101" s="4">
        <f t="shared" si="26"/>
        <v>562.17687080811095</v>
      </c>
      <c r="P101" s="4">
        <f t="shared" si="34"/>
        <v>49471.564631113761</v>
      </c>
      <c r="Q101" s="4">
        <f t="shared" si="35"/>
        <v>40445.771837170389</v>
      </c>
      <c r="R101" s="3">
        <f t="shared" si="27"/>
        <v>2925.6142204126718</v>
      </c>
      <c r="S101" s="3">
        <f t="shared" si="36"/>
        <v>257454.0513963151</v>
      </c>
      <c r="T101" s="3">
        <f t="shared" si="28"/>
        <v>210483.09061932476</v>
      </c>
    </row>
    <row r="102" spans="1:20">
      <c r="A102" s="1">
        <v>89</v>
      </c>
      <c r="B102" s="1">
        <f t="shared" si="37"/>
        <v>244</v>
      </c>
      <c r="C102" s="3">
        <f t="shared" si="19"/>
        <v>179017.59381691396</v>
      </c>
      <c r="D102" s="3">
        <f t="shared" si="29"/>
        <v>1161.1130394346033</v>
      </c>
      <c r="E102" s="4">
        <f t="shared" si="30"/>
        <v>720.01948106388761</v>
      </c>
      <c r="F102" s="4">
        <f t="shared" si="31"/>
        <v>441.09355837071564</v>
      </c>
      <c r="G102" s="7">
        <f t="shared" si="32"/>
        <v>0.15</v>
      </c>
      <c r="H102" s="8">
        <f t="shared" si="33"/>
        <v>1.3451947011868914E-2</v>
      </c>
      <c r="I102" s="3">
        <f t="shared" si="20"/>
        <v>2440.9709987500937</v>
      </c>
      <c r="J102" s="4">
        <f t="shared" si="21"/>
        <v>2882.0645571208092</v>
      </c>
      <c r="K102" s="3">
        <f t="shared" si="22"/>
        <v>3602.084038184697</v>
      </c>
      <c r="L102" s="4">
        <f t="shared" si="23"/>
        <v>166.74135350953188</v>
      </c>
      <c r="M102" s="18">
        <f t="shared" si="24"/>
        <v>553.27812755435571</v>
      </c>
      <c r="N102" s="18">
        <f t="shared" si="25"/>
        <v>2882.0645571208092</v>
      </c>
      <c r="O102" s="4">
        <f t="shared" si="26"/>
        <v>553.27812755435571</v>
      </c>
      <c r="P102" s="4">
        <f t="shared" si="34"/>
        <v>49241.753352337655</v>
      </c>
      <c r="Q102" s="4">
        <f t="shared" si="35"/>
        <v>40165.841539484427</v>
      </c>
      <c r="R102" s="3">
        <f t="shared" si="27"/>
        <v>2882.0645571208092</v>
      </c>
      <c r="S102" s="3">
        <f t="shared" si="36"/>
        <v>256503.74558375202</v>
      </c>
      <c r="T102" s="3">
        <f t="shared" si="28"/>
        <v>209226.68463250634</v>
      </c>
    </row>
    <row r="103" spans="1:20">
      <c r="A103" s="1">
        <v>90</v>
      </c>
      <c r="B103" s="1">
        <f t="shared" si="37"/>
        <v>243</v>
      </c>
      <c r="C103" s="3">
        <f t="shared" si="19"/>
        <v>176178.45305143544</v>
      </c>
      <c r="D103" s="3">
        <f t="shared" si="29"/>
        <v>1145.4938083533391</v>
      </c>
      <c r="E103" s="4">
        <f t="shared" si="30"/>
        <v>708.61130885861769</v>
      </c>
      <c r="F103" s="4">
        <f t="shared" si="31"/>
        <v>436.8824994947214</v>
      </c>
      <c r="G103" s="7">
        <f t="shared" si="32"/>
        <v>0.15</v>
      </c>
      <c r="H103" s="8">
        <f t="shared" si="33"/>
        <v>1.3451947011868914E-2</v>
      </c>
      <c r="I103" s="3">
        <f t="shared" si="20"/>
        <v>2402.2582659837826</v>
      </c>
      <c r="J103" s="4">
        <f t="shared" si="21"/>
        <v>2839.1407654785039</v>
      </c>
      <c r="K103" s="3">
        <f t="shared" si="22"/>
        <v>3547.7520743371215</v>
      </c>
      <c r="L103" s="4">
        <f t="shared" si="23"/>
        <v>164.0994609988378</v>
      </c>
      <c r="M103" s="18">
        <f t="shared" si="24"/>
        <v>544.51184785977989</v>
      </c>
      <c r="N103" s="18">
        <f t="shared" si="25"/>
        <v>2839.1407654785039</v>
      </c>
      <c r="O103" s="4">
        <f t="shared" si="26"/>
        <v>544.51184785977989</v>
      </c>
      <c r="P103" s="4">
        <f t="shared" si="34"/>
        <v>49006.066307380192</v>
      </c>
      <c r="Q103" s="4">
        <f t="shared" si="35"/>
        <v>39882.198056070381</v>
      </c>
      <c r="R103" s="3">
        <f t="shared" si="27"/>
        <v>2839.1407654785039</v>
      </c>
      <c r="S103" s="3">
        <f t="shared" si="36"/>
        <v>255522.66889306536</v>
      </c>
      <c r="T103" s="3">
        <f t="shared" si="28"/>
        <v>207949.88164708533</v>
      </c>
    </row>
    <row r="104" spans="1:20">
      <c r="A104" s="1">
        <v>91</v>
      </c>
      <c r="B104" s="1">
        <f t="shared" si="37"/>
        <v>242</v>
      </c>
      <c r="C104" s="3">
        <f t="shared" si="19"/>
        <v>173381.61900743537</v>
      </c>
      <c r="D104" s="3">
        <f t="shared" si="29"/>
        <v>1130.0846863409461</v>
      </c>
      <c r="E104" s="4">
        <f t="shared" si="30"/>
        <v>697.37304332859867</v>
      </c>
      <c r="F104" s="4">
        <f t="shared" si="31"/>
        <v>432.71164301234739</v>
      </c>
      <c r="G104" s="7">
        <f t="shared" si="32"/>
        <v>0.15</v>
      </c>
      <c r="H104" s="8">
        <f t="shared" si="33"/>
        <v>1.3451947011868914E-2</v>
      </c>
      <c r="I104" s="3">
        <f t="shared" si="20"/>
        <v>2364.1224009877237</v>
      </c>
      <c r="J104" s="4">
        <f t="shared" si="21"/>
        <v>2796.8340440000711</v>
      </c>
      <c r="K104" s="3">
        <f t="shared" si="22"/>
        <v>3494.2070873286698</v>
      </c>
      <c r="L104" s="4">
        <f t="shared" si="23"/>
        <v>161.49691529714914</v>
      </c>
      <c r="M104" s="18">
        <f t="shared" si="24"/>
        <v>535.87612803144953</v>
      </c>
      <c r="N104" s="18">
        <f t="shared" si="25"/>
        <v>2796.8340440000711</v>
      </c>
      <c r="O104" s="4">
        <f t="shared" si="26"/>
        <v>535.87612803144953</v>
      </c>
      <c r="P104" s="4">
        <f t="shared" si="34"/>
        <v>48764.727650861903</v>
      </c>
      <c r="Q104" s="4">
        <f t="shared" si="35"/>
        <v>39595.052768274618</v>
      </c>
      <c r="R104" s="3">
        <f t="shared" si="27"/>
        <v>2796.8340440000711</v>
      </c>
      <c r="S104" s="3">
        <f t="shared" si="36"/>
        <v>254511.89800400648</v>
      </c>
      <c r="T104" s="3">
        <f t="shared" si="28"/>
        <v>206653.71298232293</v>
      </c>
    </row>
    <row r="105" spans="1:20">
      <c r="A105" s="1">
        <v>92</v>
      </c>
      <c r="B105" s="1">
        <f t="shared" si="37"/>
        <v>241</v>
      </c>
      <c r="C105" s="3">
        <f t="shared" si="19"/>
        <v>170626.48329418871</v>
      </c>
      <c r="D105" s="3">
        <f t="shared" si="29"/>
        <v>1114.8828470213632</v>
      </c>
      <c r="E105" s="4">
        <f t="shared" si="30"/>
        <v>686.30224190443175</v>
      </c>
      <c r="F105" s="4">
        <f t="shared" si="31"/>
        <v>428.58060511693145</v>
      </c>
      <c r="G105" s="7">
        <f t="shared" si="32"/>
        <v>0.15</v>
      </c>
      <c r="H105" s="8">
        <f t="shared" si="33"/>
        <v>1.3451947011868914E-2</v>
      </c>
      <c r="I105" s="3">
        <f t="shared" si="20"/>
        <v>2326.5551081297172</v>
      </c>
      <c r="J105" s="4">
        <f t="shared" si="21"/>
        <v>2755.1357132466487</v>
      </c>
      <c r="K105" s="3">
        <f t="shared" si="22"/>
        <v>3441.4379551510801</v>
      </c>
      <c r="L105" s="4">
        <f t="shared" si="23"/>
        <v>158.93315075681573</v>
      </c>
      <c r="M105" s="18">
        <f t="shared" si="24"/>
        <v>527.36909114761602</v>
      </c>
      <c r="N105" s="18">
        <f t="shared" si="25"/>
        <v>2755.1357132466487</v>
      </c>
      <c r="O105" s="4">
        <f t="shared" si="26"/>
        <v>527.36909114761602</v>
      </c>
      <c r="P105" s="4">
        <f t="shared" si="34"/>
        <v>48517.956385580677</v>
      </c>
      <c r="Q105" s="4">
        <f t="shared" si="35"/>
        <v>39304.611079445269</v>
      </c>
      <c r="R105" s="3">
        <f t="shared" si="27"/>
        <v>2755.1357132466487</v>
      </c>
      <c r="S105" s="3">
        <f t="shared" si="36"/>
        <v>253472.48561869169</v>
      </c>
      <c r="T105" s="3">
        <f t="shared" si="28"/>
        <v>205339.18179504803</v>
      </c>
    </row>
    <row r="106" spans="1:20">
      <c r="A106" s="1">
        <v>93</v>
      </c>
      <c r="B106" s="1">
        <f t="shared" si="37"/>
        <v>240</v>
      </c>
      <c r="C106" s="3">
        <f t="shared" si="19"/>
        <v>167912.44608003914</v>
      </c>
      <c r="D106" s="3">
        <f t="shared" si="29"/>
        <v>1099.88550203879</v>
      </c>
      <c r="E106" s="4">
        <f t="shared" si="30"/>
        <v>675.39649637283037</v>
      </c>
      <c r="F106" s="4">
        <f t="shared" si="31"/>
        <v>424.48900566595967</v>
      </c>
      <c r="G106" s="7">
        <f t="shared" si="32"/>
        <v>0.15</v>
      </c>
      <c r="H106" s="8">
        <f t="shared" si="33"/>
        <v>1.3451947011868914E-2</v>
      </c>
      <c r="I106" s="3">
        <f t="shared" si="20"/>
        <v>2289.5482084836235</v>
      </c>
      <c r="J106" s="4">
        <f t="shared" si="21"/>
        <v>2714.0372141495832</v>
      </c>
      <c r="K106" s="3">
        <f t="shared" si="22"/>
        <v>3389.4337105224135</v>
      </c>
      <c r="L106" s="4">
        <f t="shared" si="23"/>
        <v>156.40760968633964</v>
      </c>
      <c r="M106" s="18">
        <f t="shared" si="24"/>
        <v>518.98888668649079</v>
      </c>
      <c r="N106" s="18">
        <f t="shared" si="25"/>
        <v>2714.0372141495832</v>
      </c>
      <c r="O106" s="4">
        <f t="shared" si="26"/>
        <v>518.98888668649079</v>
      </c>
      <c r="P106" s="4">
        <f t="shared" si="34"/>
        <v>48265.966461843644</v>
      </c>
      <c r="Q106" s="4">
        <f t="shared" si="35"/>
        <v>39011.072552987847</v>
      </c>
      <c r="R106" s="3">
        <f t="shared" si="27"/>
        <v>2714.0372141495832</v>
      </c>
      <c r="S106" s="3">
        <f t="shared" si="36"/>
        <v>252405.46091591124</v>
      </c>
      <c r="T106" s="3">
        <f t="shared" si="28"/>
        <v>204007.26371749182</v>
      </c>
    </row>
    <row r="107" spans="1:20">
      <c r="A107" s="1">
        <v>94</v>
      </c>
      <c r="B107" s="1">
        <f t="shared" si="37"/>
        <v>239</v>
      </c>
      <c r="C107" s="3">
        <f t="shared" si="19"/>
        <v>165238.91597368242</v>
      </c>
      <c r="D107" s="3">
        <f t="shared" si="29"/>
        <v>1085.0899005462411</v>
      </c>
      <c r="E107" s="4">
        <f t="shared" si="30"/>
        <v>664.65343240015488</v>
      </c>
      <c r="F107" s="4">
        <f t="shared" si="31"/>
        <v>420.43646814608621</v>
      </c>
      <c r="G107" s="7">
        <f t="shared" si="32"/>
        <v>0.15</v>
      </c>
      <c r="H107" s="8">
        <f t="shared" si="33"/>
        <v>1.3451947011868914E-2</v>
      </c>
      <c r="I107" s="3">
        <f t="shared" si="20"/>
        <v>2253.0936382106242</v>
      </c>
      <c r="J107" s="4">
        <f t="shared" si="21"/>
        <v>2673.5301063567103</v>
      </c>
      <c r="K107" s="3">
        <f t="shared" si="22"/>
        <v>3338.1835387568653</v>
      </c>
      <c r="L107" s="4">
        <f t="shared" si="23"/>
        <v>153.91974224003587</v>
      </c>
      <c r="M107" s="18">
        <f t="shared" si="24"/>
        <v>510.73369016011901</v>
      </c>
      <c r="N107" s="18">
        <f t="shared" si="25"/>
        <v>2673.5301063567103</v>
      </c>
      <c r="O107" s="4">
        <f t="shared" si="26"/>
        <v>510.73369016011901</v>
      </c>
      <c r="P107" s="4">
        <f t="shared" si="34"/>
        <v>48008.966875051185</v>
      </c>
      <c r="Q107" s="4">
        <f t="shared" si="35"/>
        <v>38714.631047537165</v>
      </c>
      <c r="R107" s="3">
        <f t="shared" si="27"/>
        <v>2673.5301063567103</v>
      </c>
      <c r="S107" s="3">
        <f t="shared" si="36"/>
        <v>251311.82999753076</v>
      </c>
      <c r="T107" s="3">
        <f t="shared" si="28"/>
        <v>202658.90748196639</v>
      </c>
    </row>
    <row r="108" spans="1:20">
      <c r="A108" s="1">
        <v>95</v>
      </c>
      <c r="B108" s="1">
        <f t="shared" si="37"/>
        <v>238</v>
      </c>
      <c r="C108" s="3">
        <f t="shared" si="19"/>
        <v>162605.30990708122</v>
      </c>
      <c r="D108" s="3">
        <f t="shared" si="29"/>
        <v>1070.4933287009787</v>
      </c>
      <c r="E108" s="4">
        <f t="shared" si="30"/>
        <v>654.07070906249294</v>
      </c>
      <c r="F108" s="4">
        <f t="shared" si="31"/>
        <v>416.4226196384858</v>
      </c>
      <c r="G108" s="7">
        <f t="shared" si="32"/>
        <v>0.15</v>
      </c>
      <c r="H108" s="8">
        <f t="shared" si="33"/>
        <v>1.3451947011868914E-2</v>
      </c>
      <c r="I108" s="3">
        <f t="shared" si="20"/>
        <v>2217.1834469627152</v>
      </c>
      <c r="J108" s="4">
        <f t="shared" si="21"/>
        <v>2633.6060666012008</v>
      </c>
      <c r="K108" s="3">
        <f t="shared" si="22"/>
        <v>3287.6767756636937</v>
      </c>
      <c r="L108" s="4">
        <f t="shared" si="23"/>
        <v>151.46900630920888</v>
      </c>
      <c r="M108" s="18">
        <f t="shared" si="24"/>
        <v>502.60170275328403</v>
      </c>
      <c r="N108" s="18">
        <f t="shared" si="25"/>
        <v>2633.6060666012008</v>
      </c>
      <c r="O108" s="4">
        <f t="shared" si="26"/>
        <v>502.60170275328403</v>
      </c>
      <c r="P108" s="4">
        <f t="shared" si="34"/>
        <v>47747.161761561983</v>
      </c>
      <c r="Q108" s="4">
        <f t="shared" si="35"/>
        <v>38415.474849302504</v>
      </c>
      <c r="R108" s="3">
        <f t="shared" si="27"/>
        <v>2633.6060666012008</v>
      </c>
      <c r="S108" s="3">
        <f t="shared" si="36"/>
        <v>250192.57632711407</v>
      </c>
      <c r="T108" s="3">
        <f t="shared" si="28"/>
        <v>201295.03553264248</v>
      </c>
    </row>
    <row r="109" spans="1:20">
      <c r="A109" s="1">
        <v>96</v>
      </c>
      <c r="B109" s="1">
        <f t="shared" si="37"/>
        <v>237</v>
      </c>
      <c r="C109" s="3">
        <f t="shared" si="19"/>
        <v>160011.05301998853</v>
      </c>
      <c r="D109" s="3">
        <f t="shared" si="29"/>
        <v>1056.0931091667342</v>
      </c>
      <c r="E109" s="4">
        <f t="shared" si="30"/>
        <v>643.64601838219653</v>
      </c>
      <c r="F109" s="4">
        <f t="shared" si="31"/>
        <v>412.44709078453764</v>
      </c>
      <c r="G109" s="7">
        <f t="shared" si="32"/>
        <v>0.15</v>
      </c>
      <c r="H109" s="8">
        <f t="shared" si="33"/>
        <v>1.3451947011868914E-2</v>
      </c>
      <c r="I109" s="3">
        <f t="shared" si="20"/>
        <v>2181.8097963081473</v>
      </c>
      <c r="J109" s="4">
        <f t="shared" si="21"/>
        <v>2594.2568870926848</v>
      </c>
      <c r="K109" s="3">
        <f t="shared" si="22"/>
        <v>3237.9029054748817</v>
      </c>
      <c r="L109" s="4">
        <f t="shared" si="23"/>
        <v>149.05486741482446</v>
      </c>
      <c r="M109" s="18">
        <f t="shared" si="24"/>
        <v>494.59115096737207</v>
      </c>
      <c r="N109" s="18">
        <f t="shared" si="25"/>
        <v>2594.2568870926848</v>
      </c>
      <c r="O109" s="4">
        <f t="shared" si="26"/>
        <v>494.59115096737207</v>
      </c>
      <c r="P109" s="4">
        <f t="shared" si="34"/>
        <v>47480.750492867723</v>
      </c>
      <c r="Q109" s="4">
        <f t="shared" si="35"/>
        <v>38113.786801641072</v>
      </c>
      <c r="R109" s="3">
        <f t="shared" si="27"/>
        <v>2594.2568870926848</v>
      </c>
      <c r="S109" s="3">
        <f t="shared" si="36"/>
        <v>249048.66116089775</v>
      </c>
      <c r="T109" s="3">
        <f t="shared" si="28"/>
        <v>199916.54462467827</v>
      </c>
    </row>
    <row r="110" spans="1:20">
      <c r="A110" s="1">
        <v>97</v>
      </c>
      <c r="B110" s="1">
        <f t="shared" si="37"/>
        <v>236</v>
      </c>
      <c r="C110" s="3">
        <f t="shared" si="19"/>
        <v>157455.57854605818</v>
      </c>
      <c r="D110" s="3">
        <f t="shared" si="29"/>
        <v>1041.8866006226231</v>
      </c>
      <c r="E110" s="4">
        <f t="shared" si="30"/>
        <v>633.37708487078794</v>
      </c>
      <c r="F110" s="4">
        <f t="shared" si="31"/>
        <v>408.50951575183512</v>
      </c>
      <c r="G110" s="7">
        <f t="shared" si="32"/>
        <v>0.15</v>
      </c>
      <c r="H110" s="8">
        <f t="shared" si="33"/>
        <v>1.3451947011868914E-2</v>
      </c>
      <c r="I110" s="3">
        <f t="shared" si="20"/>
        <v>2146.9649581784952</v>
      </c>
      <c r="J110" s="4">
        <f t="shared" si="21"/>
        <v>2555.4744739303305</v>
      </c>
      <c r="K110" s="3">
        <f t="shared" si="22"/>
        <v>3188.8515588011182</v>
      </c>
      <c r="L110" s="4">
        <f t="shared" si="23"/>
        <v>146.67679860165615</v>
      </c>
      <c r="M110" s="18">
        <f t="shared" si="24"/>
        <v>486.70028626913177</v>
      </c>
      <c r="N110" s="18">
        <f t="shared" si="25"/>
        <v>2555.4744739303305</v>
      </c>
      <c r="O110" s="4">
        <f t="shared" si="26"/>
        <v>486.70028626913177</v>
      </c>
      <c r="P110" s="4">
        <f t="shared" si="34"/>
        <v>47209.927768105779</v>
      </c>
      <c r="Q110" s="4">
        <f t="shared" si="35"/>
        <v>37809.744431915169</v>
      </c>
      <c r="R110" s="3">
        <f t="shared" si="27"/>
        <v>2555.4744739303305</v>
      </c>
      <c r="S110" s="3">
        <f t="shared" si="36"/>
        <v>247881.02397124207</v>
      </c>
      <c r="T110" s="3">
        <f t="shared" si="28"/>
        <v>198524.30641094685</v>
      </c>
    </row>
    <row r="111" spans="1:20">
      <c r="A111" s="1">
        <v>98</v>
      </c>
      <c r="B111" s="1">
        <f t="shared" si="37"/>
        <v>235</v>
      </c>
      <c r="C111" s="3">
        <f t="shared" si="19"/>
        <v>154938.32770052057</v>
      </c>
      <c r="D111" s="3">
        <f t="shared" si="29"/>
        <v>1027.8711972786714</v>
      </c>
      <c r="E111" s="4">
        <f t="shared" si="30"/>
        <v>623.26166507814696</v>
      </c>
      <c r="F111" s="4">
        <f t="shared" si="31"/>
        <v>404.60953220052443</v>
      </c>
      <c r="G111" s="7">
        <f t="shared" si="32"/>
        <v>0.15</v>
      </c>
      <c r="H111" s="8">
        <f t="shared" si="33"/>
        <v>1.3451947011868914E-2</v>
      </c>
      <c r="I111" s="3">
        <f t="shared" si="20"/>
        <v>2112.6413133370797</v>
      </c>
      <c r="J111" s="4">
        <f t="shared" si="21"/>
        <v>2517.2508455376042</v>
      </c>
      <c r="K111" s="3">
        <f t="shared" si="22"/>
        <v>3140.5125106157511</v>
      </c>
      <c r="L111" s="4">
        <f t="shared" si="23"/>
        <v>144.33428033388665</v>
      </c>
      <c r="M111" s="18">
        <f t="shared" si="24"/>
        <v>478.92738474426028</v>
      </c>
      <c r="N111" s="18">
        <f t="shared" si="25"/>
        <v>2517.2508455376042</v>
      </c>
      <c r="O111" s="4">
        <f t="shared" si="26"/>
        <v>478.92738474426028</v>
      </c>
      <c r="P111" s="4">
        <f t="shared" si="34"/>
        <v>46934.883704937507</v>
      </c>
      <c r="Q111" s="4">
        <f t="shared" si="35"/>
        <v>37503.520075685898</v>
      </c>
      <c r="R111" s="3">
        <f t="shared" si="27"/>
        <v>2517.2508455376042</v>
      </c>
      <c r="S111" s="3">
        <f t="shared" si="36"/>
        <v>246690.5828626852</v>
      </c>
      <c r="T111" s="3">
        <f t="shared" si="28"/>
        <v>197119.16801660453</v>
      </c>
    </row>
    <row r="112" spans="1:20">
      <c r="A112" s="1">
        <v>99</v>
      </c>
      <c r="B112" s="1">
        <f t="shared" si="37"/>
        <v>234</v>
      </c>
      <c r="C112" s="3">
        <f t="shared" si="19"/>
        <v>152458.74956940219</v>
      </c>
      <c r="D112" s="3">
        <f t="shared" si="29"/>
        <v>1014.0443283978522</v>
      </c>
      <c r="E112" s="4">
        <f t="shared" si="30"/>
        <v>613.29754714789397</v>
      </c>
      <c r="F112" s="4">
        <f t="shared" si="31"/>
        <v>400.74678124995819</v>
      </c>
      <c r="G112" s="7">
        <f t="shared" si="32"/>
        <v>0.15</v>
      </c>
      <c r="H112" s="8">
        <f t="shared" si="33"/>
        <v>1.3451947011868914E-2</v>
      </c>
      <c r="I112" s="3">
        <f t="shared" si="20"/>
        <v>2078.8313498684329</v>
      </c>
      <c r="J112" s="4">
        <f t="shared" si="21"/>
        <v>2479.578131118391</v>
      </c>
      <c r="K112" s="3">
        <f t="shared" si="22"/>
        <v>3092.8756782662849</v>
      </c>
      <c r="L112" s="4">
        <f t="shared" si="23"/>
        <v>142.02680039214385</v>
      </c>
      <c r="M112" s="18">
        <f t="shared" si="24"/>
        <v>471.27074675575011</v>
      </c>
      <c r="N112" s="18">
        <f t="shared" si="25"/>
        <v>2479.578131118391</v>
      </c>
      <c r="O112" s="4">
        <f t="shared" si="26"/>
        <v>471.27074675575011</v>
      </c>
      <c r="P112" s="4">
        <f t="shared" si="34"/>
        <v>46655.803928819259</v>
      </c>
      <c r="Q112" s="4">
        <f t="shared" si="35"/>
        <v>37195.280998296294</v>
      </c>
      <c r="R112" s="3">
        <f t="shared" si="27"/>
        <v>2479.578131118391</v>
      </c>
      <c r="S112" s="3">
        <f t="shared" si="36"/>
        <v>245478.23498072071</v>
      </c>
      <c r="T112" s="3">
        <f t="shared" si="28"/>
        <v>195701.95260173685</v>
      </c>
    </row>
    <row r="113" spans="1:20">
      <c r="A113" s="1">
        <v>100</v>
      </c>
      <c r="B113" s="1">
        <f t="shared" si="37"/>
        <v>233</v>
      </c>
      <c r="C113" s="3">
        <f t="shared" si="19"/>
        <v>150016.30100026799</v>
      </c>
      <c r="D113" s="3">
        <f t="shared" si="29"/>
        <v>1000.4034578245582</v>
      </c>
      <c r="E113" s="4">
        <f t="shared" si="30"/>
        <v>603.48255037888373</v>
      </c>
      <c r="F113" s="4">
        <f t="shared" si="31"/>
        <v>396.92090744567452</v>
      </c>
      <c r="G113" s="7">
        <f t="shared" si="32"/>
        <v>0.15</v>
      </c>
      <c r="H113" s="8">
        <f t="shared" si="33"/>
        <v>1.3451947011868914E-2</v>
      </c>
      <c r="I113" s="3">
        <f t="shared" si="20"/>
        <v>2045.5276616885287</v>
      </c>
      <c r="J113" s="4">
        <f t="shared" si="21"/>
        <v>2442.4485691342034</v>
      </c>
      <c r="K113" s="3">
        <f t="shared" si="22"/>
        <v>3045.9311195130867</v>
      </c>
      <c r="L113" s="4">
        <f t="shared" si="23"/>
        <v>139.75385377195201</v>
      </c>
      <c r="M113" s="18">
        <f t="shared" si="24"/>
        <v>463.72869660693175</v>
      </c>
      <c r="N113" s="18">
        <f t="shared" si="25"/>
        <v>2442.4485691342034</v>
      </c>
      <c r="O113" s="4">
        <f t="shared" si="26"/>
        <v>463.72869660693175</v>
      </c>
      <c r="P113" s="4">
        <f t="shared" si="34"/>
        <v>46372.869660693177</v>
      </c>
      <c r="Q113" s="4">
        <f t="shared" si="35"/>
        <v>36885.189513895333</v>
      </c>
      <c r="R113" s="3">
        <f t="shared" si="27"/>
        <v>2442.4485691342034</v>
      </c>
      <c r="S113" s="3">
        <f t="shared" si="36"/>
        <v>244244.85691342034</v>
      </c>
      <c r="T113" s="3">
        <f t="shared" si="28"/>
        <v>194273.45991231658</v>
      </c>
    </row>
    <row r="114" spans="1:20">
      <c r="A114" s="1">
        <v>101</v>
      </c>
      <c r="B114" s="1">
        <f t="shared" si="37"/>
        <v>232</v>
      </c>
      <c r="C114" s="3">
        <f t="shared" si="19"/>
        <v>147610.44649446581</v>
      </c>
      <c r="D114" s="3">
        <f t="shared" si="29"/>
        <v>986.94608351941167</v>
      </c>
      <c r="E114" s="4">
        <f t="shared" si="30"/>
        <v>593.81452479272741</v>
      </c>
      <c r="F114" s="4">
        <f t="shared" si="31"/>
        <v>393.13155872668426</v>
      </c>
      <c r="G114" s="7">
        <f t="shared" si="32"/>
        <v>0.15</v>
      </c>
      <c r="H114" s="8">
        <f t="shared" si="33"/>
        <v>1.3451947011868914E-2</v>
      </c>
      <c r="I114" s="3">
        <f t="shared" si="20"/>
        <v>2012.7229470754978</v>
      </c>
      <c r="J114" s="4">
        <f t="shared" si="21"/>
        <v>2405.8545058021818</v>
      </c>
      <c r="K114" s="3">
        <f t="shared" si="22"/>
        <v>2999.6690305949096</v>
      </c>
      <c r="L114" s="4">
        <f t="shared" si="23"/>
        <v>137.514942583579</v>
      </c>
      <c r="M114" s="18">
        <f t="shared" si="24"/>
        <v>456.29958220914841</v>
      </c>
      <c r="N114" s="18">
        <f t="shared" si="25"/>
        <v>2405.8545058021818</v>
      </c>
      <c r="O114" s="4">
        <f t="shared" si="26"/>
        <v>456.29958220914841</v>
      </c>
      <c r="P114" s="4">
        <f t="shared" si="34"/>
        <v>46086.25780312399</v>
      </c>
      <c r="Q114" s="4">
        <f t="shared" si="35"/>
        <v>36573.403101953329</v>
      </c>
      <c r="R114" s="3">
        <f t="shared" si="27"/>
        <v>2405.8545058021818</v>
      </c>
      <c r="S114" s="3">
        <f t="shared" si="36"/>
        <v>242991.30508602038</v>
      </c>
      <c r="T114" s="3">
        <f t="shared" si="28"/>
        <v>192834.46681970201</v>
      </c>
    </row>
    <row r="115" spans="1:20">
      <c r="A115" s="1">
        <v>102</v>
      </c>
      <c r="B115" s="1">
        <f t="shared" si="37"/>
        <v>231</v>
      </c>
      <c r="C115" s="3">
        <f t="shared" si="19"/>
        <v>145240.65810085219</v>
      </c>
      <c r="D115" s="3">
        <f t="shared" si="29"/>
        <v>973.66973710033687</v>
      </c>
      <c r="E115" s="4">
        <f t="shared" si="30"/>
        <v>584.29135070726045</v>
      </c>
      <c r="F115" s="4">
        <f t="shared" si="31"/>
        <v>389.37838639307643</v>
      </c>
      <c r="G115" s="7">
        <f t="shared" si="32"/>
        <v>0.15</v>
      </c>
      <c r="H115" s="8">
        <f t="shared" si="33"/>
        <v>1.3451947011868914E-2</v>
      </c>
      <c r="I115" s="3">
        <f t="shared" si="20"/>
        <v>1980.410007220539</v>
      </c>
      <c r="J115" s="4">
        <f t="shared" si="21"/>
        <v>2369.7883936136154</v>
      </c>
      <c r="K115" s="3">
        <f t="shared" si="22"/>
        <v>2954.0797443208758</v>
      </c>
      <c r="L115" s="4">
        <f t="shared" si="23"/>
        <v>135.30957595326032</v>
      </c>
      <c r="M115" s="18">
        <f t="shared" si="24"/>
        <v>448.98177475400013</v>
      </c>
      <c r="N115" s="18">
        <f t="shared" si="25"/>
        <v>2369.7883936136154</v>
      </c>
      <c r="O115" s="4">
        <f t="shared" si="26"/>
        <v>448.98177475400013</v>
      </c>
      <c r="P115" s="4">
        <f t="shared" si="34"/>
        <v>45796.141024908015</v>
      </c>
      <c r="Q115" s="4">
        <f t="shared" si="35"/>
        <v>36260.074521318624</v>
      </c>
      <c r="R115" s="3">
        <f t="shared" si="27"/>
        <v>2369.7883936136154</v>
      </c>
      <c r="S115" s="3">
        <f t="shared" si="36"/>
        <v>241718.41614858876</v>
      </c>
      <c r="T115" s="3">
        <f t="shared" si="28"/>
        <v>191385.72784890101</v>
      </c>
    </row>
    <row r="116" spans="1:20">
      <c r="A116" s="1">
        <v>103</v>
      </c>
      <c r="B116" s="1">
        <f t="shared" si="37"/>
        <v>230</v>
      </c>
      <c r="C116" s="3">
        <f t="shared" si="19"/>
        <v>142906.4153109795</v>
      </c>
      <c r="D116" s="3">
        <f t="shared" si="29"/>
        <v>960.57198338980277</v>
      </c>
      <c r="E116" s="4">
        <f t="shared" si="30"/>
        <v>574.9109383158733</v>
      </c>
      <c r="F116" s="4">
        <f t="shared" si="31"/>
        <v>385.66104507392947</v>
      </c>
      <c r="G116" s="7">
        <f t="shared" si="32"/>
        <v>0.15</v>
      </c>
      <c r="H116" s="8">
        <f t="shared" si="33"/>
        <v>1.3451947011868914E-2</v>
      </c>
      <c r="I116" s="3">
        <f t="shared" si="20"/>
        <v>1948.5817447987567</v>
      </c>
      <c r="J116" s="4">
        <f t="shared" si="21"/>
        <v>2334.2427898726864</v>
      </c>
      <c r="K116" s="3">
        <f t="shared" si="22"/>
        <v>2909.1537281885594</v>
      </c>
      <c r="L116" s="4">
        <f t="shared" si="23"/>
        <v>133.13726992578117</v>
      </c>
      <c r="M116" s="18">
        <f t="shared" si="24"/>
        <v>441.7736683900921</v>
      </c>
      <c r="N116" s="18">
        <f t="shared" si="25"/>
        <v>2334.2427898726864</v>
      </c>
      <c r="O116" s="4">
        <f t="shared" si="26"/>
        <v>441.7736683900921</v>
      </c>
      <c r="P116" s="4">
        <f t="shared" si="34"/>
        <v>45502.687844179483</v>
      </c>
      <c r="Q116" s="4">
        <f t="shared" si="35"/>
        <v>35945.351921863607</v>
      </c>
      <c r="R116" s="3">
        <f t="shared" si="27"/>
        <v>2334.2427898726864</v>
      </c>
      <c r="S116" s="3">
        <f t="shared" si="36"/>
        <v>240427.00735688669</v>
      </c>
      <c r="T116" s="3">
        <f t="shared" si="28"/>
        <v>189927.97569581951</v>
      </c>
    </row>
    <row r="117" spans="1:20">
      <c r="A117" s="1">
        <v>104</v>
      </c>
      <c r="B117" s="1">
        <f t="shared" si="37"/>
        <v>229</v>
      </c>
      <c r="C117" s="3">
        <f t="shared" si="19"/>
        <v>140607.20495572433</v>
      </c>
      <c r="D117" s="3">
        <f t="shared" si="29"/>
        <v>947.65041996815728</v>
      </c>
      <c r="E117" s="4">
        <f t="shared" si="30"/>
        <v>565.67122727262722</v>
      </c>
      <c r="F117" s="4">
        <f t="shared" si="31"/>
        <v>381.97919269553006</v>
      </c>
      <c r="G117" s="7">
        <f t="shared" si="32"/>
        <v>0.15</v>
      </c>
      <c r="H117" s="8">
        <f t="shared" si="33"/>
        <v>1.3451947011868914E-2</v>
      </c>
      <c r="I117" s="3">
        <f t="shared" si="20"/>
        <v>1917.2311625596521</v>
      </c>
      <c r="J117" s="4">
        <f t="shared" si="21"/>
        <v>2299.2103552551821</v>
      </c>
      <c r="K117" s="3">
        <f t="shared" si="22"/>
        <v>2864.8815825278093</v>
      </c>
      <c r="L117" s="4">
        <f t="shared" si="23"/>
        <v>130.99754736839787</v>
      </c>
      <c r="M117" s="18">
        <f t="shared" si="24"/>
        <v>434.67367990422935</v>
      </c>
      <c r="N117" s="18">
        <f t="shared" si="25"/>
        <v>2299.2103552551821</v>
      </c>
      <c r="O117" s="4">
        <f t="shared" si="26"/>
        <v>434.67367990422935</v>
      </c>
      <c r="P117" s="4">
        <f t="shared" si="34"/>
        <v>45206.062710039849</v>
      </c>
      <c r="Q117" s="4">
        <f t="shared" si="35"/>
        <v>35629.37895376853</v>
      </c>
      <c r="R117" s="3">
        <f t="shared" si="27"/>
        <v>2299.2103552551821</v>
      </c>
      <c r="S117" s="3">
        <f t="shared" si="36"/>
        <v>239117.87694653895</v>
      </c>
      <c r="T117" s="3">
        <f t="shared" si="28"/>
        <v>188461.92173371246</v>
      </c>
    </row>
    <row r="118" spans="1:20">
      <c r="A118" s="1">
        <v>105</v>
      </c>
      <c r="B118" s="1">
        <f t="shared" si="37"/>
        <v>228</v>
      </c>
      <c r="C118" s="3">
        <f t="shared" si="19"/>
        <v>138342.52110333744</v>
      </c>
      <c r="D118" s="3">
        <f t="shared" si="29"/>
        <v>934.90267673297024</v>
      </c>
      <c r="E118" s="4">
        <f t="shared" si="30"/>
        <v>556.57018628307549</v>
      </c>
      <c r="F118" s="4">
        <f t="shared" si="31"/>
        <v>378.33249044989475</v>
      </c>
      <c r="G118" s="7">
        <f t="shared" si="32"/>
        <v>0.15</v>
      </c>
      <c r="H118" s="8">
        <f t="shared" si="33"/>
        <v>1.3451947011868914E-2</v>
      </c>
      <c r="I118" s="3">
        <f t="shared" si="20"/>
        <v>1886.3513619369955</v>
      </c>
      <c r="J118" s="4">
        <f t="shared" si="21"/>
        <v>2264.6838523868901</v>
      </c>
      <c r="K118" s="3">
        <f t="shared" si="22"/>
        <v>2821.2540386699657</v>
      </c>
      <c r="L118" s="4">
        <f t="shared" si="23"/>
        <v>128.88993787608064</v>
      </c>
      <c r="M118" s="18">
        <f t="shared" si="24"/>
        <v>427.68024840699485</v>
      </c>
      <c r="N118" s="18">
        <f t="shared" si="25"/>
        <v>2264.6838523868901</v>
      </c>
      <c r="O118" s="4">
        <f t="shared" si="26"/>
        <v>427.68024840699485</v>
      </c>
      <c r="P118" s="4">
        <f t="shared" si="34"/>
        <v>44906.426082734462</v>
      </c>
      <c r="Q118" s="4">
        <f t="shared" si="35"/>
        <v>35312.294874489475</v>
      </c>
      <c r="R118" s="3">
        <f t="shared" si="27"/>
        <v>2264.6838523868901</v>
      </c>
      <c r="S118" s="3">
        <f t="shared" si="36"/>
        <v>237791.80450062346</v>
      </c>
      <c r="T118" s="3">
        <f t="shared" si="28"/>
        <v>186988.25650904831</v>
      </c>
    </row>
    <row r="119" spans="1:20">
      <c r="A119" s="1">
        <v>106</v>
      </c>
      <c r="B119" s="1">
        <f t="shared" si="37"/>
        <v>227</v>
      </c>
      <c r="C119" s="3">
        <f t="shared" si="19"/>
        <v>136111.86495889601</v>
      </c>
      <c r="D119" s="3">
        <f t="shared" si="29"/>
        <v>922.32641546430375</v>
      </c>
      <c r="E119" s="4">
        <f t="shared" si="30"/>
        <v>547.60581270071066</v>
      </c>
      <c r="F119" s="4">
        <f t="shared" si="31"/>
        <v>374.72060276359309</v>
      </c>
      <c r="G119" s="7">
        <f t="shared" si="32"/>
        <v>0.15</v>
      </c>
      <c r="H119" s="8">
        <f t="shared" si="33"/>
        <v>1.3451947011868914E-2</v>
      </c>
      <c r="I119" s="3">
        <f t="shared" si="20"/>
        <v>1855.935541677821</v>
      </c>
      <c r="J119" s="4">
        <f t="shared" si="21"/>
        <v>2230.6561444414142</v>
      </c>
      <c r="K119" s="3">
        <f t="shared" si="22"/>
        <v>2778.2619571421246</v>
      </c>
      <c r="L119" s="4">
        <f t="shared" si="23"/>
        <v>126.81397767805932</v>
      </c>
      <c r="M119" s="18">
        <f t="shared" si="24"/>
        <v>420.79183502265136</v>
      </c>
      <c r="N119" s="18">
        <f t="shared" si="25"/>
        <v>2230.6561444414142</v>
      </c>
      <c r="O119" s="4">
        <f t="shared" si="26"/>
        <v>420.79183502265136</v>
      </c>
      <c r="P119" s="4">
        <f t="shared" si="34"/>
        <v>44603.934512401043</v>
      </c>
      <c r="Q119" s="4">
        <f t="shared" si="35"/>
        <v>34994.234653456544</v>
      </c>
      <c r="R119" s="3">
        <f t="shared" si="27"/>
        <v>2230.6561444414142</v>
      </c>
      <c r="S119" s="3">
        <f t="shared" si="36"/>
        <v>236449.55131078992</v>
      </c>
      <c r="T119" s="3">
        <f t="shared" si="28"/>
        <v>185507.65022699526</v>
      </c>
    </row>
    <row r="120" spans="1:20">
      <c r="A120" s="1">
        <v>107</v>
      </c>
      <c r="B120" s="1">
        <f t="shared" si="37"/>
        <v>226</v>
      </c>
      <c r="C120" s="3">
        <f t="shared" si="19"/>
        <v>133914.74476513886</v>
      </c>
      <c r="D120" s="3">
        <f t="shared" si="29"/>
        <v>909.91932939583069</v>
      </c>
      <c r="E120" s="4">
        <f t="shared" si="30"/>
        <v>538.77613212896335</v>
      </c>
      <c r="F120" s="4">
        <f t="shared" si="31"/>
        <v>371.14319726686733</v>
      </c>
      <c r="G120" s="7">
        <f t="shared" si="32"/>
        <v>0.15</v>
      </c>
      <c r="H120" s="8">
        <f t="shared" si="33"/>
        <v>1.3451947011868914E-2</v>
      </c>
      <c r="I120" s="3">
        <f t="shared" si="20"/>
        <v>1825.9769964902766</v>
      </c>
      <c r="J120" s="4">
        <f t="shared" si="21"/>
        <v>2197.1201937571441</v>
      </c>
      <c r="K120" s="3">
        <f t="shared" si="22"/>
        <v>2735.8963258861072</v>
      </c>
      <c r="L120" s="4">
        <f t="shared" si="23"/>
        <v>124.76920954565468</v>
      </c>
      <c r="M120" s="18">
        <f t="shared" si="24"/>
        <v>414.00692258330866</v>
      </c>
      <c r="N120" s="18">
        <f t="shared" si="25"/>
        <v>2197.1201937571441</v>
      </c>
      <c r="O120" s="4">
        <f t="shared" si="26"/>
        <v>414.00692258330866</v>
      </c>
      <c r="P120" s="4">
        <f t="shared" si="34"/>
        <v>44298.740716414024</v>
      </c>
      <c r="Q120" s="4">
        <f t="shared" si="35"/>
        <v>34675.329074547459</v>
      </c>
      <c r="R120" s="3">
        <f t="shared" si="27"/>
        <v>2197.1201937571441</v>
      </c>
      <c r="S120" s="3">
        <f t="shared" si="36"/>
        <v>235091.86073201441</v>
      </c>
      <c r="T120" s="3">
        <f t="shared" si="28"/>
        <v>184020.75322673362</v>
      </c>
    </row>
    <row r="121" spans="1:20">
      <c r="A121" s="1">
        <v>108</v>
      </c>
      <c r="B121" s="1">
        <f t="shared" si="37"/>
        <v>225</v>
      </c>
      <c r="C121" s="3">
        <f t="shared" si="19"/>
        <v>131750.67570466574</v>
      </c>
      <c r="D121" s="3">
        <f t="shared" si="29"/>
        <v>897.67914279172282</v>
      </c>
      <c r="E121" s="4">
        <f t="shared" si="30"/>
        <v>530.07919802867468</v>
      </c>
      <c r="F121" s="4">
        <f t="shared" si="31"/>
        <v>367.59994476304814</v>
      </c>
      <c r="G121" s="7">
        <f t="shared" si="32"/>
        <v>0.15</v>
      </c>
      <c r="H121" s="8">
        <f t="shared" si="33"/>
        <v>1.3451947011868914E-2</v>
      </c>
      <c r="I121" s="3">
        <f t="shared" si="20"/>
        <v>1796.4691157100794</v>
      </c>
      <c r="J121" s="4">
        <f t="shared" si="21"/>
        <v>2164.0690604731276</v>
      </c>
      <c r="K121" s="3">
        <f t="shared" si="22"/>
        <v>2694.148258501802</v>
      </c>
      <c r="L121" s="4">
        <f t="shared" si="23"/>
        <v>122.75518270137729</v>
      </c>
      <c r="M121" s="18">
        <f t="shared" si="24"/>
        <v>407.32401532729739</v>
      </c>
      <c r="N121" s="18">
        <f t="shared" si="25"/>
        <v>2164.0690604731276</v>
      </c>
      <c r="O121" s="4">
        <f t="shared" si="26"/>
        <v>407.32401532729739</v>
      </c>
      <c r="P121" s="4">
        <f t="shared" si="34"/>
        <v>43990.993655348117</v>
      </c>
      <c r="Q121" s="4">
        <f t="shared" si="35"/>
        <v>34355.704836380588</v>
      </c>
      <c r="R121" s="3">
        <f t="shared" si="27"/>
        <v>2164.0690604731276</v>
      </c>
      <c r="S121" s="3">
        <f t="shared" si="36"/>
        <v>233719.45853109777</v>
      </c>
      <c r="T121" s="3">
        <f t="shared" si="28"/>
        <v>182528.19644679487</v>
      </c>
    </row>
    <row r="122" spans="1:20">
      <c r="A122" s="1">
        <v>109</v>
      </c>
      <c r="B122" s="1">
        <f t="shared" si="37"/>
        <v>224</v>
      </c>
      <c r="C122" s="3">
        <f t="shared" si="19"/>
        <v>129619.17980348217</v>
      </c>
      <c r="D122" s="3">
        <f t="shared" si="29"/>
        <v>885.60361052922872</v>
      </c>
      <c r="E122" s="4">
        <f t="shared" si="30"/>
        <v>521.51309133096856</v>
      </c>
      <c r="F122" s="4">
        <f t="shared" si="31"/>
        <v>364.09051919826015</v>
      </c>
      <c r="G122" s="7">
        <f t="shared" si="32"/>
        <v>0.15</v>
      </c>
      <c r="H122" s="8">
        <f t="shared" si="33"/>
        <v>1.3451947011868914E-2</v>
      </c>
      <c r="I122" s="3">
        <f t="shared" si="20"/>
        <v>1767.40538198531</v>
      </c>
      <c r="J122" s="4">
        <f t="shared" si="21"/>
        <v>2131.4959011835699</v>
      </c>
      <c r="K122" s="3">
        <f t="shared" si="22"/>
        <v>2653.0089925145385</v>
      </c>
      <c r="L122" s="4">
        <f t="shared" si="23"/>
        <v>120.77145272927693</v>
      </c>
      <c r="M122" s="18">
        <f t="shared" si="24"/>
        <v>400.74163860169165</v>
      </c>
      <c r="N122" s="18">
        <f t="shared" si="25"/>
        <v>2131.4959011835699</v>
      </c>
      <c r="O122" s="4">
        <f t="shared" si="26"/>
        <v>400.74163860169165</v>
      </c>
      <c r="P122" s="4">
        <f t="shared" si="34"/>
        <v>43680.838607584388</v>
      </c>
      <c r="Q122" s="4">
        <f t="shared" si="35"/>
        <v>34035.484650470949</v>
      </c>
      <c r="R122" s="3">
        <f t="shared" si="27"/>
        <v>2131.4959011835699</v>
      </c>
      <c r="S122" s="3">
        <f t="shared" si="36"/>
        <v>232333.05322900912</v>
      </c>
      <c r="T122" s="3">
        <f t="shared" si="28"/>
        <v>181030.59188062345</v>
      </c>
    </row>
    <row r="123" spans="1:20">
      <c r="A123" s="1">
        <v>110</v>
      </c>
      <c r="B123" s="1">
        <f t="shared" si="37"/>
        <v>223</v>
      </c>
      <c r="C123" s="3">
        <f t="shared" si="19"/>
        <v>127519.78583587144</v>
      </c>
      <c r="D123" s="3">
        <f t="shared" si="29"/>
        <v>873.69051768686961</v>
      </c>
      <c r="E123" s="4">
        <f t="shared" si="30"/>
        <v>513.0759200554503</v>
      </c>
      <c r="F123" s="4">
        <f t="shared" si="31"/>
        <v>360.61459763141931</v>
      </c>
      <c r="G123" s="7">
        <f t="shared" si="32"/>
        <v>0.15</v>
      </c>
      <c r="H123" s="8">
        <f t="shared" si="33"/>
        <v>1.3451947011868914E-2</v>
      </c>
      <c r="I123" s="3">
        <f t="shared" si="20"/>
        <v>1738.7793699793074</v>
      </c>
      <c r="J123" s="4">
        <f t="shared" si="21"/>
        <v>2099.3939676107266</v>
      </c>
      <c r="K123" s="3">
        <f t="shared" si="22"/>
        <v>2612.4698876661769</v>
      </c>
      <c r="L123" s="4">
        <f t="shared" si="23"/>
        <v>118.81758148652531</v>
      </c>
      <c r="M123" s="18">
        <f t="shared" si="24"/>
        <v>394.25833856892496</v>
      </c>
      <c r="N123" s="18">
        <f t="shared" si="25"/>
        <v>2099.3939676107266</v>
      </c>
      <c r="O123" s="4">
        <f t="shared" si="26"/>
        <v>394.25833856892496</v>
      </c>
      <c r="P123" s="4">
        <f t="shared" si="34"/>
        <v>43368.417242581745</v>
      </c>
      <c r="Q123" s="4">
        <f t="shared" si="35"/>
        <v>33714.7873372916</v>
      </c>
      <c r="R123" s="3">
        <f t="shared" si="27"/>
        <v>2099.3939676107266</v>
      </c>
      <c r="S123" s="3">
        <f t="shared" si="36"/>
        <v>230933.33643717991</v>
      </c>
      <c r="T123" s="3">
        <f t="shared" si="28"/>
        <v>179528.53302255392</v>
      </c>
    </row>
    <row r="124" spans="1:20">
      <c r="A124" s="1">
        <v>111</v>
      </c>
      <c r="B124" s="1">
        <f t="shared" si="37"/>
        <v>222</v>
      </c>
      <c r="C124" s="3">
        <f t="shared" si="19"/>
        <v>125452.02923057551</v>
      </c>
      <c r="D124" s="3">
        <f t="shared" si="29"/>
        <v>861.93767913817328</v>
      </c>
      <c r="E124" s="4">
        <f t="shared" si="30"/>
        <v>504.76581893365778</v>
      </c>
      <c r="F124" s="4">
        <f t="shared" si="31"/>
        <v>357.1718602045155</v>
      </c>
      <c r="G124" s="7">
        <f t="shared" si="32"/>
        <v>0.15</v>
      </c>
      <c r="H124" s="8">
        <f t="shared" si="33"/>
        <v>1.3451947011868914E-2</v>
      </c>
      <c r="I124" s="3">
        <f t="shared" si="20"/>
        <v>1710.584745091413</v>
      </c>
      <c r="J124" s="4">
        <f t="shared" si="21"/>
        <v>2067.7566052959282</v>
      </c>
      <c r="K124" s="3">
        <f t="shared" si="22"/>
        <v>2572.5224242295862</v>
      </c>
      <c r="L124" s="4">
        <f t="shared" si="23"/>
        <v>116.89313701621549</v>
      </c>
      <c r="M124" s="18">
        <f t="shared" si="24"/>
        <v>387.87268191744226</v>
      </c>
      <c r="N124" s="18">
        <f t="shared" si="25"/>
        <v>2067.7566052959282</v>
      </c>
      <c r="O124" s="4">
        <f t="shared" si="26"/>
        <v>387.87268191744226</v>
      </c>
      <c r="P124" s="4">
        <f t="shared" si="34"/>
        <v>43053.867692836095</v>
      </c>
      <c r="Q124" s="4">
        <f t="shared" si="35"/>
        <v>33393.727920282334</v>
      </c>
      <c r="R124" s="3">
        <f t="shared" si="27"/>
        <v>2067.7566052959282</v>
      </c>
      <c r="S124" s="3">
        <f t="shared" si="36"/>
        <v>229520.98318784803</v>
      </c>
      <c r="T124" s="3">
        <f t="shared" si="28"/>
        <v>178022.59530439423</v>
      </c>
    </row>
    <row r="125" spans="1:20">
      <c r="A125" s="1">
        <v>112</v>
      </c>
      <c r="B125" s="1">
        <f t="shared" si="37"/>
        <v>221</v>
      </c>
      <c r="C125" s="3">
        <f t="shared" si="19"/>
        <v>123415.45197826702</v>
      </c>
      <c r="D125" s="3">
        <f t="shared" si="29"/>
        <v>850.34293915087335</v>
      </c>
      <c r="E125" s="4">
        <f t="shared" si="30"/>
        <v>496.58094903769478</v>
      </c>
      <c r="F125" s="4">
        <f t="shared" si="31"/>
        <v>353.76199011317857</v>
      </c>
      <c r="G125" s="7">
        <f t="shared" si="32"/>
        <v>0.15</v>
      </c>
      <c r="H125" s="8">
        <f t="shared" si="33"/>
        <v>1.3451947011868914E-2</v>
      </c>
      <c r="I125" s="3">
        <f t="shared" si="20"/>
        <v>1682.8152621953161</v>
      </c>
      <c r="J125" s="4">
        <f t="shared" si="21"/>
        <v>2036.5772523084947</v>
      </c>
      <c r="K125" s="3">
        <f t="shared" si="22"/>
        <v>2533.1582013461893</v>
      </c>
      <c r="L125" s="4">
        <f t="shared" si="23"/>
        <v>114.99769346136088</v>
      </c>
      <c r="M125" s="18">
        <f t="shared" si="24"/>
        <v>381.5832555763339</v>
      </c>
      <c r="N125" s="18">
        <f t="shared" si="25"/>
        <v>2036.5772523084947</v>
      </c>
      <c r="O125" s="4">
        <f t="shared" si="26"/>
        <v>381.5832555763339</v>
      </c>
      <c r="P125" s="4">
        <f t="shared" si="34"/>
        <v>42737.324624549394</v>
      </c>
      <c r="Q125" s="4">
        <f t="shared" si="35"/>
        <v>33072.41771784638</v>
      </c>
      <c r="R125" s="3">
        <f t="shared" si="27"/>
        <v>2036.5772523084947</v>
      </c>
      <c r="S125" s="3">
        <f t="shared" si="36"/>
        <v>228096.65225855142</v>
      </c>
      <c r="T125" s="3">
        <f t="shared" si="28"/>
        <v>176513.33652279826</v>
      </c>
    </row>
    <row r="126" spans="1:20">
      <c r="A126" s="1">
        <v>113</v>
      </c>
      <c r="B126" s="1">
        <f t="shared" si="37"/>
        <v>220</v>
      </c>
      <c r="C126" s="3">
        <f t="shared" si="19"/>
        <v>121409.60254029474</v>
      </c>
      <c r="D126" s="3">
        <f t="shared" si="29"/>
        <v>838.90417099149875</v>
      </c>
      <c r="E126" s="4">
        <f t="shared" si="30"/>
        <v>488.51949741397362</v>
      </c>
      <c r="F126" s="4">
        <f t="shared" si="31"/>
        <v>350.38467357752512</v>
      </c>
      <c r="G126" s="7">
        <f t="shared" si="32"/>
        <v>0.15</v>
      </c>
      <c r="H126" s="8">
        <f t="shared" si="33"/>
        <v>1.3451947011868914E-2</v>
      </c>
      <c r="I126" s="3">
        <f t="shared" si="20"/>
        <v>1655.4647643947646</v>
      </c>
      <c r="J126" s="4">
        <f t="shared" si="21"/>
        <v>2005.8494379722897</v>
      </c>
      <c r="K126" s="3">
        <f t="shared" si="22"/>
        <v>2494.3689353862633</v>
      </c>
      <c r="L126" s="4">
        <f t="shared" si="23"/>
        <v>113.1308309800781</v>
      </c>
      <c r="M126" s="18">
        <f t="shared" si="24"/>
        <v>375.38866643389554</v>
      </c>
      <c r="N126" s="18">
        <f t="shared" si="25"/>
        <v>2005.8494379722897</v>
      </c>
      <c r="O126" s="4">
        <f t="shared" si="26"/>
        <v>375.38866643389554</v>
      </c>
      <c r="P126" s="4">
        <f t="shared" si="34"/>
        <v>42418.919307030199</v>
      </c>
      <c r="Q126" s="4">
        <f t="shared" si="35"/>
        <v>32750.964433375459</v>
      </c>
      <c r="R126" s="3">
        <f t="shared" si="27"/>
        <v>2005.8494379722897</v>
      </c>
      <c r="S126" s="3">
        <f t="shared" si="36"/>
        <v>226660.98649086873</v>
      </c>
      <c r="T126" s="3">
        <f t="shared" si="28"/>
        <v>175001.29725761173</v>
      </c>
    </row>
    <row r="127" spans="1:20">
      <c r="A127" s="1">
        <v>114</v>
      </c>
      <c r="B127" s="1">
        <f t="shared" si="37"/>
        <v>219</v>
      </c>
      <c r="C127" s="3">
        <f t="shared" si="19"/>
        <v>119434.03575868506</v>
      </c>
      <c r="D127" s="3">
        <f t="shared" si="29"/>
        <v>827.61927653528539</v>
      </c>
      <c r="E127" s="4">
        <f t="shared" si="30"/>
        <v>480.57967672199999</v>
      </c>
      <c r="F127" s="4">
        <f t="shared" si="31"/>
        <v>347.03959981328541</v>
      </c>
      <c r="G127" s="7">
        <f t="shared" si="32"/>
        <v>0.15</v>
      </c>
      <c r="H127" s="8">
        <f t="shared" si="33"/>
        <v>1.3451947011868914E-2</v>
      </c>
      <c r="I127" s="3">
        <f t="shared" si="20"/>
        <v>1628.5271817964019</v>
      </c>
      <c r="J127" s="4">
        <f t="shared" si="21"/>
        <v>1975.5667816096873</v>
      </c>
      <c r="K127" s="3">
        <f t="shared" si="22"/>
        <v>2456.1464583316874</v>
      </c>
      <c r="L127" s="4">
        <f t="shared" si="23"/>
        <v>111.29213566193684</v>
      </c>
      <c r="M127" s="18">
        <f t="shared" si="24"/>
        <v>369.28754106006318</v>
      </c>
      <c r="N127" s="18">
        <f t="shared" si="25"/>
        <v>1975.5667816096873</v>
      </c>
      <c r="O127" s="4">
        <f t="shared" si="26"/>
        <v>369.28754106006318</v>
      </c>
      <c r="P127" s="4">
        <f t="shared" si="34"/>
        <v>42098.779680847205</v>
      </c>
      <c r="Q127" s="4">
        <f t="shared" si="35"/>
        <v>32429.472243342574</v>
      </c>
      <c r="R127" s="3">
        <f t="shared" si="27"/>
        <v>1975.5667816096873</v>
      </c>
      <c r="S127" s="3">
        <f t="shared" si="36"/>
        <v>225214.61310350435</v>
      </c>
      <c r="T127" s="3">
        <f t="shared" si="28"/>
        <v>173487.00128136951</v>
      </c>
    </row>
    <row r="128" spans="1:20">
      <c r="A128" s="1">
        <v>115</v>
      </c>
      <c r="B128" s="1">
        <f t="shared" si="37"/>
        <v>218</v>
      </c>
      <c r="C128" s="3">
        <f t="shared" si="19"/>
        <v>117488.31276738236</v>
      </c>
      <c r="D128" s="3">
        <f t="shared" si="29"/>
        <v>816.48618588133127</v>
      </c>
      <c r="E128" s="4">
        <f t="shared" si="30"/>
        <v>472.75972487812834</v>
      </c>
      <c r="F128" s="4">
        <f t="shared" si="31"/>
        <v>343.72646100320293</v>
      </c>
      <c r="G128" s="7">
        <f t="shared" si="32"/>
        <v>0.15</v>
      </c>
      <c r="H128" s="8">
        <f t="shared" si="33"/>
        <v>1.3451947011868914E-2</v>
      </c>
      <c r="I128" s="3">
        <f t="shared" si="20"/>
        <v>1601.9965302994963</v>
      </c>
      <c r="J128" s="4">
        <f t="shared" si="21"/>
        <v>1945.7229913026993</v>
      </c>
      <c r="K128" s="3">
        <f t="shared" si="22"/>
        <v>2418.4827161808275</v>
      </c>
      <c r="L128" s="4">
        <f t="shared" si="23"/>
        <v>109.4811994454613</v>
      </c>
      <c r="M128" s="18">
        <f t="shared" si="24"/>
        <v>363.27852543266704</v>
      </c>
      <c r="N128" s="18">
        <f t="shared" si="25"/>
        <v>1945.7229913026993</v>
      </c>
      <c r="O128" s="4">
        <f t="shared" si="26"/>
        <v>363.27852543266704</v>
      </c>
      <c r="P128" s="4">
        <f t="shared" si="34"/>
        <v>41777.030424756711</v>
      </c>
      <c r="Q128" s="4">
        <f t="shared" si="35"/>
        <v>32108.041883501042</v>
      </c>
      <c r="R128" s="3">
        <f t="shared" si="27"/>
        <v>1945.7229913026993</v>
      </c>
      <c r="S128" s="3">
        <f t="shared" si="36"/>
        <v>223758.14399981042</v>
      </c>
      <c r="T128" s="3">
        <f t="shared" si="28"/>
        <v>171970.95596011859</v>
      </c>
    </row>
    <row r="129" spans="1:20">
      <c r="A129" s="1">
        <v>116</v>
      </c>
      <c r="B129" s="1">
        <f t="shared" si="37"/>
        <v>217</v>
      </c>
      <c r="C129" s="3">
        <f t="shared" si="19"/>
        <v>115572.00090471131</v>
      </c>
      <c r="D129" s="3">
        <f t="shared" si="29"/>
        <v>805.5028569729327</v>
      </c>
      <c r="E129" s="4">
        <f t="shared" si="30"/>
        <v>465.05790470422181</v>
      </c>
      <c r="F129" s="4">
        <f t="shared" si="31"/>
        <v>340.44495226871089</v>
      </c>
      <c r="G129" s="7">
        <f t="shared" si="32"/>
        <v>0.15</v>
      </c>
      <c r="H129" s="8">
        <f t="shared" si="33"/>
        <v>1.3451947011868914E-2</v>
      </c>
      <c r="I129" s="3">
        <f t="shared" si="20"/>
        <v>1575.8669104023327</v>
      </c>
      <c r="J129" s="4">
        <f t="shared" si="21"/>
        <v>1916.3118626710436</v>
      </c>
      <c r="K129" s="3">
        <f t="shared" si="22"/>
        <v>2381.3697673752654</v>
      </c>
      <c r="L129" s="4">
        <f t="shared" si="23"/>
        <v>107.69762003676716</v>
      </c>
      <c r="M129" s="18">
        <f t="shared" si="24"/>
        <v>357.36028466745466</v>
      </c>
      <c r="N129" s="18">
        <f t="shared" si="25"/>
        <v>1916.3118626710436</v>
      </c>
      <c r="O129" s="4">
        <f t="shared" si="26"/>
        <v>357.36028466745466</v>
      </c>
      <c r="P129" s="4">
        <f t="shared" si="34"/>
        <v>41453.793021424739</v>
      </c>
      <c r="Q129" s="4">
        <f t="shared" si="35"/>
        <v>31786.770733227877</v>
      </c>
      <c r="R129" s="3">
        <f t="shared" si="27"/>
        <v>1916.3118626710436</v>
      </c>
      <c r="S129" s="3">
        <f t="shared" si="36"/>
        <v>222292.17606984105</v>
      </c>
      <c r="T129" s="3">
        <f t="shared" si="28"/>
        <v>170453.65264574069</v>
      </c>
    </row>
    <row r="130" spans="1:20">
      <c r="A130" s="1">
        <v>117</v>
      </c>
      <c r="B130" s="1">
        <f t="shared" si="37"/>
        <v>216</v>
      </c>
      <c r="C130" s="3">
        <f t="shared" si="19"/>
        <v>113684.67362704439</v>
      </c>
      <c r="D130" s="3">
        <f t="shared" si="29"/>
        <v>794.66727522302369</v>
      </c>
      <c r="E130" s="4">
        <f t="shared" si="30"/>
        <v>457.47250358114894</v>
      </c>
      <c r="F130" s="4">
        <f t="shared" si="31"/>
        <v>337.19477164187475</v>
      </c>
      <c r="G130" s="7">
        <f t="shared" si="32"/>
        <v>0.15</v>
      </c>
      <c r="H130" s="8">
        <f t="shared" si="33"/>
        <v>1.3451947011868914E-2</v>
      </c>
      <c r="I130" s="3">
        <f t="shared" si="20"/>
        <v>1550.1325060250369</v>
      </c>
      <c r="J130" s="4">
        <f t="shared" si="21"/>
        <v>1887.3272776669116</v>
      </c>
      <c r="K130" s="3">
        <f t="shared" si="22"/>
        <v>2344.7997812480608</v>
      </c>
      <c r="L130" s="4">
        <f t="shared" si="23"/>
        <v>105.9410008293187</v>
      </c>
      <c r="M130" s="18">
        <f t="shared" si="24"/>
        <v>351.53150275183026</v>
      </c>
      <c r="N130" s="18">
        <f t="shared" si="25"/>
        <v>1887.3272776669116</v>
      </c>
      <c r="O130" s="4">
        <f t="shared" si="26"/>
        <v>351.53150275183026</v>
      </c>
      <c r="P130" s="4">
        <f t="shared" si="34"/>
        <v>41129.185821964144</v>
      </c>
      <c r="Q130" s="4">
        <f t="shared" si="35"/>
        <v>31465.752898048526</v>
      </c>
      <c r="R130" s="3">
        <f t="shared" si="27"/>
        <v>1887.3272776669116</v>
      </c>
      <c r="S130" s="3">
        <f t="shared" si="36"/>
        <v>220817.29148702865</v>
      </c>
      <c r="T130" s="3">
        <f t="shared" si="28"/>
        <v>168935.56705994098</v>
      </c>
    </row>
    <row r="131" spans="1:20">
      <c r="A131" s="1">
        <v>118</v>
      </c>
      <c r="B131" s="1">
        <f t="shared" si="37"/>
        <v>215</v>
      </c>
      <c r="C131" s="3">
        <f t="shared" si="19"/>
        <v>111825.91042365818</v>
      </c>
      <c r="D131" s="3">
        <f t="shared" si="29"/>
        <v>783.97745314465737</v>
      </c>
      <c r="E131" s="4">
        <f t="shared" si="30"/>
        <v>450.00183310705074</v>
      </c>
      <c r="F131" s="4">
        <f t="shared" si="31"/>
        <v>333.97562003760663</v>
      </c>
      <c r="G131" s="7">
        <f t="shared" si="32"/>
        <v>0.15</v>
      </c>
      <c r="H131" s="8">
        <f t="shared" si="33"/>
        <v>1.3451947011868914E-2</v>
      </c>
      <c r="I131" s="3">
        <f t="shared" si="20"/>
        <v>1524.7875833486107</v>
      </c>
      <c r="J131" s="4">
        <f t="shared" si="21"/>
        <v>1858.7632033862174</v>
      </c>
      <c r="K131" s="3">
        <f t="shared" si="22"/>
        <v>2308.7650364932679</v>
      </c>
      <c r="L131" s="4">
        <f t="shared" si="23"/>
        <v>104.21095082479069</v>
      </c>
      <c r="M131" s="18">
        <f t="shared" si="24"/>
        <v>345.79088228226004</v>
      </c>
      <c r="N131" s="18">
        <f t="shared" si="25"/>
        <v>1858.7632033862174</v>
      </c>
      <c r="O131" s="4">
        <f t="shared" si="26"/>
        <v>345.79088228226004</v>
      </c>
      <c r="P131" s="4">
        <f t="shared" si="34"/>
        <v>40803.324109306683</v>
      </c>
      <c r="Q131" s="4">
        <f t="shared" si="35"/>
        <v>31145.079290379439</v>
      </c>
      <c r="R131" s="3">
        <f t="shared" si="27"/>
        <v>1858.7632033862174</v>
      </c>
      <c r="S131" s="3">
        <f t="shared" si="36"/>
        <v>219334.05799957365</v>
      </c>
      <c r="T131" s="3">
        <f t="shared" si="28"/>
        <v>167417.15967006978</v>
      </c>
    </row>
    <row r="132" spans="1:20">
      <c r="A132" s="1">
        <v>119</v>
      </c>
      <c r="B132" s="1">
        <f t="shared" si="37"/>
        <v>214</v>
      </c>
      <c r="C132" s="3">
        <f t="shared" si="19"/>
        <v>109995.29673276209</v>
      </c>
      <c r="D132" s="3">
        <f t="shared" si="29"/>
        <v>773.43142998645533</v>
      </c>
      <c r="E132" s="4">
        <f t="shared" si="30"/>
        <v>442.64422876031364</v>
      </c>
      <c r="F132" s="4">
        <f t="shared" si="31"/>
        <v>330.78720122614169</v>
      </c>
      <c r="G132" s="7">
        <f t="shared" si="32"/>
        <v>0.15</v>
      </c>
      <c r="H132" s="8">
        <f t="shared" si="33"/>
        <v>1.3451947011868914E-2</v>
      </c>
      <c r="I132" s="3">
        <f t="shared" si="20"/>
        <v>1499.8264896699511</v>
      </c>
      <c r="J132" s="4">
        <f t="shared" si="21"/>
        <v>1830.6136908960927</v>
      </c>
      <c r="K132" s="3">
        <f t="shared" si="22"/>
        <v>2273.2579196564066</v>
      </c>
      <c r="L132" s="4">
        <f t="shared" si="23"/>
        <v>102.50708455502</v>
      </c>
      <c r="M132" s="18">
        <f t="shared" si="24"/>
        <v>340.13714420529362</v>
      </c>
      <c r="N132" s="18">
        <f t="shared" si="25"/>
        <v>1830.6136908960927</v>
      </c>
      <c r="O132" s="4">
        <f t="shared" si="26"/>
        <v>340.13714420529362</v>
      </c>
      <c r="P132" s="4">
        <f t="shared" si="34"/>
        <v>40476.320160429939</v>
      </c>
      <c r="Q132" s="4">
        <f t="shared" si="35"/>
        <v>30824.837708524534</v>
      </c>
      <c r="R132" s="3">
        <f t="shared" si="27"/>
        <v>1830.6136908960927</v>
      </c>
      <c r="S132" s="3">
        <f t="shared" si="36"/>
        <v>217843.02921663504</v>
      </c>
      <c r="T132" s="3">
        <f t="shared" si="28"/>
        <v>165898.8760569389</v>
      </c>
    </row>
    <row r="133" spans="1:20">
      <c r="A133" s="1">
        <v>120</v>
      </c>
      <c r="B133" s="1">
        <f t="shared" si="37"/>
        <v>213</v>
      </c>
      <c r="C133" s="3">
        <f t="shared" si="19"/>
        <v>108192.42385868366</v>
      </c>
      <c r="D133" s="3">
        <f t="shared" si="29"/>
        <v>763.02727137296347</v>
      </c>
      <c r="E133" s="4">
        <f t="shared" si="30"/>
        <v>435.39804956718325</v>
      </c>
      <c r="F133" s="4">
        <f t="shared" si="31"/>
        <v>327.62922180578022</v>
      </c>
      <c r="G133" s="7">
        <f t="shared" si="32"/>
        <v>0.15</v>
      </c>
      <c r="H133" s="8">
        <f t="shared" si="33"/>
        <v>1.3451947011868914E-2</v>
      </c>
      <c r="I133" s="3">
        <f t="shared" si="20"/>
        <v>1475.2436522726423</v>
      </c>
      <c r="J133" s="4">
        <f t="shared" si="21"/>
        <v>1802.8728740784225</v>
      </c>
      <c r="K133" s="3">
        <f t="shared" si="22"/>
        <v>2238.2709236456058</v>
      </c>
      <c r="L133" s="4">
        <f t="shared" si="23"/>
        <v>100.82902200503192</v>
      </c>
      <c r="M133" s="18">
        <f t="shared" si="24"/>
        <v>334.56902756215135</v>
      </c>
      <c r="N133" s="18">
        <f t="shared" si="25"/>
        <v>1802.8728740784225</v>
      </c>
      <c r="O133" s="4">
        <f t="shared" si="26"/>
        <v>334.56902756215135</v>
      </c>
      <c r="P133" s="4">
        <f t="shared" si="34"/>
        <v>40148.283307458165</v>
      </c>
      <c r="Q133" s="4">
        <f t="shared" si="35"/>
        <v>30505.112913960096</v>
      </c>
      <c r="R133" s="3">
        <f t="shared" si="27"/>
        <v>1802.8728740784225</v>
      </c>
      <c r="S133" s="3">
        <f t="shared" si="36"/>
        <v>216344.74488941071</v>
      </c>
      <c r="T133" s="3">
        <f t="shared" si="28"/>
        <v>164381.14727479228</v>
      </c>
    </row>
    <row r="134" spans="1:20">
      <c r="A134" s="1">
        <v>121</v>
      </c>
      <c r="B134" s="1">
        <f t="shared" si="37"/>
        <v>212</v>
      </c>
      <c r="C134" s="3">
        <f t="shared" si="19"/>
        <v>106416.88889019447</v>
      </c>
      <c r="D134" s="3">
        <f t="shared" si="29"/>
        <v>752.76306894984327</v>
      </c>
      <c r="E134" s="4">
        <f t="shared" si="30"/>
        <v>428.26167777395614</v>
      </c>
      <c r="F134" s="4">
        <f t="shared" si="31"/>
        <v>324.50139117588714</v>
      </c>
      <c r="G134" s="7">
        <f t="shared" si="32"/>
        <v>0.15</v>
      </c>
      <c r="H134" s="8">
        <f t="shared" si="33"/>
        <v>1.3451947011868914E-2</v>
      </c>
      <c r="I134" s="3">
        <f t="shared" si="20"/>
        <v>1451.0335773132988</v>
      </c>
      <c r="J134" s="4">
        <f t="shared" si="21"/>
        <v>1775.534968489186</v>
      </c>
      <c r="K134" s="3">
        <f t="shared" si="22"/>
        <v>2203.7966462631421</v>
      </c>
      <c r="L134" s="4">
        <f t="shared" si="23"/>
        <v>99.176388537126684</v>
      </c>
      <c r="M134" s="18">
        <f t="shared" si="24"/>
        <v>329.08528923682945</v>
      </c>
      <c r="N134" s="18">
        <f t="shared" si="25"/>
        <v>1775.534968489186</v>
      </c>
      <c r="O134" s="4">
        <f t="shared" si="26"/>
        <v>329.08528923682945</v>
      </c>
      <c r="P134" s="4">
        <f t="shared" si="34"/>
        <v>39819.319997656363</v>
      </c>
      <c r="Q134" s="4">
        <f t="shared" si="35"/>
        <v>30185.986706943073</v>
      </c>
      <c r="R134" s="3">
        <f t="shared" si="27"/>
        <v>1775.534968489186</v>
      </c>
      <c r="S134" s="3">
        <f t="shared" si="36"/>
        <v>214839.7311871915</v>
      </c>
      <c r="T134" s="3">
        <f t="shared" si="28"/>
        <v>162864.3902035866</v>
      </c>
    </row>
    <row r="135" spans="1:20">
      <c r="A135" s="1">
        <v>122</v>
      </c>
      <c r="B135" s="1">
        <f t="shared" si="37"/>
        <v>211</v>
      </c>
      <c r="C135" s="3">
        <f t="shared" si="19"/>
        <v>104668.29461996107</v>
      </c>
      <c r="D135" s="3">
        <f t="shared" si="29"/>
        <v>742.6369400338383</v>
      </c>
      <c r="E135" s="4">
        <f t="shared" si="30"/>
        <v>421.23351852368643</v>
      </c>
      <c r="F135" s="4">
        <f t="shared" si="31"/>
        <v>321.40342151015187</v>
      </c>
      <c r="G135" s="7">
        <f t="shared" si="32"/>
        <v>0.15</v>
      </c>
      <c r="H135" s="8">
        <f t="shared" si="33"/>
        <v>1.3451947011868914E-2</v>
      </c>
      <c r="I135" s="3">
        <f t="shared" si="20"/>
        <v>1427.1908487232499</v>
      </c>
      <c r="J135" s="4">
        <f t="shared" si="21"/>
        <v>1748.5942702334019</v>
      </c>
      <c r="K135" s="3">
        <f t="shared" si="22"/>
        <v>2169.8277887570885</v>
      </c>
      <c r="L135" s="4">
        <f t="shared" si="23"/>
        <v>97.5488148160116</v>
      </c>
      <c r="M135" s="18">
        <f t="shared" si="24"/>
        <v>323.68470370767483</v>
      </c>
      <c r="N135" s="18">
        <f t="shared" si="25"/>
        <v>1748.5942702334019</v>
      </c>
      <c r="O135" s="4">
        <f t="shared" si="26"/>
        <v>323.68470370767483</v>
      </c>
      <c r="P135" s="4">
        <f t="shared" si="34"/>
        <v>39489.533852336332</v>
      </c>
      <c r="Q135" s="4">
        <f t="shared" si="35"/>
        <v>29867.538000476245</v>
      </c>
      <c r="R135" s="3">
        <f t="shared" si="27"/>
        <v>1748.5942702334019</v>
      </c>
      <c r="S135" s="3">
        <f t="shared" si="36"/>
        <v>213328.50096847504</v>
      </c>
      <c r="T135" s="3">
        <f t="shared" si="28"/>
        <v>161349.0078937358</v>
      </c>
    </row>
    <row r="136" spans="1:20">
      <c r="A136" s="1">
        <v>123</v>
      </c>
      <c r="B136" s="1">
        <f t="shared" si="37"/>
        <v>210</v>
      </c>
      <c r="C136" s="3">
        <f t="shared" si="19"/>
        <v>102946.24946510562</v>
      </c>
      <c r="D136" s="3">
        <f t="shared" si="29"/>
        <v>732.64702726744645</v>
      </c>
      <c r="E136" s="4">
        <f t="shared" si="30"/>
        <v>414.31199953734591</v>
      </c>
      <c r="F136" s="4">
        <f t="shared" si="31"/>
        <v>318.33502773010053</v>
      </c>
      <c r="G136" s="7">
        <f t="shared" si="32"/>
        <v>0.15</v>
      </c>
      <c r="H136" s="8">
        <f t="shared" si="33"/>
        <v>1.3451947011868914E-2</v>
      </c>
      <c r="I136" s="3">
        <f t="shared" si="20"/>
        <v>1403.7101271253532</v>
      </c>
      <c r="J136" s="4">
        <f t="shared" si="21"/>
        <v>1722.0451548554538</v>
      </c>
      <c r="K136" s="3">
        <f t="shared" si="22"/>
        <v>2136.3571543927997</v>
      </c>
      <c r="L136" s="4">
        <f t="shared" si="23"/>
        <v>95.94593673496432</v>
      </c>
      <c r="M136" s="18">
        <f t="shared" si="24"/>
        <v>318.36606280238158</v>
      </c>
      <c r="N136" s="18">
        <f t="shared" si="25"/>
        <v>1722.0451548554538</v>
      </c>
      <c r="O136" s="4">
        <f t="shared" si="26"/>
        <v>318.36606280238158</v>
      </c>
      <c r="P136" s="4">
        <f t="shared" si="34"/>
        <v>39159.025724692932</v>
      </c>
      <c r="Q136" s="4">
        <f t="shared" si="35"/>
        <v>29549.842892663331</v>
      </c>
      <c r="R136" s="3">
        <f t="shared" si="27"/>
        <v>1722.0451548554538</v>
      </c>
      <c r="S136" s="3">
        <f t="shared" si="36"/>
        <v>211811.55404722082</v>
      </c>
      <c r="T136" s="3">
        <f t="shared" si="28"/>
        <v>159835.3899034684</v>
      </c>
    </row>
    <row r="137" spans="1:20">
      <c r="A137" s="1">
        <v>124</v>
      </c>
      <c r="B137" s="1">
        <f t="shared" si="37"/>
        <v>209</v>
      </c>
      <c r="C137" s="3">
        <f t="shared" si="19"/>
        <v>101250.36738886102</v>
      </c>
      <c r="D137" s="3">
        <f t="shared" si="29"/>
        <v>722.79149827824153</v>
      </c>
      <c r="E137" s="4">
        <f t="shared" si="30"/>
        <v>407.49557079937637</v>
      </c>
      <c r="F137" s="4">
        <f t="shared" si="31"/>
        <v>315.29592747886517</v>
      </c>
      <c r="G137" s="7">
        <f t="shared" si="32"/>
        <v>0.15</v>
      </c>
      <c r="H137" s="8">
        <f t="shared" si="33"/>
        <v>1.3451947011868914E-2</v>
      </c>
      <c r="I137" s="3">
        <f t="shared" si="20"/>
        <v>1380.5861487657357</v>
      </c>
      <c r="J137" s="4">
        <f t="shared" si="21"/>
        <v>1695.882076244601</v>
      </c>
      <c r="K137" s="3">
        <f t="shared" si="22"/>
        <v>2103.377647043977</v>
      </c>
      <c r="L137" s="4">
        <f t="shared" si="23"/>
        <v>94.367395343013484</v>
      </c>
      <c r="M137" s="18">
        <f t="shared" si="24"/>
        <v>313.1281754563629</v>
      </c>
      <c r="N137" s="18">
        <f t="shared" si="25"/>
        <v>1695.882076244601</v>
      </c>
      <c r="O137" s="4">
        <f t="shared" si="26"/>
        <v>313.1281754563629</v>
      </c>
      <c r="P137" s="4">
        <f t="shared" si="34"/>
        <v>38827.893756589001</v>
      </c>
      <c r="Q137" s="4">
        <f t="shared" si="35"/>
        <v>29232.974737486715</v>
      </c>
      <c r="R137" s="3">
        <f t="shared" si="27"/>
        <v>1695.882076244601</v>
      </c>
      <c r="S137" s="3">
        <f t="shared" si="36"/>
        <v>210289.37745433053</v>
      </c>
      <c r="T137" s="3">
        <f t="shared" si="28"/>
        <v>158323.9126289475</v>
      </c>
    </row>
    <row r="138" spans="1:20">
      <c r="A138" s="1">
        <v>125</v>
      </c>
      <c r="B138" s="1">
        <f t="shared" si="37"/>
        <v>208</v>
      </c>
      <c r="C138" s="3">
        <f t="shared" si="19"/>
        <v>99580.267823305578</v>
      </c>
      <c r="D138" s="3">
        <f t="shared" si="29"/>
        <v>713.06854534277318</v>
      </c>
      <c r="E138" s="4">
        <f t="shared" si="30"/>
        <v>400.78270424757488</v>
      </c>
      <c r="F138" s="4">
        <f t="shared" si="31"/>
        <v>312.28584109519829</v>
      </c>
      <c r="G138" s="7">
        <f t="shared" si="32"/>
        <v>0.15</v>
      </c>
      <c r="H138" s="8">
        <f t="shared" si="33"/>
        <v>1.3451947011868914E-2</v>
      </c>
      <c r="I138" s="3">
        <f t="shared" si="20"/>
        <v>1357.8137244602492</v>
      </c>
      <c r="J138" s="4">
        <f t="shared" si="21"/>
        <v>1670.0995655554475</v>
      </c>
      <c r="K138" s="3">
        <f t="shared" si="22"/>
        <v>2070.8822698030226</v>
      </c>
      <c r="L138" s="4">
        <f t="shared" si="23"/>
        <v>92.812836773122598</v>
      </c>
      <c r="M138" s="18">
        <f t="shared" si="24"/>
        <v>307.96986747445226</v>
      </c>
      <c r="N138" s="18">
        <f t="shared" si="25"/>
        <v>1670.0995655554475</v>
      </c>
      <c r="O138" s="4">
        <f t="shared" si="26"/>
        <v>307.96986747445226</v>
      </c>
      <c r="P138" s="4">
        <f t="shared" si="34"/>
        <v>38496.23343430653</v>
      </c>
      <c r="Q138" s="4">
        <f t="shared" si="35"/>
        <v>28917.004214039407</v>
      </c>
      <c r="R138" s="3">
        <f t="shared" si="27"/>
        <v>1670.0995655554475</v>
      </c>
      <c r="S138" s="3">
        <f t="shared" si="36"/>
        <v>208762.44569443093</v>
      </c>
      <c r="T138" s="3">
        <f t="shared" si="28"/>
        <v>156814.93962729495</v>
      </c>
    </row>
    <row r="139" spans="1:20">
      <c r="A139" s="1">
        <v>126</v>
      </c>
      <c r="B139" s="1">
        <f t="shared" si="37"/>
        <v>207</v>
      </c>
      <c r="C139" s="3">
        <f t="shared" si="19"/>
        <v>97935.575593162386</v>
      </c>
      <c r="D139" s="3">
        <f t="shared" si="29"/>
        <v>703.47638505499174</v>
      </c>
      <c r="E139" s="4">
        <f t="shared" si="30"/>
        <v>394.17189346725127</v>
      </c>
      <c r="F139" s="4">
        <f t="shared" si="31"/>
        <v>309.30449158774047</v>
      </c>
      <c r="G139" s="7">
        <f t="shared" si="32"/>
        <v>0.15</v>
      </c>
      <c r="H139" s="8">
        <f t="shared" si="33"/>
        <v>1.3451947011868914E-2</v>
      </c>
      <c r="I139" s="3">
        <f t="shared" si="20"/>
        <v>1335.3877385554504</v>
      </c>
      <c r="J139" s="4">
        <f t="shared" si="21"/>
        <v>1644.692230143191</v>
      </c>
      <c r="K139" s="3">
        <f t="shared" si="22"/>
        <v>2038.8641236104422</v>
      </c>
      <c r="L139" s="4">
        <f t="shared" si="23"/>
        <v>91.281912171363444</v>
      </c>
      <c r="M139" s="18">
        <f t="shared" si="24"/>
        <v>302.88998129588782</v>
      </c>
      <c r="N139" s="18">
        <f t="shared" si="25"/>
        <v>1644.692230143191</v>
      </c>
      <c r="O139" s="4">
        <f t="shared" si="26"/>
        <v>302.88998129588782</v>
      </c>
      <c r="P139" s="4">
        <f t="shared" si="34"/>
        <v>38164.137643281865</v>
      </c>
      <c r="Q139" s="4">
        <f t="shared" si="35"/>
        <v>28601.999394242641</v>
      </c>
      <c r="R139" s="3">
        <f t="shared" si="27"/>
        <v>1644.692230143191</v>
      </c>
      <c r="S139" s="3">
        <f t="shared" si="36"/>
        <v>207231.22099804206</v>
      </c>
      <c r="T139" s="3">
        <f t="shared" si="28"/>
        <v>155308.82193266449</v>
      </c>
    </row>
    <row r="140" spans="1:20">
      <c r="A140" s="1">
        <v>127</v>
      </c>
      <c r="B140" s="1">
        <f t="shared" si="37"/>
        <v>206</v>
      </c>
      <c r="C140" s="3">
        <f t="shared" si="19"/>
        <v>96315.920840648963</v>
      </c>
      <c r="D140" s="3">
        <f t="shared" si="29"/>
        <v>694.0132579991307</v>
      </c>
      <c r="E140" s="4">
        <f t="shared" si="30"/>
        <v>387.6616533896011</v>
      </c>
      <c r="F140" s="4">
        <f t="shared" si="31"/>
        <v>306.3516046095296</v>
      </c>
      <c r="G140" s="7">
        <f t="shared" si="32"/>
        <v>0.15</v>
      </c>
      <c r="H140" s="8">
        <f t="shared" si="33"/>
        <v>1.3451947011868914E-2</v>
      </c>
      <c r="I140" s="3">
        <f t="shared" si="20"/>
        <v>1313.3031479038946</v>
      </c>
      <c r="J140" s="4">
        <f t="shared" si="21"/>
        <v>1619.6547525134242</v>
      </c>
      <c r="K140" s="3">
        <f t="shared" si="22"/>
        <v>2007.3164059030253</v>
      </c>
      <c r="L140" s="4">
        <f t="shared" si="23"/>
        <v>89.774277627065516</v>
      </c>
      <c r="M140" s="18">
        <f t="shared" si="24"/>
        <v>297.88737576253561</v>
      </c>
      <c r="N140" s="18">
        <f t="shared" si="25"/>
        <v>1619.6547525134242</v>
      </c>
      <c r="O140" s="4">
        <f t="shared" si="26"/>
        <v>297.88737576253561</v>
      </c>
      <c r="P140" s="4">
        <f t="shared" si="34"/>
        <v>37831.696721842025</v>
      </c>
      <c r="Q140" s="4">
        <f t="shared" si="35"/>
        <v>28288.025809079671</v>
      </c>
      <c r="R140" s="3">
        <f t="shared" si="27"/>
        <v>1619.6547525134242</v>
      </c>
      <c r="S140" s="3">
        <f t="shared" si="36"/>
        <v>205696.15356920488</v>
      </c>
      <c r="T140" s="3">
        <f t="shared" si="28"/>
        <v>153805.89836550076</v>
      </c>
    </row>
    <row r="141" spans="1:20">
      <c r="A141" s="1">
        <v>128</v>
      </c>
      <c r="B141" s="1">
        <f t="shared" si="37"/>
        <v>205</v>
      </c>
      <c r="C141" s="3">
        <f t="shared" si="19"/>
        <v>94720.938951362652</v>
      </c>
      <c r="D141" s="3">
        <f t="shared" si="29"/>
        <v>684.67742842699181</v>
      </c>
      <c r="E141" s="4">
        <f t="shared" si="30"/>
        <v>381.25051999423545</v>
      </c>
      <c r="F141" s="4">
        <f t="shared" si="31"/>
        <v>303.42690843275636</v>
      </c>
      <c r="G141" s="7">
        <f t="shared" si="32"/>
        <v>0.15</v>
      </c>
      <c r="H141" s="8">
        <f t="shared" si="33"/>
        <v>1.3451947011868914E-2</v>
      </c>
      <c r="I141" s="3">
        <f t="shared" si="20"/>
        <v>1291.5549808535582</v>
      </c>
      <c r="J141" s="4">
        <f t="shared" si="21"/>
        <v>1594.9818892863145</v>
      </c>
      <c r="K141" s="3">
        <f t="shared" si="22"/>
        <v>1976.23240928055</v>
      </c>
      <c r="L141" s="4">
        <f t="shared" si="23"/>
        <v>88.289594103928209</v>
      </c>
      <c r="M141" s="18">
        <f t="shared" si="24"/>
        <v>292.96092589030724</v>
      </c>
      <c r="N141" s="18">
        <f t="shared" si="25"/>
        <v>1594.9818892863145</v>
      </c>
      <c r="O141" s="4">
        <f t="shared" si="26"/>
        <v>292.96092589030724</v>
      </c>
      <c r="P141" s="4">
        <f t="shared" si="34"/>
        <v>37498.998513959326</v>
      </c>
      <c r="Q141" s="4">
        <f t="shared" si="35"/>
        <v>27975.146513375839</v>
      </c>
      <c r="R141" s="3">
        <f t="shared" si="27"/>
        <v>1594.9818892863145</v>
      </c>
      <c r="S141" s="3">
        <f t="shared" si="36"/>
        <v>204157.68182864826</v>
      </c>
      <c r="T141" s="3">
        <f t="shared" si="28"/>
        <v>152306.4958351223</v>
      </c>
    </row>
    <row r="142" spans="1:20">
      <c r="A142" s="1">
        <v>129</v>
      </c>
      <c r="B142" s="1">
        <f t="shared" si="37"/>
        <v>204</v>
      </c>
      <c r="C142" s="3">
        <f t="shared" ref="C142:C205" si="38">C141-J142</f>
        <v>93150.270481187705</v>
      </c>
      <c r="D142" s="3">
        <f t="shared" si="29"/>
        <v>675.46718393956917</v>
      </c>
      <c r="E142" s="4">
        <f t="shared" si="30"/>
        <v>374.93705001581048</v>
      </c>
      <c r="F142" s="4">
        <f t="shared" si="31"/>
        <v>300.53013392375868</v>
      </c>
      <c r="G142" s="7">
        <f t="shared" si="32"/>
        <v>0.15</v>
      </c>
      <c r="H142" s="8">
        <f t="shared" si="33"/>
        <v>1.3451947011868914E-2</v>
      </c>
      <c r="I142" s="3">
        <f t="shared" ref="I142:I205" si="39">H142*(C141-F142)</f>
        <v>1270.1383362511883</v>
      </c>
      <c r="J142" s="4">
        <f t="shared" ref="J142:J205" si="40">I142+F142</f>
        <v>1570.6684701749471</v>
      </c>
      <c r="K142" s="3">
        <f t="shared" ref="K142:K205" si="41">D142+I142</f>
        <v>1945.6055201907575</v>
      </c>
      <c r="L142" s="4">
        <f t="shared" ref="L142:L205" si="42">(SUM(C$6:C$7)/10000)/12*C141</f>
        <v>86.827527372082429</v>
      </c>
      <c r="M142" s="18">
        <f t="shared" ref="M142:M205" si="43">E142-L142</f>
        <v>288.10952264372804</v>
      </c>
      <c r="N142" s="18">
        <f t="shared" ref="N142:N205" si="44">J142</f>
        <v>1570.6684701749471</v>
      </c>
      <c r="O142" s="4">
        <f t="shared" ref="O142:O205" si="45">M142</f>
        <v>288.10952264372804</v>
      </c>
      <c r="P142" s="4">
        <f t="shared" si="34"/>
        <v>37166.128421040914</v>
      </c>
      <c r="Q142" s="4">
        <f t="shared" si="35"/>
        <v>27663.422149154369</v>
      </c>
      <c r="R142" s="3">
        <f t="shared" ref="R142:R205" si="46">N142</f>
        <v>1570.6684701749471</v>
      </c>
      <c r="S142" s="3">
        <f t="shared" si="36"/>
        <v>202616.23265256817</v>
      </c>
      <c r="T142" s="3">
        <f t="shared" ref="T142:T205" si="47">$A142*R142/(1+I$1/12)^A142</f>
        <v>150810.92963576128</v>
      </c>
    </row>
    <row r="143" spans="1:20">
      <c r="A143" s="1">
        <v>130</v>
      </c>
      <c r="B143" s="1">
        <f t="shared" si="37"/>
        <v>203</v>
      </c>
      <c r="C143" s="3">
        <f t="shared" si="38"/>
        <v>91603.561084210058</v>
      </c>
      <c r="D143" s="3">
        <f t="shared" ref="D143:D206" si="48">IF(B142&lt;=0,0,PMT(C$3/12,B142,-C142))</f>
        <v>666.38083517295786</v>
      </c>
      <c r="E143" s="4">
        <f t="shared" ref="E143:E206" si="49">C142*C$3/12</f>
        <v>368.71982065470132</v>
      </c>
      <c r="F143" s="4">
        <f t="shared" ref="F143:F206" si="50">D143-E143</f>
        <v>297.66101451825654</v>
      </c>
      <c r="G143" s="7">
        <f t="shared" ref="G143:G206" si="51">C$8/100*MIN(6%,0.2%*(A143+C$5))</f>
        <v>0.15</v>
      </c>
      <c r="H143" s="8">
        <f t="shared" ref="H143:H206" si="52">1-(1-G143)^(1/12)</f>
        <v>1.3451947011868914E-2</v>
      </c>
      <c r="I143" s="3">
        <f t="shared" si="39"/>
        <v>1249.0483824593955</v>
      </c>
      <c r="J143" s="4">
        <f t="shared" si="40"/>
        <v>1546.709396977652</v>
      </c>
      <c r="K143" s="3">
        <f t="shared" si="41"/>
        <v>1915.4292176323534</v>
      </c>
      <c r="L143" s="4">
        <f t="shared" si="42"/>
        <v>85.387747941088733</v>
      </c>
      <c r="M143" s="18">
        <f t="shared" si="43"/>
        <v>283.3320727136126</v>
      </c>
      <c r="N143" s="18">
        <f t="shared" si="44"/>
        <v>1546.709396977652</v>
      </c>
      <c r="O143" s="4">
        <f t="shared" si="45"/>
        <v>283.3320727136126</v>
      </c>
      <c r="P143" s="4">
        <f t="shared" ref="P143:P206" si="53">$A143*O143</f>
        <v>36833.169452769638</v>
      </c>
      <c r="Q143" s="4">
        <f t="shared" ref="Q143:Q206" si="54">$A143*O143/(1+C$10/12)^A143</f>
        <v>27352.911007596696</v>
      </c>
      <c r="R143" s="3">
        <f t="shared" si="46"/>
        <v>1546.709396977652</v>
      </c>
      <c r="S143" s="3">
        <f t="shared" ref="S143:S206" si="55">$A143*R143</f>
        <v>201072.22160709475</v>
      </c>
      <c r="T143" s="3">
        <f t="shared" si="47"/>
        <v>149319.50373619187</v>
      </c>
    </row>
    <row r="144" spans="1:20">
      <c r="A144" s="1">
        <v>131</v>
      </c>
      <c r="B144" s="1">
        <f t="shared" si="37"/>
        <v>202</v>
      </c>
      <c r="C144" s="3">
        <f t="shared" si="38"/>
        <v>90080.461441625943</v>
      </c>
      <c r="D144" s="3">
        <f t="shared" si="48"/>
        <v>657.41671548848626</v>
      </c>
      <c r="E144" s="4">
        <f t="shared" si="49"/>
        <v>362.59742929166481</v>
      </c>
      <c r="F144" s="4">
        <f t="shared" si="50"/>
        <v>294.81928619682145</v>
      </c>
      <c r="G144" s="7">
        <f t="shared" si="51"/>
        <v>0.15</v>
      </c>
      <c r="H144" s="8">
        <f t="shared" si="52"/>
        <v>1.3451947011868914E-2</v>
      </c>
      <c r="I144" s="3">
        <f t="shared" si="39"/>
        <v>1228.2803563872944</v>
      </c>
      <c r="J144" s="4">
        <f t="shared" si="40"/>
        <v>1523.0996425841158</v>
      </c>
      <c r="K144" s="3">
        <f t="shared" si="41"/>
        <v>1885.6970718757807</v>
      </c>
      <c r="L144" s="4">
        <f t="shared" si="42"/>
        <v>83.969930993859222</v>
      </c>
      <c r="M144" s="18">
        <f t="shared" si="43"/>
        <v>278.62749829780557</v>
      </c>
      <c r="N144" s="18">
        <f t="shared" si="44"/>
        <v>1523.0996425841158</v>
      </c>
      <c r="O144" s="4">
        <f t="shared" si="45"/>
        <v>278.62749829780557</v>
      </c>
      <c r="P144" s="4">
        <f t="shared" si="53"/>
        <v>36500.202277012533</v>
      </c>
      <c r="Q144" s="4">
        <f t="shared" si="54"/>
        <v>27043.669089635874</v>
      </c>
      <c r="R144" s="3">
        <f t="shared" si="46"/>
        <v>1523.0996425841158</v>
      </c>
      <c r="S144" s="3">
        <f t="shared" si="55"/>
        <v>199526.05317851919</v>
      </c>
      <c r="T144" s="3">
        <f t="shared" si="47"/>
        <v>147832.51106307589</v>
      </c>
    </row>
    <row r="145" spans="1:20">
      <c r="A145" s="1">
        <v>132</v>
      </c>
      <c r="B145" s="1">
        <f t="shared" si="37"/>
        <v>201</v>
      </c>
      <c r="C145" s="3">
        <f t="shared" si="38"/>
        <v>88580.627191630847</v>
      </c>
      <c r="D145" s="3">
        <f t="shared" si="48"/>
        <v>648.57318066701816</v>
      </c>
      <c r="E145" s="4">
        <f t="shared" si="49"/>
        <v>356.56849320643602</v>
      </c>
      <c r="F145" s="4">
        <f t="shared" si="50"/>
        <v>292.00468746058215</v>
      </c>
      <c r="G145" s="7">
        <f t="shared" si="51"/>
        <v>0.15</v>
      </c>
      <c r="H145" s="8">
        <f t="shared" si="52"/>
        <v>1.3451947011868914E-2</v>
      </c>
      <c r="I145" s="3">
        <f t="shared" si="39"/>
        <v>1207.8295625345161</v>
      </c>
      <c r="J145" s="4">
        <f t="shared" si="40"/>
        <v>1499.8342499950982</v>
      </c>
      <c r="K145" s="3">
        <f t="shared" si="41"/>
        <v>1856.4027432015341</v>
      </c>
      <c r="L145" s="4">
        <f t="shared" si="42"/>
        <v>82.57375632149045</v>
      </c>
      <c r="M145" s="18">
        <f t="shared" si="43"/>
        <v>273.99473688494555</v>
      </c>
      <c r="N145" s="18">
        <f t="shared" si="44"/>
        <v>1499.8342499950982</v>
      </c>
      <c r="O145" s="4">
        <f t="shared" si="45"/>
        <v>273.99473688494555</v>
      </c>
      <c r="P145" s="4">
        <f t="shared" si="53"/>
        <v>36167.305268812815</v>
      </c>
      <c r="Q145" s="4">
        <f t="shared" si="54"/>
        <v>26735.750165210658</v>
      </c>
      <c r="R145" s="3">
        <f t="shared" si="46"/>
        <v>1499.8342499950982</v>
      </c>
      <c r="S145" s="3">
        <f t="shared" si="55"/>
        <v>197978.12099935295</v>
      </c>
      <c r="T145" s="3">
        <f t="shared" si="47"/>
        <v>146350.23377815206</v>
      </c>
    </row>
    <row r="146" spans="1:20">
      <c r="A146" s="1">
        <v>133</v>
      </c>
      <c r="B146" s="1">
        <f t="shared" ref="B146:B209" si="56">MAX(C$4*12-C$5-A146,0)</f>
        <v>200</v>
      </c>
      <c r="C146" s="3">
        <f t="shared" si="38"/>
        <v>87103.718860275287</v>
      </c>
      <c r="D146" s="3">
        <f t="shared" si="48"/>
        <v>639.84860860736603</v>
      </c>
      <c r="E146" s="4">
        <f t="shared" si="49"/>
        <v>350.63164930020542</v>
      </c>
      <c r="F146" s="4">
        <f t="shared" si="50"/>
        <v>289.21695930716061</v>
      </c>
      <c r="G146" s="7">
        <f t="shared" si="51"/>
        <v>0.15</v>
      </c>
      <c r="H146" s="8">
        <f t="shared" si="52"/>
        <v>1.3451947011868914E-2</v>
      </c>
      <c r="I146" s="3">
        <f t="shared" si="39"/>
        <v>1187.6913720483992</v>
      </c>
      <c r="J146" s="4">
        <f t="shared" si="40"/>
        <v>1476.9083313555598</v>
      </c>
      <c r="K146" s="3">
        <f t="shared" si="41"/>
        <v>1827.5399806557652</v>
      </c>
      <c r="L146" s="4">
        <f t="shared" si="42"/>
        <v>81.198908258994948</v>
      </c>
      <c r="M146" s="18">
        <f t="shared" si="43"/>
        <v>269.43274104121048</v>
      </c>
      <c r="N146" s="18">
        <f t="shared" si="44"/>
        <v>1476.9083313555598</v>
      </c>
      <c r="O146" s="4">
        <f t="shared" si="45"/>
        <v>269.43274104121048</v>
      </c>
      <c r="P146" s="4">
        <f t="shared" si="53"/>
        <v>35834.554558480995</v>
      </c>
      <c r="Q146" s="4">
        <f t="shared" si="54"/>
        <v>26429.205831207637</v>
      </c>
      <c r="R146" s="3">
        <f t="shared" si="46"/>
        <v>1476.9083313555598</v>
      </c>
      <c r="S146" s="3">
        <f t="shared" si="55"/>
        <v>196428.80807028944</v>
      </c>
      <c r="T146" s="3">
        <f t="shared" si="47"/>
        <v>144872.94354939295</v>
      </c>
    </row>
    <row r="147" spans="1:20">
      <c r="A147" s="1">
        <v>134</v>
      </c>
      <c r="B147" s="1">
        <f t="shared" si="56"/>
        <v>199</v>
      </c>
      <c r="C147" s="3">
        <f t="shared" si="38"/>
        <v>85649.401793274257</v>
      </c>
      <c r="D147" s="3">
        <f t="shared" si="48"/>
        <v>631.24139902876175</v>
      </c>
      <c r="E147" s="4">
        <f t="shared" si="49"/>
        <v>344.78555382192303</v>
      </c>
      <c r="F147" s="4">
        <f t="shared" si="50"/>
        <v>286.45584520683872</v>
      </c>
      <c r="G147" s="7">
        <f t="shared" si="51"/>
        <v>0.15</v>
      </c>
      <c r="H147" s="8">
        <f t="shared" si="52"/>
        <v>1.3451947011868914E-2</v>
      </c>
      <c r="I147" s="3">
        <f t="shared" si="39"/>
        <v>1167.8612217941875</v>
      </c>
      <c r="J147" s="4">
        <f t="shared" si="40"/>
        <v>1454.3170670010263</v>
      </c>
      <c r="K147" s="3">
        <f t="shared" si="41"/>
        <v>1799.1026208229491</v>
      </c>
      <c r="L147" s="4">
        <f t="shared" si="42"/>
        <v>79.845075621919008</v>
      </c>
      <c r="M147" s="18">
        <f t="shared" si="43"/>
        <v>264.94047820000401</v>
      </c>
      <c r="N147" s="18">
        <f t="shared" si="44"/>
        <v>1454.3170670010263</v>
      </c>
      <c r="O147" s="4">
        <f t="shared" si="45"/>
        <v>264.94047820000401</v>
      </c>
      <c r="P147" s="4">
        <f t="shared" si="53"/>
        <v>35502.024078800539</v>
      </c>
      <c r="Q147" s="4">
        <f t="shared" si="54"/>
        <v>26124.085568118051</v>
      </c>
      <c r="R147" s="3">
        <f t="shared" si="46"/>
        <v>1454.3170670010263</v>
      </c>
      <c r="S147" s="3">
        <f t="shared" si="55"/>
        <v>194878.48697813752</v>
      </c>
      <c r="T147" s="3">
        <f t="shared" si="47"/>
        <v>143400.90181625067</v>
      </c>
    </row>
    <row r="148" spans="1:20">
      <c r="A148" s="1">
        <v>135</v>
      </c>
      <c r="B148" s="1">
        <f t="shared" si="56"/>
        <v>198</v>
      </c>
      <c r="C148" s="3">
        <f t="shared" si="38"/>
        <v>84217.346088757258</v>
      </c>
      <c r="D148" s="3">
        <f t="shared" si="48"/>
        <v>622.74997317732868</v>
      </c>
      <c r="E148" s="4">
        <f t="shared" si="49"/>
        <v>339.02888209837727</v>
      </c>
      <c r="F148" s="4">
        <f t="shared" si="50"/>
        <v>283.72109107895142</v>
      </c>
      <c r="G148" s="7">
        <f t="shared" si="51"/>
        <v>0.15</v>
      </c>
      <c r="H148" s="8">
        <f t="shared" si="52"/>
        <v>1.3451947011868914E-2</v>
      </c>
      <c r="I148" s="3">
        <f t="shared" si="39"/>
        <v>1148.334613438052</v>
      </c>
      <c r="J148" s="4">
        <f t="shared" si="40"/>
        <v>1432.0557045170035</v>
      </c>
      <c r="K148" s="3">
        <f t="shared" si="41"/>
        <v>1771.0845866153807</v>
      </c>
      <c r="L148" s="4">
        <f t="shared" si="42"/>
        <v>78.511951643834735</v>
      </c>
      <c r="M148" s="18">
        <f t="shared" si="43"/>
        <v>260.51693045454255</v>
      </c>
      <c r="N148" s="18">
        <f t="shared" si="44"/>
        <v>1432.0557045170035</v>
      </c>
      <c r="O148" s="4">
        <f t="shared" si="45"/>
        <v>260.51693045454255</v>
      </c>
      <c r="P148" s="4">
        <f t="shared" si="53"/>
        <v>35169.785611363244</v>
      </c>
      <c r="Q148" s="4">
        <f t="shared" si="54"/>
        <v>25820.436795435628</v>
      </c>
      <c r="R148" s="3">
        <f t="shared" si="46"/>
        <v>1432.0557045170035</v>
      </c>
      <c r="S148" s="3">
        <f t="shared" si="55"/>
        <v>193327.52010979547</v>
      </c>
      <c r="T148" s="3">
        <f t="shared" si="47"/>
        <v>141934.3600491113</v>
      </c>
    </row>
    <row r="149" spans="1:20">
      <c r="A149" s="1">
        <v>136</v>
      </c>
      <c r="B149" s="1">
        <f t="shared" si="56"/>
        <v>197</v>
      </c>
      <c r="C149" s="3">
        <f t="shared" si="38"/>
        <v>82807.226530945991</v>
      </c>
      <c r="D149" s="3">
        <f t="shared" si="48"/>
        <v>614.37277353650438</v>
      </c>
      <c r="E149" s="4">
        <f t="shared" si="49"/>
        <v>333.36032826799749</v>
      </c>
      <c r="F149" s="4">
        <f t="shared" si="50"/>
        <v>281.01244526850689</v>
      </c>
      <c r="G149" s="7">
        <f t="shared" si="51"/>
        <v>0.15</v>
      </c>
      <c r="H149" s="8">
        <f t="shared" si="52"/>
        <v>1.3451947011868914E-2</v>
      </c>
      <c r="I149" s="3">
        <f t="shared" si="39"/>
        <v>1129.1071125427607</v>
      </c>
      <c r="J149" s="4">
        <f t="shared" si="40"/>
        <v>1410.1195578112674</v>
      </c>
      <c r="K149" s="3">
        <f t="shared" si="41"/>
        <v>1743.479886079265</v>
      </c>
      <c r="L149" s="4">
        <f t="shared" si="42"/>
        <v>77.199233914694148</v>
      </c>
      <c r="M149" s="18">
        <f t="shared" si="43"/>
        <v>256.16109435330333</v>
      </c>
      <c r="N149" s="18">
        <f t="shared" si="44"/>
        <v>1410.1195578112674</v>
      </c>
      <c r="O149" s="4">
        <f t="shared" si="45"/>
        <v>256.16109435330333</v>
      </c>
      <c r="P149" s="4">
        <f t="shared" si="53"/>
        <v>34837.908832049252</v>
      </c>
      <c r="Q149" s="4">
        <f t="shared" si="54"/>
        <v>25518.304925821016</v>
      </c>
      <c r="R149" s="3">
        <f t="shared" si="46"/>
        <v>1410.1195578112674</v>
      </c>
      <c r="S149" s="3">
        <f t="shared" si="55"/>
        <v>191776.25986233237</v>
      </c>
      <c r="T149" s="3">
        <f t="shared" si="47"/>
        <v>140473.56000307386</v>
      </c>
    </row>
    <row r="150" spans="1:20">
      <c r="A150" s="1">
        <v>137</v>
      </c>
      <c r="B150" s="1">
        <f t="shared" si="56"/>
        <v>196</v>
      </c>
      <c r="C150" s="3">
        <f t="shared" si="38"/>
        <v>81418.722524747136</v>
      </c>
      <c r="D150" s="3">
        <f t="shared" si="48"/>
        <v>606.10826354135645</v>
      </c>
      <c r="E150" s="4">
        <f t="shared" si="49"/>
        <v>327.77860501832788</v>
      </c>
      <c r="F150" s="4">
        <f t="shared" si="50"/>
        <v>278.32965852302857</v>
      </c>
      <c r="G150" s="7">
        <f t="shared" si="51"/>
        <v>0.15</v>
      </c>
      <c r="H150" s="8">
        <f t="shared" si="52"/>
        <v>1.3451947011868914E-2</v>
      </c>
      <c r="I150" s="3">
        <f t="shared" si="39"/>
        <v>1110.1743476758279</v>
      </c>
      <c r="J150" s="4">
        <f t="shared" si="40"/>
        <v>1388.5040061988566</v>
      </c>
      <c r="K150" s="3">
        <f t="shared" si="41"/>
        <v>1716.2826112171842</v>
      </c>
      <c r="L150" s="4">
        <f t="shared" si="42"/>
        <v>75.906624320033828</v>
      </c>
      <c r="M150" s="18">
        <f t="shared" si="43"/>
        <v>251.87198069829407</v>
      </c>
      <c r="N150" s="18">
        <f t="shared" si="44"/>
        <v>1388.5040061988566</v>
      </c>
      <c r="O150" s="4">
        <f t="shared" si="45"/>
        <v>251.87198069829407</v>
      </c>
      <c r="P150" s="4">
        <f t="shared" si="53"/>
        <v>34506.461355666288</v>
      </c>
      <c r="Q150" s="4">
        <f t="shared" si="54"/>
        <v>25217.733418058117</v>
      </c>
      <c r="R150" s="3">
        <f t="shared" si="46"/>
        <v>1388.5040061988566</v>
      </c>
      <c r="S150" s="3">
        <f t="shared" si="55"/>
        <v>190225.04884924335</v>
      </c>
      <c r="T150" s="3">
        <f t="shared" si="47"/>
        <v>139018.73396617014</v>
      </c>
    </row>
    <row r="151" spans="1:20">
      <c r="A151" s="1">
        <v>138</v>
      </c>
      <c r="B151" s="1">
        <f t="shared" si="56"/>
        <v>195</v>
      </c>
      <c r="C151" s="3">
        <f t="shared" si="38"/>
        <v>80051.518031247557</v>
      </c>
      <c r="D151" s="3">
        <f t="shared" si="48"/>
        <v>597.9549272967422</v>
      </c>
      <c r="E151" s="4">
        <f t="shared" si="49"/>
        <v>322.2824433271241</v>
      </c>
      <c r="F151" s="4">
        <f t="shared" si="50"/>
        <v>275.6724839696181</v>
      </c>
      <c r="G151" s="7">
        <f t="shared" si="51"/>
        <v>0.15</v>
      </c>
      <c r="H151" s="8">
        <f t="shared" si="52"/>
        <v>1.3451947011868914E-2</v>
      </c>
      <c r="I151" s="3">
        <f t="shared" si="39"/>
        <v>1091.5320095299669</v>
      </c>
      <c r="J151" s="4">
        <f t="shared" si="40"/>
        <v>1367.2044934995849</v>
      </c>
      <c r="K151" s="3">
        <f t="shared" si="41"/>
        <v>1689.4869368267091</v>
      </c>
      <c r="L151" s="4">
        <f t="shared" si="42"/>
        <v>74.633828981018212</v>
      </c>
      <c r="M151" s="18">
        <f t="shared" si="43"/>
        <v>247.64861434610589</v>
      </c>
      <c r="N151" s="18">
        <f t="shared" si="44"/>
        <v>1367.2044934995849</v>
      </c>
      <c r="O151" s="4">
        <f t="shared" si="45"/>
        <v>247.64861434610589</v>
      </c>
      <c r="P151" s="4">
        <f t="shared" si="53"/>
        <v>34175.508779762611</v>
      </c>
      <c r="Q151" s="4">
        <f t="shared" si="54"/>
        <v>24918.763828826974</v>
      </c>
      <c r="R151" s="3">
        <f t="shared" si="46"/>
        <v>1367.2044934995849</v>
      </c>
      <c r="S151" s="3">
        <f t="shared" si="55"/>
        <v>188674.22010294272</v>
      </c>
      <c r="T151" s="3">
        <f t="shared" si="47"/>
        <v>137570.10500213556</v>
      </c>
    </row>
    <row r="152" spans="1:20">
      <c r="A152" s="1">
        <v>139</v>
      </c>
      <c r="B152" s="1">
        <f t="shared" si="56"/>
        <v>194</v>
      </c>
      <c r="C152" s="3">
        <f t="shared" si="38"/>
        <v>78705.30150409964</v>
      </c>
      <c r="D152" s="3">
        <f t="shared" si="48"/>
        <v>589.91126929926043</v>
      </c>
      <c r="E152" s="4">
        <f t="shared" si="49"/>
        <v>316.87059220702162</v>
      </c>
      <c r="F152" s="4">
        <f t="shared" si="50"/>
        <v>273.04067709223881</v>
      </c>
      <c r="G152" s="7">
        <f t="shared" si="51"/>
        <v>0.15</v>
      </c>
      <c r="H152" s="8">
        <f t="shared" si="52"/>
        <v>1.3451947011868914E-2</v>
      </c>
      <c r="I152" s="3">
        <f t="shared" si="39"/>
        <v>1073.1758500556814</v>
      </c>
      <c r="J152" s="4">
        <f t="shared" si="40"/>
        <v>1346.2165271479203</v>
      </c>
      <c r="K152" s="3">
        <f t="shared" si="41"/>
        <v>1663.0871193549419</v>
      </c>
      <c r="L152" s="4">
        <f t="shared" si="42"/>
        <v>73.380558195310257</v>
      </c>
      <c r="M152" s="18">
        <f t="shared" si="43"/>
        <v>243.49003401171137</v>
      </c>
      <c r="N152" s="18">
        <f t="shared" si="44"/>
        <v>1346.2165271479203</v>
      </c>
      <c r="O152" s="4">
        <f t="shared" si="45"/>
        <v>243.49003401171137</v>
      </c>
      <c r="P152" s="4">
        <f t="shared" si="53"/>
        <v>33845.114727627879</v>
      </c>
      <c r="Q152" s="4">
        <f t="shared" si="54"/>
        <v>24621.4358633175</v>
      </c>
      <c r="R152" s="3">
        <f t="shared" si="46"/>
        <v>1346.2165271479203</v>
      </c>
      <c r="S152" s="3">
        <f t="shared" si="55"/>
        <v>187124.09727356091</v>
      </c>
      <c r="T152" s="3">
        <f t="shared" si="47"/>
        <v>136127.88718784397</v>
      </c>
    </row>
    <row r="153" spans="1:20">
      <c r="A153" s="1">
        <v>140</v>
      </c>
      <c r="B153" s="1">
        <f t="shared" si="56"/>
        <v>193</v>
      </c>
      <c r="C153" s="3">
        <f t="shared" si="38"/>
        <v>77379.765826784598</v>
      </c>
      <c r="D153" s="3">
        <f t="shared" si="48"/>
        <v>581.97581416294247</v>
      </c>
      <c r="E153" s="4">
        <f t="shared" si="49"/>
        <v>311.54181845372773</v>
      </c>
      <c r="F153" s="4">
        <f t="shared" si="50"/>
        <v>270.43399570921474</v>
      </c>
      <c r="G153" s="7">
        <f t="shared" si="51"/>
        <v>0.15</v>
      </c>
      <c r="H153" s="8">
        <f t="shared" si="52"/>
        <v>1.3451947011868914E-2</v>
      </c>
      <c r="I153" s="3">
        <f t="shared" si="39"/>
        <v>1055.1016816058268</v>
      </c>
      <c r="J153" s="4">
        <f t="shared" si="40"/>
        <v>1325.5356773150415</v>
      </c>
      <c r="K153" s="3">
        <f t="shared" si="41"/>
        <v>1637.0774957687693</v>
      </c>
      <c r="L153" s="4">
        <f t="shared" si="42"/>
        <v>72.146526378757997</v>
      </c>
      <c r="M153" s="18">
        <f t="shared" si="43"/>
        <v>239.39529207496975</v>
      </c>
      <c r="N153" s="18">
        <f t="shared" si="44"/>
        <v>1325.5356773150415</v>
      </c>
      <c r="O153" s="4">
        <f t="shared" si="45"/>
        <v>239.39529207496975</v>
      </c>
      <c r="P153" s="4">
        <f t="shared" si="53"/>
        <v>33515.340890495761</v>
      </c>
      <c r="Q153" s="4">
        <f t="shared" si="54"/>
        <v>24325.787424707771</v>
      </c>
      <c r="R153" s="3">
        <f t="shared" si="46"/>
        <v>1325.5356773150415</v>
      </c>
      <c r="S153" s="3">
        <f t="shared" si="55"/>
        <v>185574.99482410582</v>
      </c>
      <c r="T153" s="3">
        <f t="shared" si="47"/>
        <v>134692.28584551232</v>
      </c>
    </row>
    <row r="154" spans="1:20">
      <c r="A154" s="1">
        <v>141</v>
      </c>
      <c r="B154" s="1">
        <f t="shared" si="56"/>
        <v>192</v>
      </c>
      <c r="C154" s="3">
        <f t="shared" si="38"/>
        <v>76074.608250741672</v>
      </c>
      <c r="D154" s="3">
        <f t="shared" si="48"/>
        <v>574.1471063486332</v>
      </c>
      <c r="E154" s="4">
        <f t="shared" si="49"/>
        <v>306.29490639768903</v>
      </c>
      <c r="F154" s="4">
        <f t="shared" si="50"/>
        <v>267.85219995094417</v>
      </c>
      <c r="G154" s="7">
        <f t="shared" si="51"/>
        <v>0.15</v>
      </c>
      <c r="H154" s="8">
        <f t="shared" si="52"/>
        <v>1.3451947011868914E-2</v>
      </c>
      <c r="I154" s="3">
        <f t="shared" si="39"/>
        <v>1037.3053760919788</v>
      </c>
      <c r="J154" s="4">
        <f t="shared" si="40"/>
        <v>1305.157576042923</v>
      </c>
      <c r="K154" s="3">
        <f t="shared" si="41"/>
        <v>1611.4524824406121</v>
      </c>
      <c r="L154" s="4">
        <f t="shared" si="42"/>
        <v>70.931452007885881</v>
      </c>
      <c r="M154" s="18">
        <f t="shared" si="43"/>
        <v>235.36345438980317</v>
      </c>
      <c r="N154" s="18">
        <f t="shared" si="44"/>
        <v>1305.157576042923</v>
      </c>
      <c r="O154" s="4">
        <f t="shared" si="45"/>
        <v>235.36345438980317</v>
      </c>
      <c r="P154" s="4">
        <f t="shared" si="53"/>
        <v>33186.24706896225</v>
      </c>
      <c r="Q154" s="4">
        <f t="shared" si="54"/>
        <v>24031.854662530295</v>
      </c>
      <c r="R154" s="3">
        <f t="shared" si="46"/>
        <v>1305.157576042923</v>
      </c>
      <c r="S154" s="3">
        <f t="shared" si="55"/>
        <v>184027.21822205215</v>
      </c>
      <c r="T154" s="3">
        <f t="shared" si="47"/>
        <v>133263.49776978255</v>
      </c>
    </row>
    <row r="155" spans="1:20">
      <c r="A155" s="1">
        <v>142</v>
      </c>
      <c r="B155" s="1">
        <f t="shared" si="56"/>
        <v>191</v>
      </c>
      <c r="C155" s="3">
        <f t="shared" si="38"/>
        <v>74789.530334351395</v>
      </c>
      <c r="D155" s="3">
        <f t="shared" si="48"/>
        <v>566.42370989701351</v>
      </c>
      <c r="E155" s="4">
        <f t="shared" si="49"/>
        <v>301.12865765918576</v>
      </c>
      <c r="F155" s="4">
        <f t="shared" si="50"/>
        <v>265.29505223782775</v>
      </c>
      <c r="G155" s="7">
        <f t="shared" si="51"/>
        <v>0.15</v>
      </c>
      <c r="H155" s="8">
        <f t="shared" si="52"/>
        <v>1.3451947011868914E-2</v>
      </c>
      <c r="I155" s="3">
        <f t="shared" si="39"/>
        <v>1019.7828641524485</v>
      </c>
      <c r="J155" s="4">
        <f t="shared" si="40"/>
        <v>1285.0779163902762</v>
      </c>
      <c r="K155" s="3">
        <f t="shared" si="41"/>
        <v>1586.206574049462</v>
      </c>
      <c r="L155" s="4">
        <f t="shared" si="42"/>
        <v>69.735057563179865</v>
      </c>
      <c r="M155" s="18">
        <f t="shared" si="43"/>
        <v>231.39360009600591</v>
      </c>
      <c r="N155" s="18">
        <f t="shared" si="44"/>
        <v>1285.0779163902762</v>
      </c>
      <c r="O155" s="4">
        <f t="shared" si="45"/>
        <v>231.39360009600591</v>
      </c>
      <c r="P155" s="4">
        <f t="shared" si="53"/>
        <v>32857.891213632836</v>
      </c>
      <c r="Q155" s="4">
        <f t="shared" si="54"/>
        <v>23739.672019948863</v>
      </c>
      <c r="R155" s="3">
        <f t="shared" si="46"/>
        <v>1285.0779163902762</v>
      </c>
      <c r="S155" s="3">
        <f t="shared" si="55"/>
        <v>182481.06412741923</v>
      </c>
      <c r="T155" s="3">
        <f t="shared" si="47"/>
        <v>131841.71144978446</v>
      </c>
    </row>
    <row r="156" spans="1:20">
      <c r="A156" s="1">
        <v>143</v>
      </c>
      <c r="B156" s="1">
        <f t="shared" si="56"/>
        <v>190</v>
      </c>
      <c r="C156" s="3">
        <f t="shared" si="38"/>
        <v>73524.237882761212</v>
      </c>
      <c r="D156" s="3">
        <f t="shared" si="48"/>
        <v>558.80420816521257</v>
      </c>
      <c r="E156" s="4">
        <f t="shared" si="49"/>
        <v>296.04189090680762</v>
      </c>
      <c r="F156" s="4">
        <f t="shared" si="50"/>
        <v>262.76231725840495</v>
      </c>
      <c r="G156" s="7">
        <f t="shared" si="51"/>
        <v>0.15</v>
      </c>
      <c r="H156" s="8">
        <f t="shared" si="52"/>
        <v>1.3451947011868914E-2</v>
      </c>
      <c r="I156" s="3">
        <f t="shared" si="39"/>
        <v>1002.5301343317819</v>
      </c>
      <c r="J156" s="4">
        <f t="shared" si="40"/>
        <v>1265.2924515901868</v>
      </c>
      <c r="K156" s="3">
        <f t="shared" si="41"/>
        <v>1561.3343424969944</v>
      </c>
      <c r="L156" s="4">
        <f t="shared" si="42"/>
        <v>68.557069473155451</v>
      </c>
      <c r="M156" s="18">
        <f t="shared" si="43"/>
        <v>227.48482143365217</v>
      </c>
      <c r="N156" s="18">
        <f t="shared" si="44"/>
        <v>1265.2924515901868</v>
      </c>
      <c r="O156" s="4">
        <f t="shared" si="45"/>
        <v>227.48482143365217</v>
      </c>
      <c r="P156" s="4">
        <f t="shared" si="53"/>
        <v>32530.329465012259</v>
      </c>
      <c r="Q156" s="4">
        <f t="shared" si="54"/>
        <v>23449.272279968794</v>
      </c>
      <c r="R156" s="3">
        <f t="shared" si="46"/>
        <v>1265.2924515901868</v>
      </c>
      <c r="S156" s="3">
        <f t="shared" si="55"/>
        <v>180936.82057739672</v>
      </c>
      <c r="T156" s="3">
        <f t="shared" si="47"/>
        <v>130427.10728628145</v>
      </c>
    </row>
    <row r="157" spans="1:20">
      <c r="A157" s="1">
        <v>144</v>
      </c>
      <c r="B157" s="1">
        <f t="shared" si="56"/>
        <v>189</v>
      </c>
      <c r="C157" s="3">
        <f t="shared" si="38"/>
        <v>72278.440888541925</v>
      </c>
      <c r="D157" s="3">
        <f t="shared" si="48"/>
        <v>551.28720356696476</v>
      </c>
      <c r="E157" s="4">
        <f t="shared" si="49"/>
        <v>291.0334416192631</v>
      </c>
      <c r="F157" s="4">
        <f t="shared" si="50"/>
        <v>260.25376194770166</v>
      </c>
      <c r="G157" s="7">
        <f t="shared" si="51"/>
        <v>0.15</v>
      </c>
      <c r="H157" s="8">
        <f t="shared" si="52"/>
        <v>1.3451947011868914E-2</v>
      </c>
      <c r="I157" s="3">
        <f t="shared" si="39"/>
        <v>985.54323227158886</v>
      </c>
      <c r="J157" s="4">
        <f t="shared" si="40"/>
        <v>1245.7969942192906</v>
      </c>
      <c r="K157" s="3">
        <f t="shared" si="41"/>
        <v>1536.8304358385535</v>
      </c>
      <c r="L157" s="4">
        <f t="shared" si="42"/>
        <v>67.397218059197783</v>
      </c>
      <c r="M157" s="18">
        <f t="shared" si="43"/>
        <v>223.63622356006533</v>
      </c>
      <c r="N157" s="18">
        <f t="shared" si="44"/>
        <v>1245.7969942192906</v>
      </c>
      <c r="O157" s="4">
        <f t="shared" si="45"/>
        <v>223.63622356006533</v>
      </c>
      <c r="P157" s="4">
        <f t="shared" si="53"/>
        <v>32203.61619264941</v>
      </c>
      <c r="Q157" s="4">
        <f t="shared" si="54"/>
        <v>23160.686610602093</v>
      </c>
      <c r="R157" s="3">
        <f t="shared" si="46"/>
        <v>1245.7969942192906</v>
      </c>
      <c r="S157" s="3">
        <f t="shared" si="55"/>
        <v>179394.76716757784</v>
      </c>
      <c r="T157" s="3">
        <f t="shared" si="47"/>
        <v>129019.85780399942</v>
      </c>
    </row>
    <row r="158" spans="1:20">
      <c r="A158" s="1">
        <v>145</v>
      </c>
      <c r="B158" s="1">
        <f t="shared" si="56"/>
        <v>188</v>
      </c>
      <c r="C158" s="3">
        <f t="shared" si="38"/>
        <v>71051.853473163603</v>
      </c>
      <c r="D158" s="3">
        <f t="shared" si="48"/>
        <v>543.87131731626039</v>
      </c>
      <c r="E158" s="4">
        <f t="shared" si="49"/>
        <v>286.10216185047847</v>
      </c>
      <c r="F158" s="4">
        <f t="shared" si="50"/>
        <v>257.76915546578192</v>
      </c>
      <c r="G158" s="7">
        <f t="shared" si="51"/>
        <v>0.15</v>
      </c>
      <c r="H158" s="8">
        <f t="shared" si="52"/>
        <v>1.3451947011868914E-2</v>
      </c>
      <c r="I158" s="3">
        <f t="shared" si="39"/>
        <v>968.81825991254561</v>
      </c>
      <c r="J158" s="4">
        <f t="shared" si="40"/>
        <v>1226.5874153783275</v>
      </c>
      <c r="K158" s="3">
        <f t="shared" si="41"/>
        <v>1512.689577228806</v>
      </c>
      <c r="L158" s="4">
        <f t="shared" si="42"/>
        <v>66.255237481163434</v>
      </c>
      <c r="M158" s="18">
        <f t="shared" si="43"/>
        <v>219.84692436931505</v>
      </c>
      <c r="N158" s="18">
        <f t="shared" si="44"/>
        <v>1226.5874153783275</v>
      </c>
      <c r="O158" s="4">
        <f t="shared" si="45"/>
        <v>219.84692436931505</v>
      </c>
      <c r="P158" s="4">
        <f t="shared" si="53"/>
        <v>31877.804033550681</v>
      </c>
      <c r="Q158" s="4">
        <f t="shared" si="54"/>
        <v>22873.944609009439</v>
      </c>
      <c r="R158" s="3">
        <f t="shared" si="46"/>
        <v>1226.5874153783275</v>
      </c>
      <c r="S158" s="3">
        <f t="shared" si="55"/>
        <v>177855.17522985747</v>
      </c>
      <c r="T158" s="3">
        <f t="shared" si="47"/>
        <v>127620.12785923663</v>
      </c>
    </row>
    <row r="159" spans="1:20">
      <c r="A159" s="1">
        <v>146</v>
      </c>
      <c r="B159" s="1">
        <f t="shared" si="56"/>
        <v>187</v>
      </c>
      <c r="C159" s="3">
        <f t="shared" si="38"/>
        <v>69844.193829279684</v>
      </c>
      <c r="D159" s="3">
        <f t="shared" si="48"/>
        <v>536.55518917444681</v>
      </c>
      <c r="E159" s="4">
        <f t="shared" si="49"/>
        <v>281.2469199979393</v>
      </c>
      <c r="F159" s="4">
        <f t="shared" si="50"/>
        <v>255.30826917650751</v>
      </c>
      <c r="G159" s="7">
        <f t="shared" si="51"/>
        <v>0.15</v>
      </c>
      <c r="H159" s="8">
        <f t="shared" si="52"/>
        <v>1.3451947011868914E-2</v>
      </c>
      <c r="I159" s="3">
        <f t="shared" si="39"/>
        <v>952.35137470741677</v>
      </c>
      <c r="J159" s="4">
        <f t="shared" si="40"/>
        <v>1207.6596438839242</v>
      </c>
      <c r="K159" s="3">
        <f t="shared" si="41"/>
        <v>1488.9065638818636</v>
      </c>
      <c r="L159" s="4">
        <f t="shared" si="42"/>
        <v>65.130865683733305</v>
      </c>
      <c r="M159" s="18">
        <f t="shared" si="43"/>
        <v>216.116054314206</v>
      </c>
      <c r="N159" s="18">
        <f t="shared" si="44"/>
        <v>1207.6596438839242</v>
      </c>
      <c r="O159" s="4">
        <f t="shared" si="45"/>
        <v>216.116054314206</v>
      </c>
      <c r="P159" s="4">
        <f t="shared" si="53"/>
        <v>31552.943929874076</v>
      </c>
      <c r="Q159" s="4">
        <f t="shared" si="54"/>
        <v>22589.074344639899</v>
      </c>
      <c r="R159" s="3">
        <f t="shared" si="46"/>
        <v>1207.6596438839242</v>
      </c>
      <c r="S159" s="3">
        <f t="shared" si="55"/>
        <v>176318.30800705292</v>
      </c>
      <c r="T159" s="3">
        <f t="shared" si="47"/>
        <v>126228.07484285127</v>
      </c>
    </row>
    <row r="160" spans="1:20">
      <c r="A160" s="1">
        <v>147</v>
      </c>
      <c r="B160" s="1">
        <f t="shared" si="56"/>
        <v>186</v>
      </c>
      <c r="C160" s="3">
        <f t="shared" si="38"/>
        <v>68655.184163808241</v>
      </c>
      <c r="D160" s="3">
        <f t="shared" si="48"/>
        <v>529.33747720072881</v>
      </c>
      <c r="E160" s="4">
        <f t="shared" si="49"/>
        <v>276.46660057423207</v>
      </c>
      <c r="F160" s="4">
        <f t="shared" si="50"/>
        <v>252.87087662649674</v>
      </c>
      <c r="G160" s="7">
        <f t="shared" si="51"/>
        <v>0.15</v>
      </c>
      <c r="H160" s="8">
        <f t="shared" si="52"/>
        <v>1.3451947011868914E-2</v>
      </c>
      <c r="I160" s="3">
        <f t="shared" si="39"/>
        <v>936.13878884494773</v>
      </c>
      <c r="J160" s="4">
        <f t="shared" si="40"/>
        <v>1189.0096654714444</v>
      </c>
      <c r="K160" s="3">
        <f t="shared" si="41"/>
        <v>1465.4762660456765</v>
      </c>
      <c r="L160" s="4">
        <f t="shared" si="42"/>
        <v>64.023844343506383</v>
      </c>
      <c r="M160" s="18">
        <f t="shared" si="43"/>
        <v>212.44275623072571</v>
      </c>
      <c r="N160" s="18">
        <f t="shared" si="44"/>
        <v>1189.0096654714444</v>
      </c>
      <c r="O160" s="4">
        <f t="shared" si="45"/>
        <v>212.44275623072571</v>
      </c>
      <c r="P160" s="4">
        <f t="shared" si="53"/>
        <v>31229.08516591668</v>
      </c>
      <c r="Q160" s="4">
        <f t="shared" si="54"/>
        <v>22306.102401389198</v>
      </c>
      <c r="R160" s="3">
        <f t="shared" si="46"/>
        <v>1189.0096654714444</v>
      </c>
      <c r="S160" s="3">
        <f t="shared" si="55"/>
        <v>174784.42082430233</v>
      </c>
      <c r="T160" s="3">
        <f t="shared" si="47"/>
        <v>124843.8488787204</v>
      </c>
    </row>
    <row r="161" spans="1:20">
      <c r="A161" s="1">
        <v>148</v>
      </c>
      <c r="B161" s="1">
        <f t="shared" si="56"/>
        <v>185</v>
      </c>
      <c r="C161" s="3">
        <f t="shared" si="38"/>
        <v>67484.550641799477</v>
      </c>
      <c r="D161" s="3">
        <f t="shared" si="48"/>
        <v>522.21685750602819</v>
      </c>
      <c r="E161" s="4">
        <f t="shared" si="49"/>
        <v>271.76010398174094</v>
      </c>
      <c r="F161" s="4">
        <f t="shared" si="50"/>
        <v>250.45675352428725</v>
      </c>
      <c r="G161" s="7">
        <f t="shared" si="51"/>
        <v>0.15</v>
      </c>
      <c r="H161" s="8">
        <f t="shared" si="52"/>
        <v>1.3451947011868914E-2</v>
      </c>
      <c r="I161" s="3">
        <f t="shared" si="39"/>
        <v>920.17676848447695</v>
      </c>
      <c r="J161" s="4">
        <f t="shared" si="40"/>
        <v>1170.6335220087642</v>
      </c>
      <c r="K161" s="3">
        <f t="shared" si="41"/>
        <v>1442.3936259905051</v>
      </c>
      <c r="L161" s="4">
        <f t="shared" si="42"/>
        <v>62.933918816824217</v>
      </c>
      <c r="M161" s="18">
        <f t="shared" si="43"/>
        <v>208.82618516491672</v>
      </c>
      <c r="N161" s="18">
        <f t="shared" si="44"/>
        <v>1170.6335220087642</v>
      </c>
      <c r="O161" s="4">
        <f t="shared" si="45"/>
        <v>208.82618516491672</v>
      </c>
      <c r="P161" s="4">
        <f t="shared" si="53"/>
        <v>30906.275404407676</v>
      </c>
      <c r="Q161" s="4">
        <f t="shared" si="54"/>
        <v>22025.053918796846</v>
      </c>
      <c r="R161" s="3">
        <f t="shared" si="46"/>
        <v>1170.6335220087642</v>
      </c>
      <c r="S161" s="3">
        <f t="shared" si="55"/>
        <v>173253.7612572971</v>
      </c>
      <c r="T161" s="3">
        <f t="shared" si="47"/>
        <v>123467.59301776362</v>
      </c>
    </row>
    <row r="162" spans="1:20">
      <c r="A162" s="1">
        <v>149</v>
      </c>
      <c r="B162" s="1">
        <f t="shared" si="56"/>
        <v>184</v>
      </c>
      <c r="C162" s="3">
        <f t="shared" si="38"/>
        <v>66332.023331078657</v>
      </c>
      <c r="D162" s="3">
        <f t="shared" si="48"/>
        <v>515.19202401015241</v>
      </c>
      <c r="E162" s="4">
        <f t="shared" si="49"/>
        <v>267.1263462904563</v>
      </c>
      <c r="F162" s="4">
        <f t="shared" si="50"/>
        <v>248.06567771969611</v>
      </c>
      <c r="G162" s="7">
        <f t="shared" si="51"/>
        <v>0.15</v>
      </c>
      <c r="H162" s="8">
        <f t="shared" si="52"/>
        <v>1.3451947011868914E-2</v>
      </c>
      <c r="I162" s="3">
        <f t="shared" si="39"/>
        <v>904.4616330011221</v>
      </c>
      <c r="J162" s="4">
        <f t="shared" si="40"/>
        <v>1152.5273107208182</v>
      </c>
      <c r="K162" s="3">
        <f t="shared" si="41"/>
        <v>1419.6536570112744</v>
      </c>
      <c r="L162" s="4">
        <f t="shared" si="42"/>
        <v>61.860838088316186</v>
      </c>
      <c r="M162" s="18">
        <f t="shared" si="43"/>
        <v>205.2655082021401</v>
      </c>
      <c r="N162" s="18">
        <f t="shared" si="44"/>
        <v>1152.5273107208182</v>
      </c>
      <c r="O162" s="4">
        <f t="shared" si="45"/>
        <v>205.2655082021401</v>
      </c>
      <c r="P162" s="4">
        <f t="shared" si="53"/>
        <v>30584.560722118873</v>
      </c>
      <c r="Q162" s="4">
        <f t="shared" si="54"/>
        <v>21745.952632301909</v>
      </c>
      <c r="R162" s="3">
        <f t="shared" si="46"/>
        <v>1152.5273107208182</v>
      </c>
      <c r="S162" s="3">
        <f t="shared" si="55"/>
        <v>171726.5692974019</v>
      </c>
      <c r="T162" s="3">
        <f t="shared" si="47"/>
        <v>122099.44342762168</v>
      </c>
    </row>
    <row r="163" spans="1:20">
      <c r="A163" s="1">
        <v>150</v>
      </c>
      <c r="B163" s="1">
        <f t="shared" si="56"/>
        <v>183</v>
      </c>
      <c r="C163" s="3">
        <f t="shared" si="38"/>
        <v>65197.336147653885</v>
      </c>
      <c r="D163" s="3">
        <f t="shared" si="48"/>
        <v>508.26168820223035</v>
      </c>
      <c r="E163" s="4">
        <f t="shared" si="49"/>
        <v>262.56425901885302</v>
      </c>
      <c r="F163" s="4">
        <f t="shared" si="50"/>
        <v>245.69742918337732</v>
      </c>
      <c r="G163" s="7">
        <f t="shared" si="51"/>
        <v>0.15</v>
      </c>
      <c r="H163" s="8">
        <f t="shared" si="52"/>
        <v>1.3451947011868914E-2</v>
      </c>
      <c r="I163" s="3">
        <f t="shared" si="39"/>
        <v>888.98975424139542</v>
      </c>
      <c r="J163" s="4">
        <f t="shared" si="40"/>
        <v>1134.6871834247727</v>
      </c>
      <c r="K163" s="3">
        <f t="shared" si="41"/>
        <v>1397.2514424436258</v>
      </c>
      <c r="L163" s="4">
        <f t="shared" si="42"/>
        <v>60.804354720155438</v>
      </c>
      <c r="M163" s="18">
        <f t="shared" si="43"/>
        <v>201.75990429869759</v>
      </c>
      <c r="N163" s="18">
        <f t="shared" si="44"/>
        <v>1134.6871834247727</v>
      </c>
      <c r="O163" s="4">
        <f t="shared" si="45"/>
        <v>201.75990429869759</v>
      </c>
      <c r="P163" s="4">
        <f t="shared" si="53"/>
        <v>30263.985644804638</v>
      </c>
      <c r="Q163" s="4">
        <f t="shared" si="54"/>
        <v>21468.820912577139</v>
      </c>
      <c r="R163" s="3">
        <f t="shared" si="46"/>
        <v>1134.6871834247727</v>
      </c>
      <c r="S163" s="3">
        <f t="shared" si="55"/>
        <v>170203.07751371589</v>
      </c>
      <c r="T163" s="3">
        <f t="shared" si="47"/>
        <v>120739.52957807912</v>
      </c>
    </row>
    <row r="164" spans="1:20">
      <c r="A164" s="1">
        <v>151</v>
      </c>
      <c r="B164" s="1">
        <f t="shared" si="56"/>
        <v>182</v>
      </c>
      <c r="C164" s="3">
        <f t="shared" si="38"/>
        <v>64080.226801878205</v>
      </c>
      <c r="D164" s="3">
        <f t="shared" si="48"/>
        <v>501.42457890437078</v>
      </c>
      <c r="E164" s="4">
        <f t="shared" si="49"/>
        <v>258.07278891779663</v>
      </c>
      <c r="F164" s="4">
        <f t="shared" si="50"/>
        <v>243.35178998657415</v>
      </c>
      <c r="G164" s="7">
        <f t="shared" si="51"/>
        <v>0.15</v>
      </c>
      <c r="H164" s="8">
        <f t="shared" si="52"/>
        <v>1.3451947011868914E-2</v>
      </c>
      <c r="I164" s="3">
        <f t="shared" si="39"/>
        <v>873.75755578910298</v>
      </c>
      <c r="J164" s="4">
        <f t="shared" si="40"/>
        <v>1117.1093457756772</v>
      </c>
      <c r="K164" s="3">
        <f t="shared" si="41"/>
        <v>1375.1821346934737</v>
      </c>
      <c r="L164" s="4">
        <f t="shared" si="42"/>
        <v>59.764224802016059</v>
      </c>
      <c r="M164" s="18">
        <f t="shared" si="43"/>
        <v>198.30856411578057</v>
      </c>
      <c r="N164" s="18">
        <f t="shared" si="44"/>
        <v>1117.1093457756772</v>
      </c>
      <c r="O164" s="4">
        <f t="shared" si="45"/>
        <v>198.30856411578057</v>
      </c>
      <c r="P164" s="4">
        <f t="shared" si="53"/>
        <v>29944.593181482865</v>
      </c>
      <c r="Q164" s="4">
        <f t="shared" si="54"/>
        <v>21193.67980396048</v>
      </c>
      <c r="R164" s="3">
        <f t="shared" si="46"/>
        <v>1117.1093457756772</v>
      </c>
      <c r="S164" s="3">
        <f t="shared" si="55"/>
        <v>168683.51121212725</v>
      </c>
      <c r="T164" s="3">
        <f t="shared" si="47"/>
        <v>119387.97442231826</v>
      </c>
    </row>
    <row r="165" spans="1:20">
      <c r="A165" s="1">
        <v>152</v>
      </c>
      <c r="B165" s="1">
        <f t="shared" si="56"/>
        <v>181</v>
      </c>
      <c r="C165" s="3">
        <f t="shared" si="38"/>
        <v>62980.43674535575</v>
      </c>
      <c r="D165" s="3">
        <f t="shared" si="48"/>
        <v>494.67944203850038</v>
      </c>
      <c r="E165" s="4">
        <f t="shared" si="49"/>
        <v>253.65089775743456</v>
      </c>
      <c r="F165" s="4">
        <f t="shared" si="50"/>
        <v>241.02854428106582</v>
      </c>
      <c r="G165" s="7">
        <f t="shared" si="51"/>
        <v>0.15</v>
      </c>
      <c r="H165" s="8">
        <f t="shared" si="52"/>
        <v>1.3451947011868914E-2</v>
      </c>
      <c r="I165" s="3">
        <f t="shared" si="39"/>
        <v>858.76151224139107</v>
      </c>
      <c r="J165" s="4">
        <f t="shared" si="40"/>
        <v>1099.7900565224568</v>
      </c>
      <c r="K165" s="3">
        <f t="shared" si="41"/>
        <v>1353.4409542798915</v>
      </c>
      <c r="L165" s="4">
        <f t="shared" si="42"/>
        <v>58.740207901721689</v>
      </c>
      <c r="M165" s="18">
        <f t="shared" si="43"/>
        <v>194.91068985571286</v>
      </c>
      <c r="N165" s="18">
        <f t="shared" si="44"/>
        <v>1099.7900565224568</v>
      </c>
      <c r="O165" s="4">
        <f t="shared" si="45"/>
        <v>194.91068985571286</v>
      </c>
      <c r="P165" s="4">
        <f t="shared" si="53"/>
        <v>29626.424858068356</v>
      </c>
      <c r="Q165" s="4">
        <f t="shared" si="54"/>
        <v>20920.549062002719</v>
      </c>
      <c r="R165" s="3">
        <f t="shared" si="46"/>
        <v>1099.7900565224568</v>
      </c>
      <c r="S165" s="3">
        <f t="shared" si="55"/>
        <v>167168.08859141343</v>
      </c>
      <c r="T165" s="3">
        <f t="shared" si="47"/>
        <v>118044.89457409011</v>
      </c>
    </row>
    <row r="166" spans="1:20">
      <c r="A166" s="1">
        <v>153</v>
      </c>
      <c r="B166" s="1">
        <f t="shared" si="56"/>
        <v>180</v>
      </c>
      <c r="C166" s="3">
        <f t="shared" si="38"/>
        <v>61897.711118581647</v>
      </c>
      <c r="D166" s="3">
        <f t="shared" si="48"/>
        <v>488.02504039633749</v>
      </c>
      <c r="E166" s="4">
        <f t="shared" si="49"/>
        <v>249.29756211703318</v>
      </c>
      <c r="F166" s="4">
        <f t="shared" si="50"/>
        <v>238.72747827930431</v>
      </c>
      <c r="G166" s="7">
        <f t="shared" si="51"/>
        <v>0.15</v>
      </c>
      <c r="H166" s="8">
        <f t="shared" si="52"/>
        <v>1.3451947011868914E-2</v>
      </c>
      <c r="I166" s="3">
        <f t="shared" si="39"/>
        <v>843.99814849479719</v>
      </c>
      <c r="J166" s="4">
        <f t="shared" si="40"/>
        <v>1082.7256267741016</v>
      </c>
      <c r="K166" s="3">
        <f t="shared" si="41"/>
        <v>1332.0231888911346</v>
      </c>
      <c r="L166" s="4">
        <f t="shared" si="42"/>
        <v>57.732067016576103</v>
      </c>
      <c r="M166" s="18">
        <f t="shared" si="43"/>
        <v>191.56549510045707</v>
      </c>
      <c r="N166" s="18">
        <f t="shared" si="44"/>
        <v>1082.7256267741016</v>
      </c>
      <c r="O166" s="4">
        <f t="shared" si="45"/>
        <v>191.56549510045707</v>
      </c>
      <c r="P166" s="4">
        <f t="shared" si="53"/>
        <v>29309.520750369931</v>
      </c>
      <c r="Q166" s="4">
        <f t="shared" si="54"/>
        <v>20649.447190149764</v>
      </c>
      <c r="R166" s="3">
        <f t="shared" si="46"/>
        <v>1082.7256267741016</v>
      </c>
      <c r="S166" s="3">
        <f t="shared" si="55"/>
        <v>165657.02089643755</v>
      </c>
      <c r="T166" s="3">
        <f t="shared" si="47"/>
        <v>116710.40048088634</v>
      </c>
    </row>
    <row r="167" spans="1:20">
      <c r="A167" s="1">
        <v>154</v>
      </c>
      <c r="B167" s="1">
        <f t="shared" si="56"/>
        <v>179</v>
      </c>
      <c r="C167" s="3">
        <f t="shared" si="38"/>
        <v>60831.798699305735</v>
      </c>
      <c r="D167" s="3">
        <f t="shared" si="48"/>
        <v>481.4601534124609</v>
      </c>
      <c r="E167" s="4">
        <f t="shared" si="49"/>
        <v>245.01177317771899</v>
      </c>
      <c r="F167" s="4">
        <f t="shared" si="50"/>
        <v>236.4483802347419</v>
      </c>
      <c r="G167" s="7">
        <f t="shared" si="51"/>
        <v>0.15</v>
      </c>
      <c r="H167" s="8">
        <f t="shared" si="52"/>
        <v>1.3451947011868914E-2</v>
      </c>
      <c r="I167" s="3">
        <f t="shared" si="39"/>
        <v>829.46403904116971</v>
      </c>
      <c r="J167" s="4">
        <f t="shared" si="40"/>
        <v>1065.9124192759116</v>
      </c>
      <c r="K167" s="3">
        <f t="shared" si="41"/>
        <v>1310.9241924536307</v>
      </c>
      <c r="L167" s="4">
        <f t="shared" si="42"/>
        <v>56.739568525366508</v>
      </c>
      <c r="M167" s="18">
        <f t="shared" si="43"/>
        <v>188.27220465235249</v>
      </c>
      <c r="N167" s="18">
        <f t="shared" si="44"/>
        <v>1065.9124192759116</v>
      </c>
      <c r="O167" s="4">
        <f t="shared" si="45"/>
        <v>188.27220465235249</v>
      </c>
      <c r="P167" s="4">
        <f t="shared" si="53"/>
        <v>28993.919516462283</v>
      </c>
      <c r="Q167" s="4">
        <f t="shared" si="54"/>
        <v>20380.391475577457</v>
      </c>
      <c r="R167" s="3">
        <f t="shared" si="46"/>
        <v>1065.9124192759116</v>
      </c>
      <c r="S167" s="3">
        <f t="shared" si="55"/>
        <v>164150.51256849038</v>
      </c>
      <c r="T167" s="3">
        <f t="shared" si="47"/>
        <v>115384.59659319387</v>
      </c>
    </row>
    <row r="168" spans="1:20">
      <c r="A168" s="1">
        <v>155</v>
      </c>
      <c r="B168" s="1">
        <f t="shared" si="56"/>
        <v>178</v>
      </c>
      <c r="C168" s="3">
        <f t="shared" si="38"/>
        <v>59782.451851610065</v>
      </c>
      <c r="D168" s="3">
        <f t="shared" si="48"/>
        <v>474.98357694043011</v>
      </c>
      <c r="E168" s="4">
        <f t="shared" si="49"/>
        <v>240.7925365180852</v>
      </c>
      <c r="F168" s="4">
        <f t="shared" si="50"/>
        <v>234.19104042234491</v>
      </c>
      <c r="G168" s="7">
        <f t="shared" si="51"/>
        <v>0.15</v>
      </c>
      <c r="H168" s="8">
        <f t="shared" si="52"/>
        <v>1.3451947011868914E-2</v>
      </c>
      <c r="I168" s="3">
        <f t="shared" si="39"/>
        <v>815.15580727332122</v>
      </c>
      <c r="J168" s="4">
        <f t="shared" si="40"/>
        <v>1049.3468476956662</v>
      </c>
      <c r="K168" s="3">
        <f t="shared" si="41"/>
        <v>1290.1393842137513</v>
      </c>
      <c r="L168" s="4">
        <f t="shared" si="42"/>
        <v>55.762482141030254</v>
      </c>
      <c r="M168" s="18">
        <f t="shared" si="43"/>
        <v>185.03005437705494</v>
      </c>
      <c r="N168" s="18">
        <f t="shared" si="44"/>
        <v>1049.3468476956662</v>
      </c>
      <c r="O168" s="4">
        <f t="shared" si="45"/>
        <v>185.03005437705494</v>
      </c>
      <c r="P168" s="4">
        <f t="shared" si="53"/>
        <v>28679.658428443516</v>
      </c>
      <c r="Q168" s="4">
        <f t="shared" si="54"/>
        <v>20113.398024196751</v>
      </c>
      <c r="R168" s="3">
        <f t="shared" si="46"/>
        <v>1049.3468476956662</v>
      </c>
      <c r="S168" s="3">
        <f t="shared" si="55"/>
        <v>162648.76139282825</v>
      </c>
      <c r="T168" s="3">
        <f t="shared" si="47"/>
        <v>114067.5815299138</v>
      </c>
    </row>
    <row r="169" spans="1:20">
      <c r="A169" s="1">
        <v>156</v>
      </c>
      <c r="B169" s="1">
        <f t="shared" si="56"/>
        <v>177</v>
      </c>
      <c r="C169" s="3">
        <f t="shared" si="38"/>
        <v>58749.426475690489</v>
      </c>
      <c r="D169" s="3">
        <f t="shared" si="48"/>
        <v>468.59412303191948</v>
      </c>
      <c r="E169" s="4">
        <f t="shared" si="49"/>
        <v>236.63887191262316</v>
      </c>
      <c r="F169" s="4">
        <f t="shared" si="50"/>
        <v>231.95525111929632</v>
      </c>
      <c r="G169" s="7">
        <f t="shared" si="51"/>
        <v>0.15</v>
      </c>
      <c r="H169" s="8">
        <f t="shared" si="52"/>
        <v>1.3451947011868914E-2</v>
      </c>
      <c r="I169" s="3">
        <f t="shared" si="39"/>
        <v>801.07012480028175</v>
      </c>
      <c r="J169" s="4">
        <f t="shared" si="40"/>
        <v>1033.025375919578</v>
      </c>
      <c r="K169" s="3">
        <f t="shared" si="41"/>
        <v>1269.6642478322012</v>
      </c>
      <c r="L169" s="4">
        <f t="shared" si="42"/>
        <v>54.800580863975895</v>
      </c>
      <c r="M169" s="18">
        <f t="shared" si="43"/>
        <v>181.83829104864725</v>
      </c>
      <c r="N169" s="18">
        <f t="shared" si="44"/>
        <v>1033.025375919578</v>
      </c>
      <c r="O169" s="4">
        <f t="shared" si="45"/>
        <v>181.83829104864725</v>
      </c>
      <c r="P169" s="4">
        <f t="shared" si="53"/>
        <v>28366.77340358897</v>
      </c>
      <c r="Q169" s="4">
        <f t="shared" si="54"/>
        <v>19848.481794846477</v>
      </c>
      <c r="R169" s="3">
        <f t="shared" si="46"/>
        <v>1033.025375919578</v>
      </c>
      <c r="S169" s="3">
        <f t="shared" si="55"/>
        <v>161151.95864345416</v>
      </c>
      <c r="T169" s="3">
        <f t="shared" si="47"/>
        <v>112759.44824002303</v>
      </c>
    </row>
    <row r="170" spans="1:20">
      <c r="A170" s="1">
        <v>157</v>
      </c>
      <c r="B170" s="1">
        <f t="shared" si="56"/>
        <v>176</v>
      </c>
      <c r="C170" s="3">
        <f t="shared" si="38"/>
        <v>57732.481958332588</v>
      </c>
      <c r="D170" s="3">
        <f t="shared" si="48"/>
        <v>462.29061971882072</v>
      </c>
      <c r="E170" s="4">
        <f t="shared" si="49"/>
        <v>232.54981313294152</v>
      </c>
      <c r="F170" s="4">
        <f t="shared" si="50"/>
        <v>229.7408065858792</v>
      </c>
      <c r="G170" s="7">
        <f t="shared" si="51"/>
        <v>0.15</v>
      </c>
      <c r="H170" s="8">
        <f t="shared" si="52"/>
        <v>1.3451947011868914E-2</v>
      </c>
      <c r="I170" s="3">
        <f t="shared" si="39"/>
        <v>787.20371077201992</v>
      </c>
      <c r="J170" s="4">
        <f t="shared" si="40"/>
        <v>1016.9445173578991</v>
      </c>
      <c r="K170" s="3">
        <f t="shared" si="41"/>
        <v>1249.4943304908406</v>
      </c>
      <c r="L170" s="4">
        <f t="shared" si="42"/>
        <v>53.853640936049615</v>
      </c>
      <c r="M170" s="18">
        <f t="shared" si="43"/>
        <v>178.69617219689189</v>
      </c>
      <c r="N170" s="18">
        <f t="shared" si="44"/>
        <v>1016.9445173578991</v>
      </c>
      <c r="O170" s="4">
        <f t="shared" si="45"/>
        <v>178.69617219689189</v>
      </c>
      <c r="P170" s="4">
        <f t="shared" si="53"/>
        <v>28055.299034912026</v>
      </c>
      <c r="Q170" s="4">
        <f t="shared" si="54"/>
        <v>19585.656632690749</v>
      </c>
      <c r="R170" s="3">
        <f t="shared" si="46"/>
        <v>1016.9445173578991</v>
      </c>
      <c r="S170" s="3">
        <f t="shared" si="55"/>
        <v>159660.28922519018</v>
      </c>
      <c r="T170" s="3">
        <f t="shared" si="47"/>
        <v>111460.28416055608</v>
      </c>
    </row>
    <row r="171" spans="1:20">
      <c r="A171" s="1">
        <v>158</v>
      </c>
      <c r="B171" s="1">
        <f t="shared" si="56"/>
        <v>175</v>
      </c>
      <c r="C171" s="3">
        <f t="shared" si="38"/>
        <v>56731.381124072541</v>
      </c>
      <c r="D171" s="3">
        <f t="shared" si="48"/>
        <v>456.07191079827902</v>
      </c>
      <c r="E171" s="4">
        <f t="shared" si="49"/>
        <v>228.52440775173318</v>
      </c>
      <c r="F171" s="4">
        <f t="shared" si="50"/>
        <v>227.54750304654584</v>
      </c>
      <c r="G171" s="7">
        <f t="shared" si="51"/>
        <v>0.15</v>
      </c>
      <c r="H171" s="8">
        <f t="shared" si="52"/>
        <v>1.3451947011868914E-2</v>
      </c>
      <c r="I171" s="3">
        <f t="shared" si="39"/>
        <v>773.55333121350282</v>
      </c>
      <c r="J171" s="4">
        <f t="shared" si="40"/>
        <v>1001.1008342600487</v>
      </c>
      <c r="K171" s="3">
        <f t="shared" si="41"/>
        <v>1229.6252420117819</v>
      </c>
      <c r="L171" s="4">
        <f t="shared" si="42"/>
        <v>52.921441795138207</v>
      </c>
      <c r="M171" s="18">
        <f t="shared" si="43"/>
        <v>175.60296595659497</v>
      </c>
      <c r="N171" s="18">
        <f t="shared" si="44"/>
        <v>1001.1008342600487</v>
      </c>
      <c r="O171" s="4">
        <f t="shared" si="45"/>
        <v>175.60296595659497</v>
      </c>
      <c r="P171" s="4">
        <f t="shared" si="53"/>
        <v>27745.268621142004</v>
      </c>
      <c r="Q171" s="4">
        <f t="shared" si="54"/>
        <v>19324.935301837606</v>
      </c>
      <c r="R171" s="3">
        <f t="shared" si="46"/>
        <v>1001.1008342600487</v>
      </c>
      <c r="S171" s="3">
        <f t="shared" si="55"/>
        <v>158173.93181308769</v>
      </c>
      <c r="T171" s="3">
        <f t="shared" si="47"/>
        <v>110170.17137098376</v>
      </c>
    </row>
    <row r="172" spans="1:20">
      <c r="A172" s="1">
        <v>159</v>
      </c>
      <c r="B172" s="1">
        <f t="shared" si="56"/>
        <v>174</v>
      </c>
      <c r="C172" s="3">
        <f t="shared" si="38"/>
        <v>55745.890187033408</v>
      </c>
      <c r="D172" s="3">
        <f t="shared" si="48"/>
        <v>449.93685562061876</v>
      </c>
      <c r="E172" s="4">
        <f t="shared" si="49"/>
        <v>224.56171694945382</v>
      </c>
      <c r="F172" s="4">
        <f t="shared" si="50"/>
        <v>225.37513867116493</v>
      </c>
      <c r="G172" s="7">
        <f t="shared" si="51"/>
        <v>0.15</v>
      </c>
      <c r="H172" s="8">
        <f t="shared" si="52"/>
        <v>1.3451947011868914E-2</v>
      </c>
      <c r="I172" s="3">
        <f t="shared" si="39"/>
        <v>760.11579836796705</v>
      </c>
      <c r="J172" s="4">
        <f t="shared" si="40"/>
        <v>985.49093703913195</v>
      </c>
      <c r="K172" s="3">
        <f t="shared" si="41"/>
        <v>1210.0526539885859</v>
      </c>
      <c r="L172" s="4">
        <f t="shared" si="42"/>
        <v>52.003766030399831</v>
      </c>
      <c r="M172" s="18">
        <f t="shared" si="43"/>
        <v>172.55795091905401</v>
      </c>
      <c r="N172" s="18">
        <f t="shared" si="44"/>
        <v>985.49093703913195</v>
      </c>
      <c r="O172" s="4">
        <f t="shared" si="45"/>
        <v>172.55795091905401</v>
      </c>
      <c r="P172" s="4">
        <f t="shared" si="53"/>
        <v>27436.714196129586</v>
      </c>
      <c r="Q172" s="4">
        <f t="shared" si="54"/>
        <v>19066.329517195383</v>
      </c>
      <c r="R172" s="3">
        <f t="shared" si="46"/>
        <v>985.49093703913195</v>
      </c>
      <c r="S172" s="3">
        <f t="shared" si="55"/>
        <v>156693.05898922199</v>
      </c>
      <c r="T172" s="3">
        <f t="shared" si="47"/>
        <v>108889.18674406306</v>
      </c>
    </row>
    <row r="173" spans="1:20">
      <c r="A173" s="1">
        <v>160</v>
      </c>
      <c r="B173" s="1">
        <f t="shared" si="56"/>
        <v>173</v>
      </c>
      <c r="C173" s="3">
        <f t="shared" si="38"/>
        <v>54775.778703427684</v>
      </c>
      <c r="D173" s="3">
        <f t="shared" si="48"/>
        <v>443.88432888012329</v>
      </c>
      <c r="E173" s="4">
        <f t="shared" si="49"/>
        <v>220.66081532367392</v>
      </c>
      <c r="F173" s="4">
        <f t="shared" si="50"/>
        <v>223.22351355644938</v>
      </c>
      <c r="G173" s="7">
        <f t="shared" si="51"/>
        <v>0.15</v>
      </c>
      <c r="H173" s="8">
        <f t="shared" si="52"/>
        <v>1.3451947011868914E-2</v>
      </c>
      <c r="I173" s="3">
        <f t="shared" si="39"/>
        <v>746.88797004927221</v>
      </c>
      <c r="J173" s="4">
        <f t="shared" si="40"/>
        <v>970.11148360572156</v>
      </c>
      <c r="K173" s="3">
        <f t="shared" si="41"/>
        <v>1190.7722989293954</v>
      </c>
      <c r="L173" s="4">
        <f t="shared" si="42"/>
        <v>51.100399338113959</v>
      </c>
      <c r="M173" s="18">
        <f t="shared" si="43"/>
        <v>169.56041598555996</v>
      </c>
      <c r="N173" s="18">
        <f t="shared" si="44"/>
        <v>970.11148360572156</v>
      </c>
      <c r="O173" s="4">
        <f t="shared" si="45"/>
        <v>169.56041598555996</v>
      </c>
      <c r="P173" s="4">
        <f t="shared" si="53"/>
        <v>27129.666557689594</v>
      </c>
      <c r="Q173" s="4">
        <f t="shared" si="54"/>
        <v>18809.849975582587</v>
      </c>
      <c r="R173" s="3">
        <f t="shared" si="46"/>
        <v>970.11148360572156</v>
      </c>
      <c r="S173" s="3">
        <f t="shared" si="55"/>
        <v>155217.83737691544</v>
      </c>
      <c r="T173" s="3">
        <f t="shared" si="47"/>
        <v>107617.40209323069</v>
      </c>
    </row>
    <row r="174" spans="1:20">
      <c r="A174" s="1">
        <v>161</v>
      </c>
      <c r="B174" s="1">
        <f t="shared" si="56"/>
        <v>172</v>
      </c>
      <c r="C174" s="3">
        <f t="shared" si="38"/>
        <v>53820.819524716906</v>
      </c>
      <c r="D174" s="3">
        <f t="shared" si="48"/>
        <v>437.91322040862877</v>
      </c>
      <c r="E174" s="4">
        <f t="shared" si="49"/>
        <v>216.82079070106792</v>
      </c>
      <c r="F174" s="4">
        <f t="shared" si="50"/>
        <v>221.09242970756085</v>
      </c>
      <c r="G174" s="7">
        <f t="shared" si="51"/>
        <v>0.15</v>
      </c>
      <c r="H174" s="8">
        <f t="shared" si="52"/>
        <v>1.3451947011868914E-2</v>
      </c>
      <c r="I174" s="3">
        <f t="shared" si="39"/>
        <v>733.86674900321543</v>
      </c>
      <c r="J174" s="4">
        <f t="shared" si="40"/>
        <v>954.95917871077631</v>
      </c>
      <c r="K174" s="3">
        <f t="shared" si="41"/>
        <v>1171.7799694118441</v>
      </c>
      <c r="L174" s="4">
        <f t="shared" si="42"/>
        <v>50.211130478142046</v>
      </c>
      <c r="M174" s="18">
        <f t="shared" si="43"/>
        <v>166.60966022292587</v>
      </c>
      <c r="N174" s="18">
        <f t="shared" si="44"/>
        <v>954.95917871077631</v>
      </c>
      <c r="O174" s="4">
        <f t="shared" si="45"/>
        <v>166.60966022292587</v>
      </c>
      <c r="P174" s="4">
        <f t="shared" si="53"/>
        <v>26824.155295891065</v>
      </c>
      <c r="Q174" s="4">
        <f t="shared" si="54"/>
        <v>18555.506386107194</v>
      </c>
      <c r="R174" s="3">
        <f t="shared" si="46"/>
        <v>954.95917871077631</v>
      </c>
      <c r="S174" s="3">
        <f t="shared" si="55"/>
        <v>153748.42777243498</v>
      </c>
      <c r="T174" s="3">
        <f t="shared" si="47"/>
        <v>106354.88431661307</v>
      </c>
    </row>
    <row r="175" spans="1:20">
      <c r="A175" s="1">
        <v>162</v>
      </c>
      <c r="B175" s="1">
        <f t="shared" si="56"/>
        <v>171</v>
      </c>
      <c r="C175" s="3">
        <f t="shared" si="38"/>
        <v>52880.788751419335</v>
      </c>
      <c r="D175" s="3">
        <f t="shared" si="48"/>
        <v>432.022434971895</v>
      </c>
      <c r="E175" s="4">
        <f t="shared" si="49"/>
        <v>213.04074395200442</v>
      </c>
      <c r="F175" s="4">
        <f t="shared" si="50"/>
        <v>218.98169101989058</v>
      </c>
      <c r="G175" s="7">
        <f t="shared" si="51"/>
        <v>0.15</v>
      </c>
      <c r="H175" s="8">
        <f t="shared" si="52"/>
        <v>1.3451947011868914E-2</v>
      </c>
      <c r="I175" s="3">
        <f t="shared" si="39"/>
        <v>721.0490822776826</v>
      </c>
      <c r="J175" s="4">
        <f t="shared" si="40"/>
        <v>940.03077329757321</v>
      </c>
      <c r="K175" s="3">
        <f t="shared" si="41"/>
        <v>1153.0715172495775</v>
      </c>
      <c r="L175" s="4">
        <f t="shared" si="42"/>
        <v>49.335751230990496</v>
      </c>
      <c r="M175" s="18">
        <f t="shared" si="43"/>
        <v>163.70499272101392</v>
      </c>
      <c r="N175" s="18">
        <f t="shared" si="44"/>
        <v>940.03077329757321</v>
      </c>
      <c r="O175" s="4">
        <f t="shared" si="45"/>
        <v>163.70499272101392</v>
      </c>
      <c r="P175" s="4">
        <f t="shared" si="53"/>
        <v>26520.208820804255</v>
      </c>
      <c r="Q175" s="4">
        <f t="shared" si="54"/>
        <v>18303.307499830618</v>
      </c>
      <c r="R175" s="3">
        <f t="shared" si="46"/>
        <v>940.03077329757321</v>
      </c>
      <c r="S175" s="3">
        <f t="shared" si="55"/>
        <v>152284.98527420685</v>
      </c>
      <c r="T175" s="3">
        <f t="shared" si="47"/>
        <v>105101.69553772226</v>
      </c>
    </row>
    <row r="176" spans="1:20">
      <c r="A176" s="1">
        <v>163</v>
      </c>
      <c r="B176" s="1">
        <f t="shared" si="56"/>
        <v>170</v>
      </c>
      <c r="C176" s="3">
        <f t="shared" si="38"/>
        <v>51955.465687556811</v>
      </c>
      <c r="D176" s="3">
        <f t="shared" si="48"/>
        <v>426.21089206871449</v>
      </c>
      <c r="E176" s="4">
        <f t="shared" si="49"/>
        <v>209.31978880770154</v>
      </c>
      <c r="F176" s="4">
        <f t="shared" si="50"/>
        <v>216.89110326101294</v>
      </c>
      <c r="G176" s="7">
        <f t="shared" si="51"/>
        <v>0.15</v>
      </c>
      <c r="H176" s="8">
        <f t="shared" si="52"/>
        <v>1.3451947011868914E-2</v>
      </c>
      <c r="I176" s="3">
        <f t="shared" si="39"/>
        <v>708.43196060151365</v>
      </c>
      <c r="J176" s="4">
        <f t="shared" si="40"/>
        <v>925.32306386252662</v>
      </c>
      <c r="K176" s="3">
        <f t="shared" si="41"/>
        <v>1134.6428526702282</v>
      </c>
      <c r="L176" s="4">
        <f t="shared" si="42"/>
        <v>48.474056355467724</v>
      </c>
      <c r="M176" s="18">
        <f t="shared" si="43"/>
        <v>160.84573245223382</v>
      </c>
      <c r="N176" s="18">
        <f t="shared" si="44"/>
        <v>925.32306386252662</v>
      </c>
      <c r="O176" s="4">
        <f t="shared" si="45"/>
        <v>160.84573245223382</v>
      </c>
      <c r="P176" s="4">
        <f t="shared" si="53"/>
        <v>26217.854389714113</v>
      </c>
      <c r="Q176" s="4">
        <f t="shared" si="54"/>
        <v>18053.261138731468</v>
      </c>
      <c r="R176" s="3">
        <f t="shared" si="46"/>
        <v>925.32306386252662</v>
      </c>
      <c r="S176" s="3">
        <f t="shared" si="55"/>
        <v>150827.65940959184</v>
      </c>
      <c r="T176" s="3">
        <f t="shared" si="47"/>
        <v>103857.89324290703</v>
      </c>
    </row>
    <row r="177" spans="1:20">
      <c r="A177" s="1">
        <v>164</v>
      </c>
      <c r="B177" s="1">
        <f t="shared" si="56"/>
        <v>169</v>
      </c>
      <c r="C177" s="3">
        <f t="shared" si="38"/>
        <v>51044.632795732032</v>
      </c>
      <c r="D177" s="3">
        <f t="shared" si="48"/>
        <v>420.4775257327247</v>
      </c>
      <c r="E177" s="4">
        <f t="shared" si="49"/>
        <v>205.65705167991237</v>
      </c>
      <c r="F177" s="4">
        <f t="shared" si="50"/>
        <v>214.82047405281233</v>
      </c>
      <c r="G177" s="7">
        <f t="shared" si="51"/>
        <v>0.15</v>
      </c>
      <c r="H177" s="8">
        <f t="shared" si="52"/>
        <v>1.3451947011868914E-2</v>
      </c>
      <c r="I177" s="3">
        <f t="shared" si="39"/>
        <v>696.01241777196481</v>
      </c>
      <c r="J177" s="4">
        <f t="shared" si="40"/>
        <v>910.83289182477711</v>
      </c>
      <c r="K177" s="3">
        <f t="shared" si="41"/>
        <v>1116.4899435046896</v>
      </c>
      <c r="L177" s="4">
        <f t="shared" si="42"/>
        <v>47.625843546927072</v>
      </c>
      <c r="M177" s="18">
        <f t="shared" si="43"/>
        <v>158.03120813298528</v>
      </c>
      <c r="N177" s="18">
        <f t="shared" si="44"/>
        <v>910.83289182477711</v>
      </c>
      <c r="O177" s="4">
        <f t="shared" si="45"/>
        <v>158.03120813298528</v>
      </c>
      <c r="P177" s="4">
        <f t="shared" si="53"/>
        <v>25917.118133809585</v>
      </c>
      <c r="Q177" s="4">
        <f t="shared" si="54"/>
        <v>17805.374223983883</v>
      </c>
      <c r="R177" s="3">
        <f t="shared" si="46"/>
        <v>910.83289182477711</v>
      </c>
      <c r="S177" s="3">
        <f t="shared" si="55"/>
        <v>149376.59425926345</v>
      </c>
      <c r="T177" s="3">
        <f t="shared" si="47"/>
        <v>102623.53041562632</v>
      </c>
    </row>
    <row r="178" spans="1:20">
      <c r="A178" s="1">
        <v>165</v>
      </c>
      <c r="B178" s="1">
        <f t="shared" si="56"/>
        <v>168</v>
      </c>
      <c r="C178" s="3">
        <f t="shared" si="38"/>
        <v>50148.075652827603</v>
      </c>
      <c r="D178" s="3">
        <f t="shared" si="48"/>
        <v>414.82128433688627</v>
      </c>
      <c r="E178" s="4">
        <f t="shared" si="49"/>
        <v>202.05167148310593</v>
      </c>
      <c r="F178" s="4">
        <f t="shared" si="50"/>
        <v>212.76961285378033</v>
      </c>
      <c r="G178" s="7">
        <f t="shared" si="51"/>
        <v>0.15</v>
      </c>
      <c r="H178" s="8">
        <f t="shared" si="52"/>
        <v>1.3451947011868914E-2</v>
      </c>
      <c r="I178" s="3">
        <f t="shared" si="39"/>
        <v>683.78753005064857</v>
      </c>
      <c r="J178" s="4">
        <f t="shared" si="40"/>
        <v>896.55714290442893</v>
      </c>
      <c r="K178" s="3">
        <f t="shared" si="41"/>
        <v>1098.6088143875349</v>
      </c>
      <c r="L178" s="4">
        <f t="shared" si="42"/>
        <v>46.790913396087696</v>
      </c>
      <c r="M178" s="18">
        <f t="shared" si="43"/>
        <v>155.26075808701825</v>
      </c>
      <c r="N178" s="18">
        <f t="shared" si="44"/>
        <v>896.55714290442893</v>
      </c>
      <c r="O178" s="4">
        <f t="shared" si="45"/>
        <v>155.26075808701825</v>
      </c>
      <c r="P178" s="4">
        <f t="shared" si="53"/>
        <v>25618.025084358011</v>
      </c>
      <c r="Q178" s="4">
        <f t="shared" si="54"/>
        <v>17559.65280356499</v>
      </c>
      <c r="R178" s="3">
        <f t="shared" si="46"/>
        <v>896.55714290442893</v>
      </c>
      <c r="S178" s="3">
        <f t="shared" si="55"/>
        <v>147931.92857923076</v>
      </c>
      <c r="T178" s="3">
        <f t="shared" si="47"/>
        <v>101398.65566761202</v>
      </c>
    </row>
    <row r="179" spans="1:20">
      <c r="A179" s="1">
        <v>166</v>
      </c>
      <c r="B179" s="1">
        <f t="shared" si="56"/>
        <v>167</v>
      </c>
      <c r="C179" s="3">
        <f t="shared" si="38"/>
        <v>49265.582906318283</v>
      </c>
      <c r="D179" s="3">
        <f t="shared" si="48"/>
        <v>409.24113040059098</v>
      </c>
      <c r="E179" s="4">
        <f t="shared" si="49"/>
        <v>198.50279945910927</v>
      </c>
      <c r="F179" s="4">
        <f t="shared" si="50"/>
        <v>210.73833094148171</v>
      </c>
      <c r="G179" s="7">
        <f t="shared" si="51"/>
        <v>0.15</v>
      </c>
      <c r="H179" s="8">
        <f t="shared" si="52"/>
        <v>1.3451947011868914E-2</v>
      </c>
      <c r="I179" s="3">
        <f t="shared" si="39"/>
        <v>671.75441556783608</v>
      </c>
      <c r="J179" s="4">
        <f t="shared" si="40"/>
        <v>882.49274650931784</v>
      </c>
      <c r="K179" s="3">
        <f t="shared" si="41"/>
        <v>1080.995545968427</v>
      </c>
      <c r="L179" s="4">
        <f t="shared" si="42"/>
        <v>45.9690693484253</v>
      </c>
      <c r="M179" s="18">
        <f t="shared" si="43"/>
        <v>152.53373011068396</v>
      </c>
      <c r="N179" s="18">
        <f t="shared" si="44"/>
        <v>882.49274650931784</v>
      </c>
      <c r="O179" s="4">
        <f t="shared" si="45"/>
        <v>152.53373011068396</v>
      </c>
      <c r="P179" s="4">
        <f t="shared" si="53"/>
        <v>25320.599198373537</v>
      </c>
      <c r="Q179" s="4">
        <f t="shared" si="54"/>
        <v>17316.102079205561</v>
      </c>
      <c r="R179" s="3">
        <f t="shared" si="46"/>
        <v>882.49274650931784</v>
      </c>
      <c r="S179" s="3">
        <f t="shared" si="55"/>
        <v>146493.79592054675</v>
      </c>
      <c r="T179" s="3">
        <f t="shared" si="47"/>
        <v>100183.31336698537</v>
      </c>
    </row>
    <row r="180" spans="1:20">
      <c r="A180" s="1">
        <v>167</v>
      </c>
      <c r="B180" s="1">
        <f t="shared" si="56"/>
        <v>166</v>
      </c>
      <c r="C180" s="3">
        <f t="shared" si="38"/>
        <v>48396.946231188092</v>
      </c>
      <c r="D180" s="3">
        <f t="shared" si="48"/>
        <v>403.73604039936492</v>
      </c>
      <c r="E180" s="4">
        <f t="shared" si="49"/>
        <v>195.00959900417652</v>
      </c>
      <c r="F180" s="4">
        <f t="shared" si="50"/>
        <v>208.7264413951884</v>
      </c>
      <c r="G180" s="7">
        <f t="shared" si="51"/>
        <v>0.15</v>
      </c>
      <c r="H180" s="8">
        <f t="shared" si="52"/>
        <v>1.3451947011868914E-2</v>
      </c>
      <c r="I180" s="3">
        <f t="shared" si="39"/>
        <v>659.91023373500445</v>
      </c>
      <c r="J180" s="4">
        <f t="shared" si="40"/>
        <v>868.63667513019288</v>
      </c>
      <c r="K180" s="3">
        <f t="shared" si="41"/>
        <v>1063.6462741343694</v>
      </c>
      <c r="L180" s="4">
        <f t="shared" si="42"/>
        <v>45.160117664125089</v>
      </c>
      <c r="M180" s="18">
        <f t="shared" si="43"/>
        <v>149.84948134005143</v>
      </c>
      <c r="N180" s="18">
        <f t="shared" si="44"/>
        <v>868.63667513019288</v>
      </c>
      <c r="O180" s="4">
        <f t="shared" si="45"/>
        <v>149.84948134005143</v>
      </c>
      <c r="P180" s="4">
        <f t="shared" si="53"/>
        <v>25024.863383788586</v>
      </c>
      <c r="Q180" s="4">
        <f t="shared" si="54"/>
        <v>17074.726432697898</v>
      </c>
      <c r="R180" s="3">
        <f t="shared" si="46"/>
        <v>868.63667513019288</v>
      </c>
      <c r="S180" s="3">
        <f t="shared" si="55"/>
        <v>145062.3247467422</v>
      </c>
      <c r="T180" s="3">
        <f t="shared" si="47"/>
        <v>98977.543763390597</v>
      </c>
    </row>
    <row r="181" spans="1:20">
      <c r="A181" s="1">
        <v>168</v>
      </c>
      <c r="B181" s="1">
        <f t="shared" si="56"/>
        <v>165</v>
      </c>
      <c r="C181" s="3">
        <f t="shared" si="38"/>
        <v>47541.960287443893</v>
      </c>
      <c r="D181" s="3">
        <f t="shared" si="48"/>
        <v>398.30500457713077</v>
      </c>
      <c r="E181" s="4">
        <f t="shared" si="49"/>
        <v>191.57124549845287</v>
      </c>
      <c r="F181" s="4">
        <f t="shared" si="50"/>
        <v>206.73375907867791</v>
      </c>
      <c r="G181" s="7">
        <f t="shared" si="51"/>
        <v>0.15</v>
      </c>
      <c r="H181" s="8">
        <f t="shared" si="52"/>
        <v>1.3451947011868914E-2</v>
      </c>
      <c r="I181" s="3">
        <f t="shared" si="39"/>
        <v>648.2521846655203</v>
      </c>
      <c r="J181" s="4">
        <f t="shared" si="40"/>
        <v>854.98594374419827</v>
      </c>
      <c r="K181" s="3">
        <f t="shared" si="41"/>
        <v>1046.557189242651</v>
      </c>
      <c r="L181" s="4">
        <f t="shared" si="42"/>
        <v>44.363867378589084</v>
      </c>
      <c r="M181" s="18">
        <f t="shared" si="43"/>
        <v>147.20737811986379</v>
      </c>
      <c r="N181" s="18">
        <f t="shared" si="44"/>
        <v>854.98594374419827</v>
      </c>
      <c r="O181" s="4">
        <f t="shared" si="45"/>
        <v>147.20737811986379</v>
      </c>
      <c r="P181" s="4">
        <f t="shared" si="53"/>
        <v>24730.839524137118</v>
      </c>
      <c r="Q181" s="4">
        <f t="shared" si="54"/>
        <v>16835.529451574606</v>
      </c>
      <c r="R181" s="3">
        <f t="shared" si="46"/>
        <v>854.98594374419827</v>
      </c>
      <c r="S181" s="3">
        <f t="shared" si="55"/>
        <v>143637.63854902532</v>
      </c>
      <c r="T181" s="3">
        <f t="shared" si="47"/>
        <v>97781.383110208728</v>
      </c>
    </row>
    <row r="182" spans="1:20">
      <c r="A182" s="1">
        <v>169</v>
      </c>
      <c r="B182" s="1">
        <f t="shared" si="56"/>
        <v>164</v>
      </c>
      <c r="C182" s="3">
        <f t="shared" si="38"/>
        <v>46700.42267821735</v>
      </c>
      <c r="D182" s="3">
        <f t="shared" si="48"/>
        <v>392.94702676099701</v>
      </c>
      <c r="E182" s="4">
        <f t="shared" si="49"/>
        <v>188.18692613779876</v>
      </c>
      <c r="F182" s="4">
        <f t="shared" si="50"/>
        <v>204.76010062319824</v>
      </c>
      <c r="G182" s="7">
        <f t="shared" si="51"/>
        <v>0.15</v>
      </c>
      <c r="H182" s="8">
        <f t="shared" si="52"/>
        <v>1.3451947011868914E-2</v>
      </c>
      <c r="I182" s="3">
        <f t="shared" si="39"/>
        <v>636.77750860334322</v>
      </c>
      <c r="J182" s="4">
        <f t="shared" si="40"/>
        <v>841.53760922654146</v>
      </c>
      <c r="K182" s="3">
        <f t="shared" si="41"/>
        <v>1029.7245353643402</v>
      </c>
      <c r="L182" s="4">
        <f t="shared" si="42"/>
        <v>43.580130263490233</v>
      </c>
      <c r="M182" s="18">
        <f t="shared" si="43"/>
        <v>144.60679587430855</v>
      </c>
      <c r="N182" s="18">
        <f t="shared" si="44"/>
        <v>841.53760922654146</v>
      </c>
      <c r="O182" s="4">
        <f t="shared" si="45"/>
        <v>144.60679587430855</v>
      </c>
      <c r="P182" s="4">
        <f t="shared" si="53"/>
        <v>24438.548502758145</v>
      </c>
      <c r="Q182" s="4">
        <f t="shared" si="54"/>
        <v>16598.513954171485</v>
      </c>
      <c r="R182" s="3">
        <f t="shared" si="46"/>
        <v>841.53760922654146</v>
      </c>
      <c r="S182" s="3">
        <f t="shared" si="55"/>
        <v>142219.85595928552</v>
      </c>
      <c r="T182" s="3">
        <f t="shared" si="47"/>
        <v>96594.863783912399</v>
      </c>
    </row>
    <row r="183" spans="1:20">
      <c r="A183" s="1">
        <v>170</v>
      </c>
      <c r="B183" s="1">
        <f t="shared" si="56"/>
        <v>163</v>
      </c>
      <c r="C183" s="3">
        <f t="shared" si="38"/>
        <v>45872.133908447111</v>
      </c>
      <c r="D183" s="3">
        <f t="shared" si="48"/>
        <v>387.66112417853651</v>
      </c>
      <c r="E183" s="4">
        <f t="shared" si="49"/>
        <v>184.85583976794371</v>
      </c>
      <c r="F183" s="4">
        <f t="shared" si="50"/>
        <v>202.8052844105928</v>
      </c>
      <c r="G183" s="7">
        <f t="shared" si="51"/>
        <v>0.15</v>
      </c>
      <c r="H183" s="8">
        <f t="shared" si="52"/>
        <v>1.3451947011868914E-2</v>
      </c>
      <c r="I183" s="3">
        <f t="shared" si="39"/>
        <v>625.48348535964294</v>
      </c>
      <c r="J183" s="4">
        <f t="shared" si="40"/>
        <v>828.28876977023572</v>
      </c>
      <c r="K183" s="3">
        <f t="shared" si="41"/>
        <v>1013.1446095381795</v>
      </c>
      <c r="L183" s="4">
        <f t="shared" si="42"/>
        <v>42.808720788365903</v>
      </c>
      <c r="M183" s="18">
        <f t="shared" si="43"/>
        <v>142.04711897957782</v>
      </c>
      <c r="N183" s="18">
        <f t="shared" si="44"/>
        <v>828.28876977023572</v>
      </c>
      <c r="O183" s="4">
        <f t="shared" si="45"/>
        <v>142.04711897957782</v>
      </c>
      <c r="P183" s="4">
        <f t="shared" si="53"/>
        <v>24148.010226528229</v>
      </c>
      <c r="Q183" s="4">
        <f t="shared" si="54"/>
        <v>16363.682014087861</v>
      </c>
      <c r="R183" s="3">
        <f t="shared" si="46"/>
        <v>828.28876977023572</v>
      </c>
      <c r="S183" s="3">
        <f t="shared" si="55"/>
        <v>140809.09086094008</v>
      </c>
      <c r="T183" s="3">
        <f t="shared" si="47"/>
        <v>95418.014400621614</v>
      </c>
    </row>
    <row r="184" spans="1:20">
      <c r="A184" s="1">
        <v>171</v>
      </c>
      <c r="B184" s="1">
        <f t="shared" si="56"/>
        <v>162</v>
      </c>
      <c r="C184" s="3">
        <f t="shared" si="38"/>
        <v>45056.897344133307</v>
      </c>
      <c r="D184" s="3">
        <f t="shared" si="48"/>
        <v>382.44632727752526</v>
      </c>
      <c r="E184" s="4">
        <f t="shared" si="49"/>
        <v>181.57719672093648</v>
      </c>
      <c r="F184" s="4">
        <f t="shared" si="50"/>
        <v>200.86913055658877</v>
      </c>
      <c r="G184" s="7">
        <f t="shared" si="51"/>
        <v>0.15</v>
      </c>
      <c r="H184" s="8">
        <f t="shared" si="52"/>
        <v>1.3451947011868914E-2</v>
      </c>
      <c r="I184" s="3">
        <f t="shared" si="39"/>
        <v>614.36743375721846</v>
      </c>
      <c r="J184" s="4">
        <f t="shared" si="40"/>
        <v>815.23656431380721</v>
      </c>
      <c r="K184" s="3">
        <f t="shared" si="41"/>
        <v>996.81376103474372</v>
      </c>
      <c r="L184" s="4">
        <f t="shared" si="42"/>
        <v>42.049456082743184</v>
      </c>
      <c r="M184" s="18">
        <f t="shared" si="43"/>
        <v>139.52774063819331</v>
      </c>
      <c r="N184" s="18">
        <f t="shared" si="44"/>
        <v>815.23656431380721</v>
      </c>
      <c r="O184" s="4">
        <f t="shared" si="45"/>
        <v>139.52774063819331</v>
      </c>
      <c r="P184" s="4">
        <f t="shared" si="53"/>
        <v>23859.243649131055</v>
      </c>
      <c r="Q184" s="4">
        <f t="shared" si="54"/>
        <v>16131.034984057027</v>
      </c>
      <c r="R184" s="3">
        <f t="shared" si="46"/>
        <v>815.23656431380721</v>
      </c>
      <c r="S184" s="3">
        <f t="shared" si="55"/>
        <v>139405.45249766103</v>
      </c>
      <c r="T184" s="3">
        <f t="shared" si="47"/>
        <v>94250.859929919403</v>
      </c>
    </row>
    <row r="185" spans="1:20">
      <c r="A185" s="1">
        <v>172</v>
      </c>
      <c r="B185" s="1">
        <f t="shared" si="56"/>
        <v>161</v>
      </c>
      <c r="C185" s="3">
        <f t="shared" si="38"/>
        <v>44254.519172156448</v>
      </c>
      <c r="D185" s="3">
        <f t="shared" si="48"/>
        <v>377.30167954810412</v>
      </c>
      <c r="E185" s="4">
        <f t="shared" si="49"/>
        <v>178.35021865386102</v>
      </c>
      <c r="F185" s="4">
        <f t="shared" si="50"/>
        <v>198.9514608942431</v>
      </c>
      <c r="G185" s="7">
        <f t="shared" si="51"/>
        <v>0.15</v>
      </c>
      <c r="H185" s="8">
        <f t="shared" si="52"/>
        <v>1.3451947011868914E-2</v>
      </c>
      <c r="I185" s="3">
        <f t="shared" si="39"/>
        <v>603.42671108261527</v>
      </c>
      <c r="J185" s="4">
        <f t="shared" si="40"/>
        <v>802.37817197685831</v>
      </c>
      <c r="K185" s="3">
        <f t="shared" si="41"/>
        <v>980.72839063071933</v>
      </c>
      <c r="L185" s="4">
        <f t="shared" si="42"/>
        <v>41.302155898788861</v>
      </c>
      <c r="M185" s="18">
        <f t="shared" si="43"/>
        <v>137.04806275507215</v>
      </c>
      <c r="N185" s="18">
        <f t="shared" si="44"/>
        <v>802.37817197685831</v>
      </c>
      <c r="O185" s="4">
        <f t="shared" si="45"/>
        <v>137.04806275507215</v>
      </c>
      <c r="P185" s="4">
        <f t="shared" si="53"/>
        <v>23572.266793872412</v>
      </c>
      <c r="Q185" s="4">
        <f t="shared" si="54"/>
        <v>15900.573519239499</v>
      </c>
      <c r="R185" s="3">
        <f t="shared" si="46"/>
        <v>802.37817197685831</v>
      </c>
      <c r="S185" s="3">
        <f t="shared" si="55"/>
        <v>138009.04558001962</v>
      </c>
      <c r="T185" s="3">
        <f t="shared" si="47"/>
        <v>93093.421805984952</v>
      </c>
    </row>
    <row r="186" spans="1:20">
      <c r="A186" s="1">
        <v>173</v>
      </c>
      <c r="B186" s="1">
        <f t="shared" si="56"/>
        <v>160</v>
      </c>
      <c r="C186" s="3">
        <f t="shared" si="38"/>
        <v>43464.808360653071</v>
      </c>
      <c r="D186" s="3">
        <f t="shared" si="48"/>
        <v>372.22623734733378</v>
      </c>
      <c r="E186" s="4">
        <f t="shared" si="49"/>
        <v>175.17413838978595</v>
      </c>
      <c r="F186" s="4">
        <f t="shared" si="50"/>
        <v>197.05209895754783</v>
      </c>
      <c r="G186" s="7">
        <f t="shared" si="51"/>
        <v>0.15</v>
      </c>
      <c r="H186" s="8">
        <f t="shared" si="52"/>
        <v>1.3451947011868914E-2</v>
      </c>
      <c r="I186" s="3">
        <f t="shared" si="39"/>
        <v>592.65871254583101</v>
      </c>
      <c r="J186" s="4">
        <f t="shared" si="40"/>
        <v>789.71081150337886</v>
      </c>
      <c r="K186" s="3">
        <f t="shared" si="41"/>
        <v>964.88494989316473</v>
      </c>
      <c r="L186" s="4">
        <f t="shared" si="42"/>
        <v>40.566642574476745</v>
      </c>
      <c r="M186" s="18">
        <f t="shared" si="43"/>
        <v>134.60749581530922</v>
      </c>
      <c r="N186" s="18">
        <f t="shared" si="44"/>
        <v>789.71081150337886</v>
      </c>
      <c r="O186" s="4">
        <f t="shared" si="45"/>
        <v>134.60749581530922</v>
      </c>
      <c r="P186" s="4">
        <f t="shared" si="53"/>
        <v>23287.096776048496</v>
      </c>
      <c r="Q186" s="4">
        <f t="shared" si="54"/>
        <v>15672.297599951331</v>
      </c>
      <c r="R186" s="3">
        <f t="shared" si="46"/>
        <v>789.71081150337886</v>
      </c>
      <c r="S186" s="3">
        <f t="shared" si="55"/>
        <v>136619.97039008455</v>
      </c>
      <c r="T186" s="3">
        <f t="shared" si="47"/>
        <v>91945.718036100676</v>
      </c>
    </row>
    <row r="187" spans="1:20">
      <c r="A187" s="1">
        <v>174</v>
      </c>
      <c r="B187" s="1">
        <f t="shared" si="56"/>
        <v>159</v>
      </c>
      <c r="C187" s="3">
        <f t="shared" si="38"/>
        <v>42687.576619940366</v>
      </c>
      <c r="D187" s="3">
        <f t="shared" si="48"/>
        <v>367.21906972611015</v>
      </c>
      <c r="E187" s="4">
        <f t="shared" si="49"/>
        <v>172.04819976091838</v>
      </c>
      <c r="F187" s="4">
        <f t="shared" si="50"/>
        <v>195.17086996519177</v>
      </c>
      <c r="G187" s="7">
        <f t="shared" si="51"/>
        <v>0.15</v>
      </c>
      <c r="H187" s="8">
        <f t="shared" si="52"/>
        <v>1.3451947011868914E-2</v>
      </c>
      <c r="I187" s="3">
        <f t="shared" si="39"/>
        <v>582.06087074750997</v>
      </c>
      <c r="J187" s="4">
        <f t="shared" si="40"/>
        <v>777.23174071270171</v>
      </c>
      <c r="K187" s="3">
        <f t="shared" si="41"/>
        <v>949.27994047362017</v>
      </c>
      <c r="L187" s="4">
        <f t="shared" si="42"/>
        <v>39.842740997265317</v>
      </c>
      <c r="M187" s="18">
        <f t="shared" si="43"/>
        <v>132.20545876365307</v>
      </c>
      <c r="N187" s="18">
        <f t="shared" si="44"/>
        <v>777.23174071270171</v>
      </c>
      <c r="O187" s="4">
        <f t="shared" si="45"/>
        <v>132.20545876365307</v>
      </c>
      <c r="P187" s="4">
        <f t="shared" si="53"/>
        <v>23003.749824875635</v>
      </c>
      <c r="Q187" s="4">
        <f t="shared" si="54"/>
        <v>15446.206553839691</v>
      </c>
      <c r="R187" s="3">
        <f t="shared" si="46"/>
        <v>777.23174071270171</v>
      </c>
      <c r="S187" s="3">
        <f t="shared" si="55"/>
        <v>135238.32288401009</v>
      </c>
      <c r="T187" s="3">
        <f t="shared" si="47"/>
        <v>90807.763306588575</v>
      </c>
    </row>
    <row r="188" spans="1:20">
      <c r="A188" s="1">
        <v>175</v>
      </c>
      <c r="B188" s="1">
        <f t="shared" si="56"/>
        <v>158</v>
      </c>
      <c r="C188" s="3">
        <f t="shared" si="38"/>
        <v>41922.638363982369</v>
      </c>
      <c r="D188" s="3">
        <f t="shared" si="48"/>
        <v>362.27925825840657</v>
      </c>
      <c r="E188" s="4">
        <f t="shared" si="49"/>
        <v>168.97165745393062</v>
      </c>
      <c r="F188" s="4">
        <f t="shared" si="50"/>
        <v>193.30760080447595</v>
      </c>
      <c r="G188" s="7">
        <f t="shared" si="51"/>
        <v>0.15</v>
      </c>
      <c r="H188" s="8">
        <f t="shared" si="52"/>
        <v>1.3451947011868914E-2</v>
      </c>
      <c r="I188" s="3">
        <f t="shared" si="39"/>
        <v>571.63065515351889</v>
      </c>
      <c r="J188" s="4">
        <f t="shared" si="40"/>
        <v>764.9382559579949</v>
      </c>
      <c r="K188" s="3">
        <f t="shared" si="41"/>
        <v>933.90991341192546</v>
      </c>
      <c r="L188" s="4">
        <f t="shared" si="42"/>
        <v>39.130278568278669</v>
      </c>
      <c r="M188" s="18">
        <f t="shared" si="43"/>
        <v>129.84137888565195</v>
      </c>
      <c r="N188" s="18">
        <f t="shared" si="44"/>
        <v>764.9382559579949</v>
      </c>
      <c r="O188" s="4">
        <f t="shared" si="45"/>
        <v>129.84137888565195</v>
      </c>
      <c r="P188" s="4">
        <f t="shared" si="53"/>
        <v>22722.241304989089</v>
      </c>
      <c r="Q188" s="4">
        <f t="shared" si="54"/>
        <v>15222.299077517529</v>
      </c>
      <c r="R188" s="3">
        <f t="shared" si="46"/>
        <v>764.9382559579949</v>
      </c>
      <c r="S188" s="3">
        <f t="shared" si="55"/>
        <v>133864.1947926491</v>
      </c>
      <c r="T188" s="3">
        <f t="shared" si="47"/>
        <v>89679.569086230491</v>
      </c>
    </row>
    <row r="189" spans="1:20">
      <c r="A189" s="1">
        <v>176</v>
      </c>
      <c r="B189" s="1">
        <f t="shared" si="56"/>
        <v>157</v>
      </c>
      <c r="C189" s="3">
        <f t="shared" si="38"/>
        <v>41169.81067239018</v>
      </c>
      <c r="D189" s="3">
        <f t="shared" si="48"/>
        <v>357.40589687281528</v>
      </c>
      <c r="E189" s="4">
        <f t="shared" si="49"/>
        <v>165.94377685743021</v>
      </c>
      <c r="F189" s="4">
        <f t="shared" si="50"/>
        <v>191.46212001538507</v>
      </c>
      <c r="G189" s="7">
        <f t="shared" si="51"/>
        <v>0.15</v>
      </c>
      <c r="H189" s="8">
        <f t="shared" si="52"/>
        <v>1.3451947011868914E-2</v>
      </c>
      <c r="I189" s="3">
        <f t="shared" si="39"/>
        <v>561.3655715768067</v>
      </c>
      <c r="J189" s="4">
        <f t="shared" si="40"/>
        <v>752.82769159219174</v>
      </c>
      <c r="K189" s="3">
        <f t="shared" si="41"/>
        <v>918.77146844962203</v>
      </c>
      <c r="L189" s="4">
        <f t="shared" si="42"/>
        <v>38.429085166983839</v>
      </c>
      <c r="M189" s="18">
        <f t="shared" si="43"/>
        <v>127.51469169044637</v>
      </c>
      <c r="N189" s="18">
        <f t="shared" si="44"/>
        <v>752.82769159219174</v>
      </c>
      <c r="O189" s="4">
        <f t="shared" si="45"/>
        <v>127.51469169044637</v>
      </c>
      <c r="P189" s="4">
        <f t="shared" si="53"/>
        <v>22442.585737518562</v>
      </c>
      <c r="Q189" s="4">
        <f t="shared" si="54"/>
        <v>15000.573257668832</v>
      </c>
      <c r="R189" s="3">
        <f t="shared" si="46"/>
        <v>752.82769159219174</v>
      </c>
      <c r="S189" s="3">
        <f t="shared" si="55"/>
        <v>132497.67372022575</v>
      </c>
      <c r="T189" s="3">
        <f t="shared" si="47"/>
        <v>88561.143727224888</v>
      </c>
    </row>
    <row r="190" spans="1:20">
      <c r="A190" s="1">
        <v>177</v>
      </c>
      <c r="B190" s="1">
        <f t="shared" si="56"/>
        <v>156</v>
      </c>
      <c r="C190" s="3">
        <f t="shared" si="38"/>
        <v>40428.913252948929</v>
      </c>
      <c r="D190" s="3">
        <f t="shared" si="48"/>
        <v>352.59809168635263</v>
      </c>
      <c r="E190" s="4">
        <f t="shared" si="49"/>
        <v>162.96383391154447</v>
      </c>
      <c r="F190" s="4">
        <f t="shared" si="50"/>
        <v>189.63425777480816</v>
      </c>
      <c r="G190" s="7">
        <f t="shared" si="51"/>
        <v>0.15</v>
      </c>
      <c r="H190" s="8">
        <f t="shared" si="52"/>
        <v>1.3451947011868914E-2</v>
      </c>
      <c r="I190" s="3">
        <f t="shared" si="39"/>
        <v>551.26316166644619</v>
      </c>
      <c r="J190" s="4">
        <f t="shared" si="40"/>
        <v>740.89741944125433</v>
      </c>
      <c r="K190" s="3">
        <f t="shared" si="41"/>
        <v>903.86125335279883</v>
      </c>
      <c r="L190" s="4">
        <f t="shared" si="42"/>
        <v>37.738993116357662</v>
      </c>
      <c r="M190" s="18">
        <f t="shared" si="43"/>
        <v>125.22484079518681</v>
      </c>
      <c r="N190" s="18">
        <f t="shared" si="44"/>
        <v>740.89741944125433</v>
      </c>
      <c r="O190" s="4">
        <f t="shared" si="45"/>
        <v>125.22484079518681</v>
      </c>
      <c r="P190" s="4">
        <f t="shared" si="53"/>
        <v>22164.796820748066</v>
      </c>
      <c r="Q190" s="4">
        <f t="shared" si="54"/>
        <v>14781.026591636059</v>
      </c>
      <c r="R190" s="3">
        <f t="shared" si="46"/>
        <v>740.89741944125433</v>
      </c>
      <c r="S190" s="3">
        <f t="shared" si="55"/>
        <v>131138.843241102</v>
      </c>
      <c r="T190" s="3">
        <f t="shared" si="47"/>
        <v>87452.492563732929</v>
      </c>
    </row>
    <row r="191" spans="1:20">
      <c r="A191" s="1">
        <v>178</v>
      </c>
      <c r="B191" s="1">
        <f t="shared" si="56"/>
        <v>155</v>
      </c>
      <c r="C191" s="3">
        <f t="shared" si="38"/>
        <v>39699.768404664261</v>
      </c>
      <c r="D191" s="3">
        <f t="shared" si="48"/>
        <v>347.85496084050169</v>
      </c>
      <c r="E191" s="4">
        <f t="shared" si="49"/>
        <v>160.03111495958953</v>
      </c>
      <c r="F191" s="4">
        <f t="shared" si="50"/>
        <v>187.82384588091216</v>
      </c>
      <c r="G191" s="7">
        <f t="shared" si="51"/>
        <v>0.15</v>
      </c>
      <c r="H191" s="8">
        <f t="shared" si="52"/>
        <v>1.3451947011868914E-2</v>
      </c>
      <c r="I191" s="3">
        <f t="shared" si="39"/>
        <v>541.32100240375837</v>
      </c>
      <c r="J191" s="4">
        <f t="shared" si="40"/>
        <v>729.1448482846705</v>
      </c>
      <c r="K191" s="3">
        <f t="shared" si="41"/>
        <v>889.17596324426006</v>
      </c>
      <c r="L191" s="4">
        <f t="shared" si="42"/>
        <v>37.059837148536516</v>
      </c>
      <c r="M191" s="18">
        <f t="shared" si="43"/>
        <v>122.97127781105301</v>
      </c>
      <c r="N191" s="18">
        <f t="shared" si="44"/>
        <v>729.1448482846705</v>
      </c>
      <c r="O191" s="4">
        <f t="shared" si="45"/>
        <v>122.97127781105301</v>
      </c>
      <c r="P191" s="4">
        <f t="shared" si="53"/>
        <v>21888.887450367438</v>
      </c>
      <c r="Q191" s="4">
        <f t="shared" si="54"/>
        <v>14563.656007500727</v>
      </c>
      <c r="R191" s="3">
        <f t="shared" si="46"/>
        <v>729.1448482846705</v>
      </c>
      <c r="S191" s="3">
        <f t="shared" si="55"/>
        <v>129787.78299467135</v>
      </c>
      <c r="T191" s="3">
        <f t="shared" si="47"/>
        <v>86353.618008064484</v>
      </c>
    </row>
    <row r="192" spans="1:20">
      <c r="A192" s="1">
        <v>179</v>
      </c>
      <c r="B192" s="1">
        <f t="shared" si="56"/>
        <v>154</v>
      </c>
      <c r="C192" s="3">
        <f t="shared" si="38"/>
        <v>38982.20098132117</v>
      </c>
      <c r="D192" s="3">
        <f t="shared" si="48"/>
        <v>343.17563433945958</v>
      </c>
      <c r="E192" s="4">
        <f t="shared" si="49"/>
        <v>157.14491660179604</v>
      </c>
      <c r="F192" s="4">
        <f t="shared" si="50"/>
        <v>186.03071773766354</v>
      </c>
      <c r="G192" s="7">
        <f t="shared" si="51"/>
        <v>0.15</v>
      </c>
      <c r="H192" s="8">
        <f t="shared" si="52"/>
        <v>1.3451947011868914E-2</v>
      </c>
      <c r="I192" s="3">
        <f t="shared" si="39"/>
        <v>531.53670560542434</v>
      </c>
      <c r="J192" s="4">
        <f t="shared" si="40"/>
        <v>717.56742334308785</v>
      </c>
      <c r="K192" s="3">
        <f t="shared" si="41"/>
        <v>874.71233994488398</v>
      </c>
      <c r="L192" s="4">
        <f t="shared" si="42"/>
        <v>36.391454370942242</v>
      </c>
      <c r="M192" s="18">
        <f t="shared" si="43"/>
        <v>120.7534622308538</v>
      </c>
      <c r="N192" s="18">
        <f t="shared" si="44"/>
        <v>717.56742334308785</v>
      </c>
      <c r="O192" s="4">
        <f t="shared" si="45"/>
        <v>120.7534622308538</v>
      </c>
      <c r="P192" s="4">
        <f t="shared" si="53"/>
        <v>21614.869739322829</v>
      </c>
      <c r="Q192" s="4">
        <f t="shared" si="54"/>
        <v>14348.457883668218</v>
      </c>
      <c r="R192" s="3">
        <f t="shared" si="46"/>
        <v>717.56742334308785</v>
      </c>
      <c r="S192" s="3">
        <f t="shared" si="55"/>
        <v>128444.56877841272</v>
      </c>
      <c r="T192" s="3">
        <f t="shared" si="47"/>
        <v>85264.519644554632</v>
      </c>
    </row>
    <row r="193" spans="1:20">
      <c r="A193" s="1">
        <v>180</v>
      </c>
      <c r="B193" s="1">
        <f t="shared" si="56"/>
        <v>153</v>
      </c>
      <c r="C193" s="3">
        <f t="shared" si="38"/>
        <v>38276.038355548182</v>
      </c>
      <c r="D193" s="3">
        <f t="shared" si="48"/>
        <v>338.55925389056057</v>
      </c>
      <c r="E193" s="4">
        <f t="shared" si="49"/>
        <v>154.30454555106297</v>
      </c>
      <c r="F193" s="4">
        <f t="shared" si="50"/>
        <v>184.2547083394976</v>
      </c>
      <c r="G193" s="7">
        <f t="shared" si="51"/>
        <v>0.15</v>
      </c>
      <c r="H193" s="8">
        <f t="shared" si="52"/>
        <v>1.3451947011868914E-2</v>
      </c>
      <c r="I193" s="3">
        <f t="shared" si="39"/>
        <v>521.90791743348655</v>
      </c>
      <c r="J193" s="4">
        <f t="shared" si="40"/>
        <v>706.16262577298414</v>
      </c>
      <c r="K193" s="3">
        <f t="shared" si="41"/>
        <v>860.46717132404706</v>
      </c>
      <c r="L193" s="4">
        <f t="shared" si="42"/>
        <v>35.733684232877735</v>
      </c>
      <c r="M193" s="18">
        <f t="shared" si="43"/>
        <v>118.57086131818524</v>
      </c>
      <c r="N193" s="18">
        <f t="shared" si="44"/>
        <v>706.16262577298414</v>
      </c>
      <c r="O193" s="4">
        <f t="shared" si="45"/>
        <v>118.57086131818524</v>
      </c>
      <c r="P193" s="4">
        <f t="shared" si="53"/>
        <v>21342.755037273342</v>
      </c>
      <c r="Q193" s="4">
        <f t="shared" si="54"/>
        <v>14135.428067967438</v>
      </c>
      <c r="R193" s="3">
        <f t="shared" si="46"/>
        <v>706.16262577298414</v>
      </c>
      <c r="S193" s="3">
        <f t="shared" si="55"/>
        <v>127109.27263913714</v>
      </c>
      <c r="T193" s="3">
        <f t="shared" si="47"/>
        <v>84185.194321179297</v>
      </c>
    </row>
    <row r="194" spans="1:20">
      <c r="A194" s="1">
        <v>181</v>
      </c>
      <c r="B194" s="1">
        <f t="shared" si="56"/>
        <v>152</v>
      </c>
      <c r="C194" s="3">
        <f t="shared" si="38"/>
        <v>37581.110383379899</v>
      </c>
      <c r="D194" s="3">
        <f t="shared" si="48"/>
        <v>334.00497274684676</v>
      </c>
      <c r="E194" s="4">
        <f t="shared" si="49"/>
        <v>151.50931849071156</v>
      </c>
      <c r="F194" s="4">
        <f t="shared" si="50"/>
        <v>182.4956542561352</v>
      </c>
      <c r="G194" s="7">
        <f t="shared" si="51"/>
        <v>0.15</v>
      </c>
      <c r="H194" s="8">
        <f t="shared" si="52"/>
        <v>1.3451947011868914E-2</v>
      </c>
      <c r="I194" s="3">
        <f t="shared" si="39"/>
        <v>512.43231791214646</v>
      </c>
      <c r="J194" s="4">
        <f t="shared" si="40"/>
        <v>694.92797216828171</v>
      </c>
      <c r="K194" s="3">
        <f t="shared" si="41"/>
        <v>846.43729065899322</v>
      </c>
      <c r="L194" s="4">
        <f t="shared" si="42"/>
        <v>35.086368492585834</v>
      </c>
      <c r="M194" s="18">
        <f t="shared" si="43"/>
        <v>116.42294999812573</v>
      </c>
      <c r="N194" s="18">
        <f t="shared" si="44"/>
        <v>694.92797216828171</v>
      </c>
      <c r="O194" s="4">
        <f t="shared" si="45"/>
        <v>116.42294999812573</v>
      </c>
      <c r="P194" s="4">
        <f t="shared" si="53"/>
        <v>21072.553949660756</v>
      </c>
      <c r="Q194" s="4">
        <f t="shared" si="54"/>
        <v>13924.561896275853</v>
      </c>
      <c r="R194" s="3">
        <f t="shared" si="46"/>
        <v>694.92797216828171</v>
      </c>
      <c r="S194" s="3">
        <f t="shared" si="55"/>
        <v>125781.96296245899</v>
      </c>
      <c r="T194" s="3">
        <f t="shared" si="47"/>
        <v>83115.636238958759</v>
      </c>
    </row>
    <row r="195" spans="1:20">
      <c r="A195" s="1">
        <v>182</v>
      </c>
      <c r="B195" s="1">
        <f t="shared" si="56"/>
        <v>151</v>
      </c>
      <c r="C195" s="3">
        <f t="shared" si="38"/>
        <v>36897.249369311088</v>
      </c>
      <c r="D195" s="3">
        <f t="shared" si="48"/>
        <v>329.51195555175548</v>
      </c>
      <c r="E195" s="4">
        <f t="shared" si="49"/>
        <v>148.75856193421211</v>
      </c>
      <c r="F195" s="4">
        <f t="shared" si="50"/>
        <v>180.75339361754337</v>
      </c>
      <c r="G195" s="7">
        <f t="shared" si="51"/>
        <v>0.15</v>
      </c>
      <c r="H195" s="8">
        <f t="shared" si="52"/>
        <v>1.3451947011868914E-2</v>
      </c>
      <c r="I195" s="3">
        <f t="shared" si="39"/>
        <v>503.10762045126432</v>
      </c>
      <c r="J195" s="4">
        <f t="shared" si="40"/>
        <v>683.86101406880766</v>
      </c>
      <c r="K195" s="3">
        <f t="shared" si="41"/>
        <v>832.6195760030198</v>
      </c>
      <c r="L195" s="4">
        <f t="shared" si="42"/>
        <v>34.449351184764907</v>
      </c>
      <c r="M195" s="18">
        <f t="shared" si="43"/>
        <v>114.3092107494472</v>
      </c>
      <c r="N195" s="18">
        <f t="shared" si="44"/>
        <v>683.86101406880766</v>
      </c>
      <c r="O195" s="4">
        <f t="shared" si="45"/>
        <v>114.3092107494472</v>
      </c>
      <c r="P195" s="4">
        <f t="shared" si="53"/>
        <v>20804.27635639939</v>
      </c>
      <c r="Q195" s="4">
        <f t="shared" si="54"/>
        <v>13715.8542106802</v>
      </c>
      <c r="R195" s="3">
        <f t="shared" si="46"/>
        <v>683.86101406880766</v>
      </c>
      <c r="S195" s="3">
        <f t="shared" si="55"/>
        <v>124462.70456052299</v>
      </c>
      <c r="T195" s="3">
        <f t="shared" si="47"/>
        <v>82055.837039195438</v>
      </c>
    </row>
    <row r="196" spans="1:20">
      <c r="A196" s="1">
        <v>183</v>
      </c>
      <c r="B196" s="1">
        <f t="shared" si="56"/>
        <v>150</v>
      </c>
      <c r="C196" s="3">
        <f t="shared" si="38"/>
        <v>36224.290031835582</v>
      </c>
      <c r="D196" s="3">
        <f t="shared" si="48"/>
        <v>325.07937818589585</v>
      </c>
      <c r="E196" s="4">
        <f t="shared" si="49"/>
        <v>146.05161208685641</v>
      </c>
      <c r="F196" s="4">
        <f t="shared" si="50"/>
        <v>179.02776609903944</v>
      </c>
      <c r="G196" s="7">
        <f t="shared" si="51"/>
        <v>0.15</v>
      </c>
      <c r="H196" s="8">
        <f t="shared" si="52"/>
        <v>1.3451947011868914E-2</v>
      </c>
      <c r="I196" s="3">
        <f t="shared" si="39"/>
        <v>493.93157137646892</v>
      </c>
      <c r="J196" s="4">
        <f t="shared" si="40"/>
        <v>672.95933747550839</v>
      </c>
      <c r="K196" s="3">
        <f t="shared" si="41"/>
        <v>819.01094956236477</v>
      </c>
      <c r="L196" s="4">
        <f t="shared" si="42"/>
        <v>33.822478588535162</v>
      </c>
      <c r="M196" s="18">
        <f t="shared" si="43"/>
        <v>112.22913349832125</v>
      </c>
      <c r="N196" s="18">
        <f t="shared" si="44"/>
        <v>672.95933747550839</v>
      </c>
      <c r="O196" s="4">
        <f t="shared" si="45"/>
        <v>112.22913349832125</v>
      </c>
      <c r="P196" s="4">
        <f t="shared" si="53"/>
        <v>20537.931430192788</v>
      </c>
      <c r="Q196" s="4">
        <f t="shared" si="54"/>
        <v>13509.299377182975</v>
      </c>
      <c r="R196" s="3">
        <f t="shared" si="46"/>
        <v>672.95933747550839</v>
      </c>
      <c r="S196" s="3">
        <f t="shared" si="55"/>
        <v>123151.55875801803</v>
      </c>
      <c r="T196" s="3">
        <f t="shared" si="47"/>
        <v>81005.785888593193</v>
      </c>
    </row>
    <row r="197" spans="1:20">
      <c r="A197" s="1">
        <v>184</v>
      </c>
      <c r="B197" s="1">
        <f t="shared" si="56"/>
        <v>149</v>
      </c>
      <c r="C197" s="3">
        <f t="shared" si="38"/>
        <v>35562.069469463255</v>
      </c>
      <c r="D197" s="3">
        <f t="shared" si="48"/>
        <v>320.70642761588783</v>
      </c>
      <c r="E197" s="4">
        <f t="shared" si="49"/>
        <v>143.38781470934919</v>
      </c>
      <c r="F197" s="4">
        <f t="shared" si="50"/>
        <v>177.31861290653865</v>
      </c>
      <c r="G197" s="7">
        <f t="shared" si="51"/>
        <v>0.15</v>
      </c>
      <c r="H197" s="8">
        <f t="shared" si="52"/>
        <v>1.3451947011868914E-2</v>
      </c>
      <c r="I197" s="3">
        <f t="shared" si="39"/>
        <v>484.90194946578674</v>
      </c>
      <c r="J197" s="4">
        <f t="shared" si="40"/>
        <v>662.22056237232539</v>
      </c>
      <c r="K197" s="3">
        <f t="shared" si="41"/>
        <v>805.60837708167458</v>
      </c>
      <c r="L197" s="4">
        <f t="shared" si="42"/>
        <v>33.205599195849281</v>
      </c>
      <c r="M197" s="18">
        <f t="shared" si="43"/>
        <v>110.1822155134999</v>
      </c>
      <c r="N197" s="18">
        <f t="shared" si="44"/>
        <v>662.22056237232539</v>
      </c>
      <c r="O197" s="4">
        <f t="shared" si="45"/>
        <v>110.1822155134999</v>
      </c>
      <c r="P197" s="4">
        <f t="shared" si="53"/>
        <v>20273.52765448398</v>
      </c>
      <c r="Q197" s="4">
        <f t="shared" si="54"/>
        <v>13304.891302964503</v>
      </c>
      <c r="R197" s="3">
        <f t="shared" si="46"/>
        <v>662.22056237232539</v>
      </c>
      <c r="S197" s="3">
        <f t="shared" si="55"/>
        <v>121848.58347650788</v>
      </c>
      <c r="T197" s="3">
        <f t="shared" si="47"/>
        <v>79965.469562302358</v>
      </c>
    </row>
    <row r="198" spans="1:20">
      <c r="A198" s="1">
        <v>185</v>
      </c>
      <c r="B198" s="1">
        <f t="shared" si="56"/>
        <v>148</v>
      </c>
      <c r="C198" s="3">
        <f t="shared" si="38"/>
        <v>34910.427127208612</v>
      </c>
      <c r="D198" s="3">
        <f t="shared" si="48"/>
        <v>316.39230174523306</v>
      </c>
      <c r="E198" s="4">
        <f t="shared" si="49"/>
        <v>140.76652498329204</v>
      </c>
      <c r="F198" s="4">
        <f t="shared" si="50"/>
        <v>175.62577676194101</v>
      </c>
      <c r="G198" s="7">
        <f t="shared" si="51"/>
        <v>0.15</v>
      </c>
      <c r="H198" s="8">
        <f t="shared" si="52"/>
        <v>1.3451947011868914E-2</v>
      </c>
      <c r="I198" s="3">
        <f t="shared" si="39"/>
        <v>476.01656549270103</v>
      </c>
      <c r="J198" s="4">
        <f t="shared" si="40"/>
        <v>651.64234225464202</v>
      </c>
      <c r="K198" s="3">
        <f t="shared" si="41"/>
        <v>792.40886723793415</v>
      </c>
      <c r="L198" s="4">
        <f t="shared" si="42"/>
        <v>32.598563680341314</v>
      </c>
      <c r="M198" s="18">
        <f t="shared" si="43"/>
        <v>108.16796130295073</v>
      </c>
      <c r="N198" s="18">
        <f t="shared" si="44"/>
        <v>651.64234225464202</v>
      </c>
      <c r="O198" s="4">
        <f t="shared" si="45"/>
        <v>108.16796130295073</v>
      </c>
      <c r="P198" s="4">
        <f t="shared" si="53"/>
        <v>20011.072841045883</v>
      </c>
      <c r="Q198" s="4">
        <f t="shared" si="54"/>
        <v>13102.623453210375</v>
      </c>
      <c r="R198" s="3">
        <f t="shared" si="46"/>
        <v>651.64234225464202</v>
      </c>
      <c r="S198" s="3">
        <f t="shared" si="55"/>
        <v>120553.83331710877</v>
      </c>
      <c r="T198" s="3">
        <f t="shared" si="47"/>
        <v>78934.872524935898</v>
      </c>
    </row>
    <row r="199" spans="1:20">
      <c r="A199" s="1">
        <v>186</v>
      </c>
      <c r="B199" s="1">
        <f t="shared" si="56"/>
        <v>147</v>
      </c>
      <c r="C199" s="3">
        <f t="shared" si="38"/>
        <v>34269.204763544403</v>
      </c>
      <c r="D199" s="3">
        <f t="shared" si="48"/>
        <v>312.13620926719295</v>
      </c>
      <c r="E199" s="4">
        <f t="shared" si="49"/>
        <v>138.18710737853408</v>
      </c>
      <c r="F199" s="4">
        <f t="shared" si="50"/>
        <v>173.94910188865887</v>
      </c>
      <c r="G199" s="7">
        <f t="shared" si="51"/>
        <v>0.15</v>
      </c>
      <c r="H199" s="8">
        <f t="shared" si="52"/>
        <v>1.3451947011868914E-2</v>
      </c>
      <c r="I199" s="3">
        <f t="shared" si="39"/>
        <v>467.2732617755529</v>
      </c>
      <c r="J199" s="4">
        <f t="shared" si="40"/>
        <v>641.2223636642118</v>
      </c>
      <c r="K199" s="3">
        <f t="shared" si="41"/>
        <v>779.40947104274585</v>
      </c>
      <c r="L199" s="4">
        <f t="shared" si="42"/>
        <v>32.001224866607892</v>
      </c>
      <c r="M199" s="18">
        <f t="shared" si="43"/>
        <v>106.1858825119262</v>
      </c>
      <c r="N199" s="18">
        <f t="shared" si="44"/>
        <v>641.2223636642118</v>
      </c>
      <c r="O199" s="4">
        <f t="shared" si="45"/>
        <v>106.1858825119262</v>
      </c>
      <c r="P199" s="4">
        <f t="shared" si="53"/>
        <v>19750.574147218271</v>
      </c>
      <c r="Q199" s="4">
        <f t="shared" si="54"/>
        <v>12902.488867513646</v>
      </c>
      <c r="R199" s="3">
        <f t="shared" si="46"/>
        <v>641.2223636642118</v>
      </c>
      <c r="S199" s="3">
        <f t="shared" si="55"/>
        <v>119267.3596415434</v>
      </c>
      <c r="T199" s="3">
        <f t="shared" si="47"/>
        <v>77913.977009599781</v>
      </c>
    </row>
    <row r="200" spans="1:20">
      <c r="A200" s="1">
        <v>187</v>
      </c>
      <c r="B200" s="1">
        <f t="shared" si="56"/>
        <v>146</v>
      </c>
      <c r="C200" s="3">
        <f t="shared" si="38"/>
        <v>33638.246417813927</v>
      </c>
      <c r="D200" s="3">
        <f t="shared" si="48"/>
        <v>307.93736951964502</v>
      </c>
      <c r="E200" s="4">
        <f t="shared" si="49"/>
        <v>135.64893552236325</v>
      </c>
      <c r="F200" s="4">
        <f t="shared" si="50"/>
        <v>172.28843399728177</v>
      </c>
      <c r="G200" s="7">
        <f t="shared" si="51"/>
        <v>0.15</v>
      </c>
      <c r="H200" s="8">
        <f t="shared" si="52"/>
        <v>1.3451947011868914E-2</v>
      </c>
      <c r="I200" s="3">
        <f t="shared" si="39"/>
        <v>458.66991173319582</v>
      </c>
      <c r="J200" s="4">
        <f t="shared" si="40"/>
        <v>630.95834573047762</v>
      </c>
      <c r="K200" s="3">
        <f t="shared" si="41"/>
        <v>766.60728125284083</v>
      </c>
      <c r="L200" s="4">
        <f t="shared" si="42"/>
        <v>31.413437699915704</v>
      </c>
      <c r="M200" s="18">
        <f t="shared" si="43"/>
        <v>104.23549782244754</v>
      </c>
      <c r="N200" s="18">
        <f t="shared" si="44"/>
        <v>630.95834573047762</v>
      </c>
      <c r="O200" s="4">
        <f t="shared" si="45"/>
        <v>104.23549782244754</v>
      </c>
      <c r="P200" s="4">
        <f t="shared" si="53"/>
        <v>19492.038092797691</v>
      </c>
      <c r="Q200" s="4">
        <f t="shared" si="54"/>
        <v>12704.480175861139</v>
      </c>
      <c r="R200" s="3">
        <f t="shared" si="46"/>
        <v>630.95834573047762</v>
      </c>
      <c r="S200" s="3">
        <f t="shared" si="55"/>
        <v>117989.21065159931</v>
      </c>
      <c r="T200" s="3">
        <f t="shared" si="47"/>
        <v>76902.763094980037</v>
      </c>
    </row>
    <row r="201" spans="1:20">
      <c r="A201" s="1">
        <v>188</v>
      </c>
      <c r="B201" s="1">
        <f t="shared" si="56"/>
        <v>145</v>
      </c>
      <c r="C201" s="3">
        <f t="shared" si="38"/>
        <v>33017.398378095728</v>
      </c>
      <c r="D201" s="3">
        <f t="shared" si="48"/>
        <v>303.79501234189246</v>
      </c>
      <c r="E201" s="4">
        <f t="shared" si="49"/>
        <v>133.15139207051348</v>
      </c>
      <c r="F201" s="4">
        <f t="shared" si="50"/>
        <v>170.64362027137898</v>
      </c>
      <c r="G201" s="7">
        <f t="shared" si="51"/>
        <v>0.15</v>
      </c>
      <c r="H201" s="8">
        <f t="shared" si="52"/>
        <v>1.3451947011868914E-2</v>
      </c>
      <c r="I201" s="3">
        <f t="shared" si="39"/>
        <v>450.20441944681818</v>
      </c>
      <c r="J201" s="4">
        <f t="shared" si="40"/>
        <v>620.84803971819713</v>
      </c>
      <c r="K201" s="3">
        <f t="shared" si="41"/>
        <v>753.99943178871058</v>
      </c>
      <c r="L201" s="4">
        <f t="shared" si="42"/>
        <v>30.835059216329434</v>
      </c>
      <c r="M201" s="18">
        <f t="shared" si="43"/>
        <v>102.31633285418405</v>
      </c>
      <c r="N201" s="18">
        <f t="shared" si="44"/>
        <v>620.84803971819713</v>
      </c>
      <c r="O201" s="4">
        <f t="shared" si="45"/>
        <v>102.31633285418405</v>
      </c>
      <c r="P201" s="4">
        <f t="shared" si="53"/>
        <v>19235.470576586602</v>
      </c>
      <c r="Q201" s="4">
        <f t="shared" si="54"/>
        <v>12508.589614212968</v>
      </c>
      <c r="R201" s="3">
        <f t="shared" si="46"/>
        <v>620.84803971819713</v>
      </c>
      <c r="S201" s="3">
        <f t="shared" si="55"/>
        <v>116719.43146702106</v>
      </c>
      <c r="T201" s="3">
        <f t="shared" si="47"/>
        <v>75901.208780528978</v>
      </c>
    </row>
    <row r="202" spans="1:20">
      <c r="A202" s="1">
        <v>189</v>
      </c>
      <c r="B202" s="1">
        <f t="shared" si="56"/>
        <v>144</v>
      </c>
      <c r="C202" s="3">
        <f t="shared" si="38"/>
        <v>32406.509149514441</v>
      </c>
      <c r="D202" s="3">
        <f t="shared" si="48"/>
        <v>299.70837793339916</v>
      </c>
      <c r="E202" s="4">
        <f t="shared" si="49"/>
        <v>130.69386857996224</v>
      </c>
      <c r="F202" s="4">
        <f t="shared" si="50"/>
        <v>169.01450935343692</v>
      </c>
      <c r="G202" s="7">
        <f t="shared" si="51"/>
        <v>0.15</v>
      </c>
      <c r="H202" s="8">
        <f t="shared" si="52"/>
        <v>1.3451947011868914E-2</v>
      </c>
      <c r="I202" s="3">
        <f t="shared" si="39"/>
        <v>441.8747192278509</v>
      </c>
      <c r="J202" s="4">
        <f t="shared" si="40"/>
        <v>610.88922858128785</v>
      </c>
      <c r="K202" s="3">
        <f t="shared" si="41"/>
        <v>741.58309716125007</v>
      </c>
      <c r="L202" s="4">
        <f t="shared" si="42"/>
        <v>30.265948513254418</v>
      </c>
      <c r="M202" s="18">
        <f t="shared" si="43"/>
        <v>100.42792006670783</v>
      </c>
      <c r="N202" s="18">
        <f t="shared" si="44"/>
        <v>610.88922858128785</v>
      </c>
      <c r="O202" s="4">
        <f t="shared" si="45"/>
        <v>100.42792006670783</v>
      </c>
      <c r="P202" s="4">
        <f t="shared" si="53"/>
        <v>18980.876892607779</v>
      </c>
      <c r="Q202" s="4">
        <f t="shared" si="54"/>
        <v>12314.809039684114</v>
      </c>
      <c r="R202" s="3">
        <f t="shared" si="46"/>
        <v>610.88922858128785</v>
      </c>
      <c r="S202" s="3">
        <f t="shared" si="55"/>
        <v>115458.06420186341</v>
      </c>
      <c r="T202" s="3">
        <f t="shared" si="47"/>
        <v>74909.290059790772</v>
      </c>
    </row>
    <row r="203" spans="1:20">
      <c r="A203" s="1">
        <v>190</v>
      </c>
      <c r="B203" s="1">
        <f t="shared" si="56"/>
        <v>143</v>
      </c>
      <c r="C203" s="3">
        <f t="shared" si="38"/>
        <v>31805.429422991638</v>
      </c>
      <c r="D203" s="3">
        <f t="shared" si="48"/>
        <v>295.67671671442588</v>
      </c>
      <c r="E203" s="4">
        <f t="shared" si="49"/>
        <v>128.27576538349464</v>
      </c>
      <c r="F203" s="4">
        <f t="shared" si="50"/>
        <v>167.40095133093124</v>
      </c>
      <c r="G203" s="7">
        <f t="shared" si="51"/>
        <v>0.15</v>
      </c>
      <c r="H203" s="8">
        <f t="shared" si="52"/>
        <v>1.3451947011868914E-2</v>
      </c>
      <c r="I203" s="3">
        <f t="shared" si="39"/>
        <v>433.67877519187329</v>
      </c>
      <c r="J203" s="4">
        <f t="shared" si="40"/>
        <v>601.07972652280455</v>
      </c>
      <c r="K203" s="3">
        <f t="shared" si="41"/>
        <v>729.35549190629922</v>
      </c>
      <c r="L203" s="4">
        <f t="shared" si="42"/>
        <v>29.705966720388236</v>
      </c>
      <c r="M203" s="18">
        <f t="shared" si="43"/>
        <v>98.569798663106411</v>
      </c>
      <c r="N203" s="18">
        <f t="shared" si="44"/>
        <v>601.07972652280455</v>
      </c>
      <c r="O203" s="4">
        <f t="shared" si="45"/>
        <v>98.569798663106411</v>
      </c>
      <c r="P203" s="4">
        <f t="shared" si="53"/>
        <v>18728.261745990218</v>
      </c>
      <c r="Q203" s="4">
        <f t="shared" si="54"/>
        <v>12123.129945336968</v>
      </c>
      <c r="R203" s="3">
        <f t="shared" si="46"/>
        <v>601.07972652280455</v>
      </c>
      <c r="S203" s="3">
        <f t="shared" si="55"/>
        <v>114205.14803933287</v>
      </c>
      <c r="T203" s="3">
        <f t="shared" si="47"/>
        <v>73926.980991906996</v>
      </c>
    </row>
    <row r="204" spans="1:20">
      <c r="A204" s="1">
        <v>191</v>
      </c>
      <c r="B204" s="1">
        <f t="shared" si="56"/>
        <v>142</v>
      </c>
      <c r="C204" s="3">
        <f t="shared" si="38"/>
        <v>31214.01204443067</v>
      </c>
      <c r="D204" s="3">
        <f t="shared" si="48"/>
        <v>291.69928918853998</v>
      </c>
      <c r="E204" s="4">
        <f t="shared" si="49"/>
        <v>125.89649146600857</v>
      </c>
      <c r="F204" s="4">
        <f t="shared" si="50"/>
        <v>165.80279772253141</v>
      </c>
      <c r="G204" s="7">
        <f t="shared" si="51"/>
        <v>0.15</v>
      </c>
      <c r="H204" s="8">
        <f t="shared" si="52"/>
        <v>1.3451947011868914E-2</v>
      </c>
      <c r="I204" s="3">
        <f t="shared" si="39"/>
        <v>425.61458083843689</v>
      </c>
      <c r="J204" s="4">
        <f t="shared" si="40"/>
        <v>591.41737856096825</v>
      </c>
      <c r="K204" s="3">
        <f t="shared" si="41"/>
        <v>717.31387002697693</v>
      </c>
      <c r="L204" s="4">
        <f t="shared" si="42"/>
        <v>29.154976971075666</v>
      </c>
      <c r="M204" s="18">
        <f t="shared" si="43"/>
        <v>96.7415144949329</v>
      </c>
      <c r="N204" s="18">
        <f t="shared" si="44"/>
        <v>591.41737856096825</v>
      </c>
      <c r="O204" s="4">
        <f t="shared" si="45"/>
        <v>96.7415144949329</v>
      </c>
      <c r="P204" s="4">
        <f t="shared" si="53"/>
        <v>18477.629268532182</v>
      </c>
      <c r="Q204" s="4">
        <f t="shared" si="54"/>
        <v>11933.543474593207</v>
      </c>
      <c r="R204" s="3">
        <f t="shared" si="46"/>
        <v>591.41737856096825</v>
      </c>
      <c r="S204" s="3">
        <f t="shared" si="55"/>
        <v>112960.71930514493</v>
      </c>
      <c r="T204" s="3">
        <f t="shared" si="47"/>
        <v>72954.253771341668</v>
      </c>
    </row>
    <row r="205" spans="1:20">
      <c r="A205" s="1">
        <v>192</v>
      </c>
      <c r="B205" s="1">
        <f t="shared" si="56"/>
        <v>141</v>
      </c>
      <c r="C205" s="3">
        <f t="shared" si="38"/>
        <v>30632.111984329506</v>
      </c>
      <c r="D205" s="3">
        <f t="shared" si="48"/>
        <v>287.77536580697591</v>
      </c>
      <c r="E205" s="4">
        <f t="shared" si="49"/>
        <v>123.55546434253807</v>
      </c>
      <c r="F205" s="4">
        <f t="shared" si="50"/>
        <v>164.21990146443784</v>
      </c>
      <c r="G205" s="7">
        <f t="shared" si="51"/>
        <v>0.15</v>
      </c>
      <c r="H205" s="8">
        <f t="shared" si="52"/>
        <v>1.3451947011868914E-2</v>
      </c>
      <c r="I205" s="3">
        <f t="shared" si="39"/>
        <v>417.68015863672548</v>
      </c>
      <c r="J205" s="4">
        <f t="shared" si="40"/>
        <v>581.90006010116326</v>
      </c>
      <c r="K205" s="3">
        <f t="shared" si="41"/>
        <v>705.45552444370139</v>
      </c>
      <c r="L205" s="4">
        <f t="shared" si="42"/>
        <v>28.612844374061446</v>
      </c>
      <c r="M205" s="18">
        <f t="shared" si="43"/>
        <v>94.942619968476635</v>
      </c>
      <c r="N205" s="18">
        <f t="shared" si="44"/>
        <v>581.90006010116326</v>
      </c>
      <c r="O205" s="4">
        <f t="shared" si="45"/>
        <v>94.942619968476635</v>
      </c>
      <c r="P205" s="4">
        <f t="shared" si="53"/>
        <v>18228.983033947516</v>
      </c>
      <c r="Q205" s="4">
        <f t="shared" si="54"/>
        <v>11746.040435273526</v>
      </c>
      <c r="R205" s="3">
        <f t="shared" si="46"/>
        <v>581.90006010116326</v>
      </c>
      <c r="S205" s="3">
        <f t="shared" si="55"/>
        <v>111724.81153942335</v>
      </c>
      <c r="T205" s="3">
        <f t="shared" si="47"/>
        <v>71991.078795863839</v>
      </c>
    </row>
    <row r="206" spans="1:20">
      <c r="A206" s="1">
        <v>193</v>
      </c>
      <c r="B206" s="1">
        <f t="shared" si="56"/>
        <v>140</v>
      </c>
      <c r="C206" s="3">
        <f t="shared" ref="C206:C269" si="57">C205-J206</f>
        <v>30059.586307815687</v>
      </c>
      <c r="D206" s="3">
        <f t="shared" si="48"/>
        <v>283.90422683481921</v>
      </c>
      <c r="E206" s="4">
        <f t="shared" si="49"/>
        <v>121.25210993797096</v>
      </c>
      <c r="F206" s="4">
        <f t="shared" si="50"/>
        <v>162.65211689684827</v>
      </c>
      <c r="G206" s="7">
        <f t="shared" si="51"/>
        <v>0.15</v>
      </c>
      <c r="H206" s="8">
        <f t="shared" si="52"/>
        <v>1.3451947011868914E-2</v>
      </c>
      <c r="I206" s="3">
        <f t="shared" ref="I206:I269" si="58">H206*(C205-F206)</f>
        <v>409.87355961697057</v>
      </c>
      <c r="J206" s="4">
        <f t="shared" ref="J206:J269" si="59">I206+F206</f>
        <v>572.52567651381878</v>
      </c>
      <c r="K206" s="3">
        <f t="shared" ref="K206:K269" si="60">D206+I206</f>
        <v>693.77778645178978</v>
      </c>
      <c r="L206" s="4">
        <f t="shared" ref="L206:L269" si="61">(SUM(C$6:C$7)/10000)/12*C205</f>
        <v>28.079435985635378</v>
      </c>
      <c r="M206" s="18">
        <f t="shared" ref="M206:M269" si="62">E206-L206</f>
        <v>93.172673952335572</v>
      </c>
      <c r="N206" s="18">
        <f t="shared" ref="N206:N269" si="63">J206</f>
        <v>572.52567651381878</v>
      </c>
      <c r="O206" s="4">
        <f t="shared" ref="O206:O269" si="64">M206</f>
        <v>93.172673952335572</v>
      </c>
      <c r="P206" s="4">
        <f t="shared" si="53"/>
        <v>17982.326072800766</v>
      </c>
      <c r="Q206" s="4">
        <f t="shared" si="54"/>
        <v>11560.61131327341</v>
      </c>
      <c r="R206" s="3">
        <f t="shared" ref="R206:R269" si="65">N206</f>
        <v>572.52567651381878</v>
      </c>
      <c r="S206" s="3">
        <f t="shared" si="55"/>
        <v>110497.45556716702</v>
      </c>
      <c r="T206" s="3">
        <f t="shared" ref="T206:T269" si="66">$A206*R206/(1+I$1/12)^A206</f>
        <v>71037.424732825893</v>
      </c>
    </row>
    <row r="207" spans="1:20">
      <c r="A207" s="1">
        <v>194</v>
      </c>
      <c r="B207" s="1">
        <f t="shared" si="56"/>
        <v>139</v>
      </c>
      <c r="C207" s="3">
        <f t="shared" si="57"/>
        <v>29496.294145097589</v>
      </c>
      <c r="D207" s="3">
        <f t="shared" ref="D207:D270" si="67">IF(B206&lt;=0,0,PMT(C$3/12,B206,-C206))</f>
        <v>280.08516221899157</v>
      </c>
      <c r="E207" s="4">
        <f t="shared" ref="E207:E270" si="68">C206*C$3/12</f>
        <v>118.98586246843711</v>
      </c>
      <c r="F207" s="4">
        <f t="shared" ref="F207:F270" si="69">D207-E207</f>
        <v>161.09929975055445</v>
      </c>
      <c r="G207" s="7">
        <f t="shared" ref="G207:G270" si="70">C$8/100*MIN(6%,0.2%*(A207+C$5))</f>
        <v>0.15</v>
      </c>
      <c r="H207" s="8">
        <f t="shared" ref="H207:H270" si="71">1-(1-G207)^(1/12)</f>
        <v>1.3451947011868914E-2</v>
      </c>
      <c r="I207" s="3">
        <f t="shared" si="58"/>
        <v>402.19286296754336</v>
      </c>
      <c r="J207" s="4">
        <f t="shared" si="59"/>
        <v>563.29216271809787</v>
      </c>
      <c r="K207" s="3">
        <f t="shared" si="60"/>
        <v>682.27802518653493</v>
      </c>
      <c r="L207" s="4">
        <f t="shared" si="61"/>
        <v>27.554620782164381</v>
      </c>
      <c r="M207" s="18">
        <f t="shared" si="62"/>
        <v>91.431241686272728</v>
      </c>
      <c r="N207" s="18">
        <f t="shared" si="63"/>
        <v>563.29216271809787</v>
      </c>
      <c r="O207" s="4">
        <f t="shared" si="64"/>
        <v>91.431241686272728</v>
      </c>
      <c r="P207" s="4">
        <f t="shared" ref="P207:P270" si="72">$A207*O207</f>
        <v>17737.66088713691</v>
      </c>
      <c r="Q207" s="4">
        <f t="shared" ref="Q207:Q270" si="73">$A207*O207/(1+C$10/12)^A207</f>
        <v>11377.246285883004</v>
      </c>
      <c r="R207" s="3">
        <f t="shared" si="65"/>
        <v>563.29216271809787</v>
      </c>
      <c r="S207" s="3">
        <f t="shared" ref="S207:S270" si="74">$A207*R207</f>
        <v>109278.67956731099</v>
      </c>
      <c r="T207" s="3">
        <f t="shared" si="66"/>
        <v>70093.258583774354</v>
      </c>
    </row>
    <row r="208" spans="1:20">
      <c r="A208" s="1">
        <v>195</v>
      </c>
      <c r="B208" s="1">
        <f t="shared" si="56"/>
        <v>138</v>
      </c>
      <c r="C208" s="3">
        <f t="shared" si="57"/>
        <v>28942.096662326276</v>
      </c>
      <c r="D208" s="3">
        <f t="shared" si="67"/>
        <v>276.31747145801097</v>
      </c>
      <c r="E208" s="4">
        <f t="shared" si="68"/>
        <v>116.75616432434462</v>
      </c>
      <c r="F208" s="4">
        <f t="shared" si="69"/>
        <v>159.56130713366633</v>
      </c>
      <c r="G208" s="7">
        <f t="shared" si="70"/>
        <v>0.15</v>
      </c>
      <c r="H208" s="8">
        <f t="shared" si="71"/>
        <v>1.3451947011868914E-2</v>
      </c>
      <c r="I208" s="3">
        <f t="shared" si="58"/>
        <v>394.63617563764547</v>
      </c>
      <c r="J208" s="4">
        <f t="shared" si="59"/>
        <v>554.1974827713118</v>
      </c>
      <c r="K208" s="3">
        <f t="shared" si="60"/>
        <v>670.95364709565638</v>
      </c>
      <c r="L208" s="4">
        <f t="shared" si="61"/>
        <v>27.038269633006124</v>
      </c>
      <c r="M208" s="18">
        <f t="shared" si="62"/>
        <v>89.7178946913385</v>
      </c>
      <c r="N208" s="18">
        <f t="shared" si="63"/>
        <v>554.1974827713118</v>
      </c>
      <c r="O208" s="4">
        <f t="shared" si="64"/>
        <v>89.7178946913385</v>
      </c>
      <c r="P208" s="4">
        <f t="shared" si="72"/>
        <v>17494.989464811009</v>
      </c>
      <c r="Q208" s="4">
        <f t="shared" si="73"/>
        <v>11195.935234758927</v>
      </c>
      <c r="R208" s="3">
        <f t="shared" si="65"/>
        <v>554.1974827713118</v>
      </c>
      <c r="S208" s="3">
        <f t="shared" si="74"/>
        <v>108068.5091404058</v>
      </c>
      <c r="T208" s="3">
        <f t="shared" si="66"/>
        <v>69158.545747429918</v>
      </c>
    </row>
    <row r="209" spans="1:20">
      <c r="A209" s="1">
        <v>196</v>
      </c>
      <c r="B209" s="1">
        <f t="shared" si="56"/>
        <v>137</v>
      </c>
      <c r="C209" s="3">
        <f t="shared" si="57"/>
        <v>28396.857032862292</v>
      </c>
      <c r="D209" s="3">
        <f t="shared" si="67"/>
        <v>272.60046347350408</v>
      </c>
      <c r="E209" s="4">
        <f t="shared" si="68"/>
        <v>114.5624659550415</v>
      </c>
      <c r="F209" s="4">
        <f t="shared" si="69"/>
        <v>158.03799751846259</v>
      </c>
      <c r="G209" s="7">
        <f t="shared" si="70"/>
        <v>0.15</v>
      </c>
      <c r="H209" s="8">
        <f t="shared" si="71"/>
        <v>1.3451947011868914E-2</v>
      </c>
      <c r="I209" s="3">
        <f t="shared" si="58"/>
        <v>387.201631945521</v>
      </c>
      <c r="J209" s="4">
        <f t="shared" si="59"/>
        <v>545.23962946398365</v>
      </c>
      <c r="K209" s="3">
        <f t="shared" si="60"/>
        <v>659.80209541902514</v>
      </c>
      <c r="L209" s="4">
        <f t="shared" si="61"/>
        <v>26.530255273799085</v>
      </c>
      <c r="M209" s="18">
        <f t="shared" si="62"/>
        <v>88.032210681242418</v>
      </c>
      <c r="N209" s="18">
        <f t="shared" si="63"/>
        <v>545.23962946398365</v>
      </c>
      <c r="O209" s="4">
        <f t="shared" si="64"/>
        <v>88.032210681242418</v>
      </c>
      <c r="P209" s="4">
        <f t="shared" si="72"/>
        <v>17254.313293523515</v>
      </c>
      <c r="Q209" s="4">
        <f t="shared" si="73"/>
        <v>11016.667758555821</v>
      </c>
      <c r="R209" s="3">
        <f t="shared" si="65"/>
        <v>545.23962946398365</v>
      </c>
      <c r="S209" s="3">
        <f t="shared" si="74"/>
        <v>106866.9673749408</v>
      </c>
      <c r="T209" s="3">
        <f t="shared" si="66"/>
        <v>68233.250081071528</v>
      </c>
    </row>
    <row r="210" spans="1:20">
      <c r="A210" s="1">
        <v>197</v>
      </c>
      <c r="B210" s="1">
        <f t="shared" ref="B210:B273" si="75">MAX(C$4*12-C$5-A210,0)</f>
        <v>136</v>
      </c>
      <c r="C210" s="3">
        <f t="shared" si="57"/>
        <v>27860.440408941809</v>
      </c>
      <c r="D210" s="3">
        <f t="shared" si="67"/>
        <v>268.93345648344757</v>
      </c>
      <c r="E210" s="4">
        <f t="shared" si="68"/>
        <v>112.40422575507991</v>
      </c>
      <c r="F210" s="4">
        <f t="shared" si="69"/>
        <v>156.52923072836768</v>
      </c>
      <c r="G210" s="7">
        <f t="shared" si="70"/>
        <v>0.15</v>
      </c>
      <c r="H210" s="8">
        <f t="shared" si="71"/>
        <v>1.3451947011868914E-2</v>
      </c>
      <c r="I210" s="3">
        <f t="shared" si="58"/>
        <v>379.88739319211408</v>
      </c>
      <c r="J210" s="4">
        <f t="shared" si="59"/>
        <v>536.4166239204817</v>
      </c>
      <c r="K210" s="3">
        <f t="shared" si="60"/>
        <v>648.8208496755617</v>
      </c>
      <c r="L210" s="4">
        <f t="shared" si="61"/>
        <v>26.030452280123768</v>
      </c>
      <c r="M210" s="18">
        <f t="shared" si="62"/>
        <v>86.373773474956138</v>
      </c>
      <c r="N210" s="18">
        <f t="shared" si="63"/>
        <v>536.4166239204817</v>
      </c>
      <c r="O210" s="4">
        <f t="shared" si="64"/>
        <v>86.373773474956138</v>
      </c>
      <c r="P210" s="4">
        <f t="shared" si="72"/>
        <v>17015.633374566358</v>
      </c>
      <c r="Q210" s="4">
        <f t="shared" si="73"/>
        <v>10839.433185225193</v>
      </c>
      <c r="R210" s="3">
        <f t="shared" si="65"/>
        <v>536.4166239204817</v>
      </c>
      <c r="S210" s="3">
        <f t="shared" si="74"/>
        <v>105674.07491233489</v>
      </c>
      <c r="T210" s="3">
        <f t="shared" si="66"/>
        <v>67317.333960360294</v>
      </c>
    </row>
    <row r="211" spans="1:20">
      <c r="A211" s="1">
        <v>198</v>
      </c>
      <c r="B211" s="1">
        <f t="shared" si="75"/>
        <v>135</v>
      </c>
      <c r="C211" s="3">
        <f t="shared" si="57"/>
        <v>27332.713893736662</v>
      </c>
      <c r="D211" s="3">
        <f t="shared" si="67"/>
        <v>265.31577787711348</v>
      </c>
      <c r="E211" s="4">
        <f t="shared" si="68"/>
        <v>110.28090995206134</v>
      </c>
      <c r="F211" s="4">
        <f t="shared" si="69"/>
        <v>155.03486792505214</v>
      </c>
      <c r="G211" s="7">
        <f t="shared" si="70"/>
        <v>0.15</v>
      </c>
      <c r="H211" s="8">
        <f t="shared" si="71"/>
        <v>1.3451947011868914E-2</v>
      </c>
      <c r="I211" s="3">
        <f t="shared" si="58"/>
        <v>372.69164728009684</v>
      </c>
      <c r="J211" s="4">
        <f t="shared" si="59"/>
        <v>527.72651520514898</v>
      </c>
      <c r="K211" s="3">
        <f t="shared" si="60"/>
        <v>638.00742515721026</v>
      </c>
      <c r="L211" s="4">
        <f t="shared" si="61"/>
        <v>25.538737041529991</v>
      </c>
      <c r="M211" s="18">
        <f t="shared" si="62"/>
        <v>84.742172910531337</v>
      </c>
      <c r="N211" s="18">
        <f t="shared" si="63"/>
        <v>527.72651520514898</v>
      </c>
      <c r="O211" s="4">
        <f t="shared" si="64"/>
        <v>84.742172910531337</v>
      </c>
      <c r="P211" s="4">
        <f t="shared" si="72"/>
        <v>16778.950236285204</v>
      </c>
      <c r="Q211" s="4">
        <f t="shared" si="73"/>
        <v>10664.220583988907</v>
      </c>
      <c r="R211" s="3">
        <f t="shared" si="65"/>
        <v>527.72651520514898</v>
      </c>
      <c r="S211" s="3">
        <f t="shared" si="74"/>
        <v>104489.8500106195</v>
      </c>
      <c r="T211" s="3">
        <f t="shared" si="66"/>
        <v>66410.758337636289</v>
      </c>
    </row>
    <row r="212" spans="1:20">
      <c r="A212" s="1">
        <v>199</v>
      </c>
      <c r="B212" s="1">
        <f t="shared" si="75"/>
        <v>134</v>
      </c>
      <c r="C212" s="3">
        <f t="shared" si="57"/>
        <v>26813.546513802812</v>
      </c>
      <c r="D212" s="3">
        <f t="shared" si="67"/>
        <v>261.74676409169774</v>
      </c>
      <c r="E212" s="4">
        <f t="shared" si="68"/>
        <v>108.19199249604095</v>
      </c>
      <c r="F212" s="4">
        <f t="shared" si="69"/>
        <v>153.5547715956568</v>
      </c>
      <c r="G212" s="7">
        <f t="shared" si="70"/>
        <v>0.15</v>
      </c>
      <c r="H212" s="8">
        <f t="shared" si="71"/>
        <v>1.3451947011868914E-2</v>
      </c>
      <c r="I212" s="3">
        <f t="shared" si="58"/>
        <v>365.61260833819443</v>
      </c>
      <c r="J212" s="4">
        <f t="shared" si="59"/>
        <v>519.16737993385118</v>
      </c>
      <c r="K212" s="3">
        <f t="shared" si="60"/>
        <v>627.35937242989212</v>
      </c>
      <c r="L212" s="4">
        <f t="shared" si="61"/>
        <v>25.054987735925273</v>
      </c>
      <c r="M212" s="18">
        <f t="shared" si="62"/>
        <v>83.137004760115673</v>
      </c>
      <c r="N212" s="18">
        <f t="shared" si="63"/>
        <v>519.16737993385118</v>
      </c>
      <c r="O212" s="4">
        <f t="shared" si="64"/>
        <v>83.137004760115673</v>
      </c>
      <c r="P212" s="4">
        <f t="shared" si="72"/>
        <v>16544.263947263018</v>
      </c>
      <c r="Q212" s="4">
        <f t="shared" si="73"/>
        <v>10491.018776994677</v>
      </c>
      <c r="R212" s="3">
        <f t="shared" si="65"/>
        <v>519.16737993385118</v>
      </c>
      <c r="S212" s="3">
        <f t="shared" si="74"/>
        <v>103314.30860683639</v>
      </c>
      <c r="T212" s="3">
        <f t="shared" si="66"/>
        <v>65513.482798722674</v>
      </c>
    </row>
    <row r="213" spans="1:20">
      <c r="A213" s="1">
        <v>200</v>
      </c>
      <c r="B213" s="1">
        <f t="shared" si="75"/>
        <v>133</v>
      </c>
      <c r="C213" s="3">
        <f t="shared" si="57"/>
        <v>26302.80919191194</v>
      </c>
      <c r="D213" s="3">
        <f t="shared" si="67"/>
        <v>258.22576049060802</v>
      </c>
      <c r="E213" s="4">
        <f t="shared" si="68"/>
        <v>106.13695495046947</v>
      </c>
      <c r="F213" s="4">
        <f t="shared" si="69"/>
        <v>152.08880554013854</v>
      </c>
      <c r="G213" s="7">
        <f t="shared" si="70"/>
        <v>0.15</v>
      </c>
      <c r="H213" s="8">
        <f t="shared" si="71"/>
        <v>1.3451947011868914E-2</v>
      </c>
      <c r="I213" s="3">
        <f t="shared" si="58"/>
        <v>358.64851635073353</v>
      </c>
      <c r="J213" s="4">
        <f t="shared" si="59"/>
        <v>510.73732189087207</v>
      </c>
      <c r="K213" s="3">
        <f t="shared" si="60"/>
        <v>616.8742768413415</v>
      </c>
      <c r="L213" s="4">
        <f t="shared" si="61"/>
        <v>24.579084304319245</v>
      </c>
      <c r="M213" s="18">
        <f t="shared" si="62"/>
        <v>81.557870646150235</v>
      </c>
      <c r="N213" s="18">
        <f t="shared" si="63"/>
        <v>510.73732189087207</v>
      </c>
      <c r="O213" s="4">
        <f t="shared" si="64"/>
        <v>81.557870646150235</v>
      </c>
      <c r="P213" s="4">
        <f t="shared" si="72"/>
        <v>16311.574129230046</v>
      </c>
      <c r="Q213" s="4">
        <f t="shared" si="73"/>
        <v>10319.816350660622</v>
      </c>
      <c r="R213" s="3">
        <f t="shared" si="65"/>
        <v>510.73732189087207</v>
      </c>
      <c r="S213" s="3">
        <f t="shared" si="74"/>
        <v>102147.46437817441</v>
      </c>
      <c r="T213" s="3">
        <f t="shared" si="66"/>
        <v>64625.465618269322</v>
      </c>
    </row>
    <row r="214" spans="1:20">
      <c r="A214" s="1">
        <v>201</v>
      </c>
      <c r="B214" s="1">
        <f t="shared" si="75"/>
        <v>132</v>
      </c>
      <c r="C214" s="3">
        <f t="shared" si="57"/>
        <v>25800.374720260861</v>
      </c>
      <c r="D214" s="3">
        <f t="shared" si="67"/>
        <v>254.75212124338876</v>
      </c>
      <c r="E214" s="4">
        <f t="shared" si="68"/>
        <v>104.11528638465143</v>
      </c>
      <c r="F214" s="4">
        <f t="shared" si="69"/>
        <v>150.63683485873733</v>
      </c>
      <c r="G214" s="7">
        <f t="shared" si="70"/>
        <v>0.15</v>
      </c>
      <c r="H214" s="8">
        <f t="shared" si="71"/>
        <v>1.3451947011868914E-2</v>
      </c>
      <c r="I214" s="3">
        <f t="shared" si="58"/>
        <v>351.79763679234264</v>
      </c>
      <c r="J214" s="4">
        <f t="shared" si="59"/>
        <v>502.43447165108</v>
      </c>
      <c r="K214" s="3">
        <f t="shared" si="60"/>
        <v>606.54975803573143</v>
      </c>
      <c r="L214" s="4">
        <f t="shared" si="61"/>
        <v>24.110908425919277</v>
      </c>
      <c r="M214" s="18">
        <f t="shared" si="62"/>
        <v>80.00437795873215</v>
      </c>
      <c r="N214" s="18">
        <f t="shared" si="63"/>
        <v>502.43447165108</v>
      </c>
      <c r="O214" s="4">
        <f t="shared" si="64"/>
        <v>80.00437795873215</v>
      </c>
      <c r="P214" s="4">
        <f t="shared" si="72"/>
        <v>16080.879969705162</v>
      </c>
      <c r="Q214" s="4">
        <f t="shared" si="73"/>
        <v>10150.601666715855</v>
      </c>
      <c r="R214" s="3">
        <f t="shared" si="65"/>
        <v>502.43447165108</v>
      </c>
      <c r="S214" s="3">
        <f t="shared" si="74"/>
        <v>100989.32880186709</v>
      </c>
      <c r="T214" s="3">
        <f t="shared" si="66"/>
        <v>63746.66381366831</v>
      </c>
    </row>
    <row r="215" spans="1:20">
      <c r="A215" s="1">
        <v>202</v>
      </c>
      <c r="B215" s="1">
        <f t="shared" si="75"/>
        <v>131</v>
      </c>
      <c r="C215" s="3">
        <f t="shared" si="57"/>
        <v>25306.117734053565</v>
      </c>
      <c r="D215" s="3">
        <f t="shared" si="67"/>
        <v>251.32520920726151</v>
      </c>
      <c r="E215" s="4">
        <f t="shared" si="68"/>
        <v>102.12648326769924</v>
      </c>
      <c r="F215" s="4">
        <f t="shared" si="69"/>
        <v>149.19872593956228</v>
      </c>
      <c r="G215" s="7">
        <f t="shared" si="70"/>
        <v>0.15</v>
      </c>
      <c r="H215" s="8">
        <f t="shared" si="71"/>
        <v>1.3451947011868914E-2</v>
      </c>
      <c r="I215" s="3">
        <f t="shared" si="58"/>
        <v>345.05826026773406</v>
      </c>
      <c r="J215" s="4">
        <f t="shared" si="59"/>
        <v>494.25698620729634</v>
      </c>
      <c r="K215" s="3">
        <f t="shared" si="60"/>
        <v>596.38346947499554</v>
      </c>
      <c r="L215" s="4">
        <f t="shared" si="61"/>
        <v>23.650343493572457</v>
      </c>
      <c r="M215" s="18">
        <f t="shared" si="62"/>
        <v>78.476139774126779</v>
      </c>
      <c r="N215" s="18">
        <f t="shared" si="63"/>
        <v>494.25698620729634</v>
      </c>
      <c r="O215" s="4">
        <f t="shared" si="64"/>
        <v>78.476139774126779</v>
      </c>
      <c r="P215" s="4">
        <f t="shared" si="72"/>
        <v>15852.180234373609</v>
      </c>
      <c r="Q215" s="4">
        <f t="shared" si="73"/>
        <v>9983.3628729439715</v>
      </c>
      <c r="R215" s="3">
        <f t="shared" si="65"/>
        <v>494.25698620729634</v>
      </c>
      <c r="S215" s="3">
        <f t="shared" si="74"/>
        <v>99839.911213873856</v>
      </c>
      <c r="T215" s="3">
        <f t="shared" si="66"/>
        <v>62877.033197572411</v>
      </c>
    </row>
    <row r="216" spans="1:20">
      <c r="A216" s="1">
        <v>203</v>
      </c>
      <c r="B216" s="1">
        <f t="shared" si="75"/>
        <v>130</v>
      </c>
      <c r="C216" s="3">
        <f t="shared" si="57"/>
        <v>24819.914685450774</v>
      </c>
      <c r="D216" s="3">
        <f t="shared" si="67"/>
        <v>247.94439581025847</v>
      </c>
      <c r="E216" s="4">
        <f t="shared" si="68"/>
        <v>100.17004936396204</v>
      </c>
      <c r="F216" s="4">
        <f t="shared" si="69"/>
        <v>147.77434644629642</v>
      </c>
      <c r="G216" s="7">
        <f t="shared" si="70"/>
        <v>0.15</v>
      </c>
      <c r="H216" s="8">
        <f t="shared" si="71"/>
        <v>1.3451947011868914E-2</v>
      </c>
      <c r="I216" s="3">
        <f t="shared" si="58"/>
        <v>338.42870215649566</v>
      </c>
      <c r="J216" s="4">
        <f t="shared" si="59"/>
        <v>486.20304860279208</v>
      </c>
      <c r="K216" s="3">
        <f t="shared" si="60"/>
        <v>586.37309796675413</v>
      </c>
      <c r="L216" s="4">
        <f t="shared" si="61"/>
        <v>23.197274589549099</v>
      </c>
      <c r="M216" s="18">
        <f t="shared" si="62"/>
        <v>76.97277477441294</v>
      </c>
      <c r="N216" s="18">
        <f t="shared" si="63"/>
        <v>486.20304860279208</v>
      </c>
      <c r="O216" s="4">
        <f t="shared" si="64"/>
        <v>76.97277477441294</v>
      </c>
      <c r="P216" s="4">
        <f t="shared" si="72"/>
        <v>15625.473279205828</v>
      </c>
      <c r="Q216" s="4">
        <f t="shared" si="73"/>
        <v>9818.0879136360818</v>
      </c>
      <c r="R216" s="3">
        <f t="shared" si="65"/>
        <v>486.20304860279208</v>
      </c>
      <c r="S216" s="3">
        <f t="shared" si="74"/>
        <v>98699.218866366791</v>
      </c>
      <c r="T216" s="3">
        <f t="shared" si="66"/>
        <v>62016.528429048005</v>
      </c>
    </row>
    <row r="217" spans="1:20">
      <c r="A217" s="1">
        <v>204</v>
      </c>
      <c r="B217" s="1">
        <f t="shared" si="75"/>
        <v>129</v>
      </c>
      <c r="C217" s="3">
        <f t="shared" si="57"/>
        <v>24341.64381788193</v>
      </c>
      <c r="D217" s="3">
        <f t="shared" si="67"/>
        <v>244.60906093592902</v>
      </c>
      <c r="E217" s="4">
        <f t="shared" si="68"/>
        <v>98.245495629909314</v>
      </c>
      <c r="F217" s="4">
        <f t="shared" si="69"/>
        <v>146.36356530601972</v>
      </c>
      <c r="G217" s="7">
        <f t="shared" si="70"/>
        <v>0.15</v>
      </c>
      <c r="H217" s="8">
        <f t="shared" si="71"/>
        <v>1.3451947011868914E-2</v>
      </c>
      <c r="I217" s="3">
        <f t="shared" si="58"/>
        <v>331.90730226282614</v>
      </c>
      <c r="J217" s="4">
        <f t="shared" si="59"/>
        <v>478.27086756884586</v>
      </c>
      <c r="K217" s="3">
        <f t="shared" si="60"/>
        <v>576.51636319875513</v>
      </c>
      <c r="L217" s="4">
        <f t="shared" si="61"/>
        <v>22.751588461663211</v>
      </c>
      <c r="M217" s="18">
        <f t="shared" si="62"/>
        <v>75.493907168246096</v>
      </c>
      <c r="N217" s="18">
        <f t="shared" si="63"/>
        <v>478.27086756884586</v>
      </c>
      <c r="O217" s="4">
        <f t="shared" si="64"/>
        <v>75.493907168246096</v>
      </c>
      <c r="P217" s="4">
        <f t="shared" si="72"/>
        <v>15400.757062322204</v>
      </c>
      <c r="Q217" s="4">
        <f t="shared" si="73"/>
        <v>9654.7645397599408</v>
      </c>
      <c r="R217" s="3">
        <f t="shared" si="65"/>
        <v>478.27086756884586</v>
      </c>
      <c r="S217" s="3">
        <f t="shared" si="74"/>
        <v>97567.25698404455</v>
      </c>
      <c r="T217" s="3">
        <f t="shared" si="66"/>
        <v>61165.103063391936</v>
      </c>
    </row>
    <row r="218" spans="1:20">
      <c r="A218" s="1">
        <v>205</v>
      </c>
      <c r="B218" s="1">
        <f t="shared" si="75"/>
        <v>128</v>
      </c>
      <c r="C218" s="3">
        <f t="shared" si="57"/>
        <v>23871.185140714639</v>
      </c>
      <c r="D218" s="3">
        <f t="shared" si="67"/>
        <v>241.31859280959588</v>
      </c>
      <c r="E218" s="4">
        <f t="shared" si="68"/>
        <v>96.352340112449312</v>
      </c>
      <c r="F218" s="4">
        <f t="shared" si="69"/>
        <v>144.96625269714656</v>
      </c>
      <c r="G218" s="7">
        <f t="shared" si="70"/>
        <v>0.15</v>
      </c>
      <c r="H218" s="8">
        <f t="shared" si="71"/>
        <v>1.3451947011868914E-2</v>
      </c>
      <c r="I218" s="3">
        <f t="shared" si="58"/>
        <v>325.49242447014302</v>
      </c>
      <c r="J218" s="4">
        <f t="shared" si="59"/>
        <v>470.45867716728958</v>
      </c>
      <c r="K218" s="3">
        <f t="shared" si="60"/>
        <v>566.81101727973896</v>
      </c>
      <c r="L218" s="4">
        <f t="shared" si="61"/>
        <v>22.313173499725103</v>
      </c>
      <c r="M218" s="18">
        <f t="shared" si="62"/>
        <v>74.039166612724216</v>
      </c>
      <c r="N218" s="18">
        <f t="shared" si="63"/>
        <v>470.45867716728958</v>
      </c>
      <c r="O218" s="4">
        <f t="shared" si="64"/>
        <v>74.039166612724216</v>
      </c>
      <c r="P218" s="4">
        <f t="shared" si="72"/>
        <v>15178.029155608465</v>
      </c>
      <c r="Q218" s="4">
        <f t="shared" si="73"/>
        <v>9493.3803188516686</v>
      </c>
      <c r="R218" s="3">
        <f t="shared" si="65"/>
        <v>470.45867716728958</v>
      </c>
      <c r="S218" s="3">
        <f t="shared" si="74"/>
        <v>96444.02881929437</v>
      </c>
      <c r="T218" s="3">
        <f t="shared" si="66"/>
        <v>60322.709600642353</v>
      </c>
    </row>
    <row r="219" spans="1:20">
      <c r="A219" s="1">
        <v>206</v>
      </c>
      <c r="B219" s="1">
        <f t="shared" si="75"/>
        <v>127</v>
      </c>
      <c r="C219" s="3">
        <f t="shared" si="57"/>
        <v>23408.420404276661</v>
      </c>
      <c r="D219" s="3">
        <f t="shared" si="67"/>
        <v>238.07238788614239</v>
      </c>
      <c r="E219" s="4">
        <f t="shared" si="68"/>
        <v>94.490107848662106</v>
      </c>
      <c r="F219" s="4">
        <f t="shared" si="69"/>
        <v>143.5822800374803</v>
      </c>
      <c r="G219" s="7">
        <f t="shared" si="70"/>
        <v>0.15</v>
      </c>
      <c r="H219" s="8">
        <f t="shared" si="71"/>
        <v>1.3451947011868914E-2</v>
      </c>
      <c r="I219" s="3">
        <f t="shared" si="58"/>
        <v>319.18245640049838</v>
      </c>
      <c r="J219" s="4">
        <f t="shared" si="59"/>
        <v>462.76473643797868</v>
      </c>
      <c r="K219" s="3">
        <f t="shared" si="60"/>
        <v>557.25484428664072</v>
      </c>
      <c r="L219" s="4">
        <f t="shared" si="61"/>
        <v>21.881919712321753</v>
      </c>
      <c r="M219" s="18">
        <f t="shared" si="62"/>
        <v>72.608188136340345</v>
      </c>
      <c r="N219" s="18">
        <f t="shared" si="63"/>
        <v>462.76473643797868</v>
      </c>
      <c r="O219" s="4">
        <f t="shared" si="64"/>
        <v>72.608188136340345</v>
      </c>
      <c r="P219" s="4">
        <f t="shared" si="72"/>
        <v>14957.28675608611</v>
      </c>
      <c r="Q219" s="4">
        <f t="shared" si="73"/>
        <v>9333.9226446361572</v>
      </c>
      <c r="R219" s="3">
        <f t="shared" si="65"/>
        <v>462.76473643797868</v>
      </c>
      <c r="S219" s="3">
        <f t="shared" si="74"/>
        <v>95329.535706223614</v>
      </c>
      <c r="T219" s="3">
        <f t="shared" si="66"/>
        <v>59489.299532812205</v>
      </c>
    </row>
    <row r="220" spans="1:20">
      <c r="A220" s="1">
        <v>207</v>
      </c>
      <c r="B220" s="1">
        <f t="shared" si="75"/>
        <v>126</v>
      </c>
      <c r="C220" s="3">
        <f t="shared" si="57"/>
        <v>22953.233075225548</v>
      </c>
      <c r="D220" s="3">
        <f t="shared" si="67"/>
        <v>234.86985073930887</v>
      </c>
      <c r="E220" s="4">
        <f t="shared" si="68"/>
        <v>92.658330766928444</v>
      </c>
      <c r="F220" s="4">
        <f t="shared" si="69"/>
        <v>142.21151997238042</v>
      </c>
      <c r="G220" s="7">
        <f t="shared" si="70"/>
        <v>0.15</v>
      </c>
      <c r="H220" s="8">
        <f t="shared" si="71"/>
        <v>1.3451947011868914E-2</v>
      </c>
      <c r="I220" s="3">
        <f t="shared" si="58"/>
        <v>312.97580907873493</v>
      </c>
      <c r="J220" s="4">
        <f t="shared" si="59"/>
        <v>455.18732905111534</v>
      </c>
      <c r="K220" s="3">
        <f t="shared" si="60"/>
        <v>547.84565981804383</v>
      </c>
      <c r="L220" s="4">
        <f t="shared" si="61"/>
        <v>21.457718703920271</v>
      </c>
      <c r="M220" s="18">
        <f t="shared" si="62"/>
        <v>71.20061206300818</v>
      </c>
      <c r="N220" s="18">
        <f t="shared" si="63"/>
        <v>455.18732905111534</v>
      </c>
      <c r="O220" s="4">
        <f t="shared" si="64"/>
        <v>71.20061206300818</v>
      </c>
      <c r="P220" s="4">
        <f t="shared" si="72"/>
        <v>14738.526697042693</v>
      </c>
      <c r="Q220" s="4">
        <f t="shared" si="73"/>
        <v>9176.3787463826084</v>
      </c>
      <c r="R220" s="3">
        <f t="shared" si="65"/>
        <v>455.18732905111534</v>
      </c>
      <c r="S220" s="3">
        <f t="shared" si="74"/>
        <v>94223.777113580873</v>
      </c>
      <c r="T220" s="3">
        <f t="shared" si="66"/>
        <v>58664.823389874196</v>
      </c>
    </row>
    <row r="221" spans="1:20">
      <c r="A221" s="1">
        <v>208</v>
      </c>
      <c r="B221" s="1">
        <f t="shared" si="75"/>
        <v>125</v>
      </c>
      <c r="C221" s="3">
        <f t="shared" si="57"/>
        <v>22505.508312261187</v>
      </c>
      <c r="D221" s="3">
        <f t="shared" si="67"/>
        <v>231.71039395247803</v>
      </c>
      <c r="E221" s="4">
        <f t="shared" si="68"/>
        <v>90.856547589434456</v>
      </c>
      <c r="F221" s="4">
        <f t="shared" si="69"/>
        <v>140.85384636304357</v>
      </c>
      <c r="G221" s="7">
        <f t="shared" si="70"/>
        <v>0.15</v>
      </c>
      <c r="H221" s="8">
        <f t="shared" si="71"/>
        <v>1.3451947011868914E-2</v>
      </c>
      <c r="I221" s="3">
        <f t="shared" si="58"/>
        <v>306.87091660131745</v>
      </c>
      <c r="J221" s="4">
        <f t="shared" si="59"/>
        <v>447.72476296436105</v>
      </c>
      <c r="K221" s="3">
        <f t="shared" si="60"/>
        <v>538.58131055379545</v>
      </c>
      <c r="L221" s="4">
        <f t="shared" si="61"/>
        <v>21.040463652290086</v>
      </c>
      <c r="M221" s="18">
        <f t="shared" si="62"/>
        <v>69.81608393714437</v>
      </c>
      <c r="N221" s="18">
        <f t="shared" si="63"/>
        <v>447.72476296436105</v>
      </c>
      <c r="O221" s="4">
        <f t="shared" si="64"/>
        <v>69.81608393714437</v>
      </c>
      <c r="P221" s="4">
        <f t="shared" si="72"/>
        <v>14521.745458926029</v>
      </c>
      <c r="Q221" s="4">
        <f t="shared" si="73"/>
        <v>9020.7356980008826</v>
      </c>
      <c r="R221" s="3">
        <f t="shared" si="65"/>
        <v>447.72476296436105</v>
      </c>
      <c r="S221" s="3">
        <f t="shared" si="74"/>
        <v>93126.7506965871</v>
      </c>
      <c r="T221" s="3">
        <f t="shared" si="66"/>
        <v>57849.230784524458</v>
      </c>
    </row>
    <row r="222" spans="1:20">
      <c r="A222" s="1">
        <v>209</v>
      </c>
      <c r="B222" s="1">
        <f t="shared" si="75"/>
        <v>124</v>
      </c>
      <c r="C222" s="3">
        <f t="shared" si="57"/>
        <v>22065.132942176515</v>
      </c>
      <c r="D222" s="3">
        <f t="shared" si="67"/>
        <v>228.59343801092996</v>
      </c>
      <c r="E222" s="4">
        <f t="shared" si="68"/>
        <v>89.08430373603386</v>
      </c>
      <c r="F222" s="4">
        <f t="shared" si="69"/>
        <v>139.5091342748961</v>
      </c>
      <c r="G222" s="7">
        <f t="shared" si="70"/>
        <v>0.15</v>
      </c>
      <c r="H222" s="8">
        <f t="shared" si="71"/>
        <v>1.3451947011868914E-2</v>
      </c>
      <c r="I222" s="3">
        <f t="shared" si="58"/>
        <v>300.86623580977528</v>
      </c>
      <c r="J222" s="4">
        <f t="shared" si="59"/>
        <v>440.37537008467137</v>
      </c>
      <c r="K222" s="3">
        <f t="shared" si="60"/>
        <v>529.45967382070523</v>
      </c>
      <c r="L222" s="4">
        <f t="shared" si="61"/>
        <v>20.630049286239419</v>
      </c>
      <c r="M222" s="18">
        <f t="shared" si="62"/>
        <v>68.454254449794433</v>
      </c>
      <c r="N222" s="18">
        <f t="shared" si="63"/>
        <v>440.37537008467137</v>
      </c>
      <c r="O222" s="4">
        <f t="shared" si="64"/>
        <v>68.454254449794433</v>
      </c>
      <c r="P222" s="4">
        <f t="shared" si="72"/>
        <v>14306.939180007037</v>
      </c>
      <c r="Q222" s="4">
        <f t="shared" si="73"/>
        <v>8866.9804268848929</v>
      </c>
      <c r="R222" s="3">
        <f t="shared" si="65"/>
        <v>440.37537008467137</v>
      </c>
      <c r="S222" s="3">
        <f t="shared" si="74"/>
        <v>92038.452347696322</v>
      </c>
      <c r="T222" s="3">
        <f t="shared" si="66"/>
        <v>57042.470455752635</v>
      </c>
    </row>
    <row r="223" spans="1:20">
      <c r="A223" s="1">
        <v>210</v>
      </c>
      <c r="B223" s="1">
        <f t="shared" si="75"/>
        <v>123</v>
      </c>
      <c r="C223" s="3">
        <f t="shared" si="57"/>
        <v>21631.995436241727</v>
      </c>
      <c r="D223" s="3">
        <f t="shared" si="67"/>
        <v>225.51841119554601</v>
      </c>
      <c r="E223" s="4">
        <f t="shared" si="68"/>
        <v>87.341151229448712</v>
      </c>
      <c r="F223" s="4">
        <f t="shared" si="69"/>
        <v>138.1772599660973</v>
      </c>
      <c r="G223" s="7">
        <f t="shared" si="70"/>
        <v>0.15</v>
      </c>
      <c r="H223" s="8">
        <f t="shared" si="71"/>
        <v>1.3451947011868914E-2</v>
      </c>
      <c r="I223" s="3">
        <f t="shared" si="58"/>
        <v>294.9602459686925</v>
      </c>
      <c r="J223" s="4">
        <f t="shared" si="59"/>
        <v>433.13750593478983</v>
      </c>
      <c r="K223" s="3">
        <f t="shared" si="60"/>
        <v>520.47865716423848</v>
      </c>
      <c r="L223" s="4">
        <f t="shared" si="61"/>
        <v>20.226371863661804</v>
      </c>
      <c r="M223" s="18">
        <f t="shared" si="62"/>
        <v>67.114779365786916</v>
      </c>
      <c r="N223" s="18">
        <f t="shared" si="63"/>
        <v>433.13750593478983</v>
      </c>
      <c r="O223" s="4">
        <f t="shared" si="64"/>
        <v>67.114779365786916</v>
      </c>
      <c r="P223" s="4">
        <f t="shared" si="72"/>
        <v>14094.103666815252</v>
      </c>
      <c r="Q223" s="4">
        <f t="shared" si="73"/>
        <v>8715.0997225085612</v>
      </c>
      <c r="R223" s="3">
        <f t="shared" si="65"/>
        <v>433.13750593478983</v>
      </c>
      <c r="S223" s="3">
        <f t="shared" si="74"/>
        <v>90958.876246305867</v>
      </c>
      <c r="T223" s="3">
        <f t="shared" si="66"/>
        <v>56244.490311244845</v>
      </c>
    </row>
    <row r="224" spans="1:20">
      <c r="A224" s="1">
        <v>211</v>
      </c>
      <c r="B224" s="1">
        <f t="shared" si="75"/>
        <v>122</v>
      </c>
      <c r="C224" s="3">
        <f t="shared" si="57"/>
        <v>21205.985886917391</v>
      </c>
      <c r="D224" s="3">
        <f t="shared" si="67"/>
        <v>222.4847494779427</v>
      </c>
      <c r="E224" s="4">
        <f t="shared" si="68"/>
        <v>85.626648601790166</v>
      </c>
      <c r="F224" s="4">
        <f t="shared" si="69"/>
        <v>136.85810087615255</v>
      </c>
      <c r="G224" s="7">
        <f t="shared" si="70"/>
        <v>0.15</v>
      </c>
      <c r="H224" s="8">
        <f t="shared" si="71"/>
        <v>1.3451947011868914E-2</v>
      </c>
      <c r="I224" s="3">
        <f t="shared" si="58"/>
        <v>289.15144844818286</v>
      </c>
      <c r="J224" s="4">
        <f t="shared" si="59"/>
        <v>426.00954932433541</v>
      </c>
      <c r="K224" s="3">
        <f t="shared" si="60"/>
        <v>511.63619792612553</v>
      </c>
      <c r="L224" s="4">
        <f t="shared" si="61"/>
        <v>19.829329149888249</v>
      </c>
      <c r="M224" s="18">
        <f t="shared" si="62"/>
        <v>65.797319451901913</v>
      </c>
      <c r="N224" s="18">
        <f t="shared" si="63"/>
        <v>426.00954932433541</v>
      </c>
      <c r="O224" s="4">
        <f t="shared" si="64"/>
        <v>65.797319451901913</v>
      </c>
      <c r="P224" s="4">
        <f t="shared" si="72"/>
        <v>13883.234404351304</v>
      </c>
      <c r="Q224" s="4">
        <f t="shared" si="73"/>
        <v>8565.0802447801652</v>
      </c>
      <c r="R224" s="3">
        <f t="shared" si="65"/>
        <v>426.00954932433541</v>
      </c>
      <c r="S224" s="3">
        <f t="shared" si="74"/>
        <v>89888.014907434772</v>
      </c>
      <c r="T224" s="3">
        <f t="shared" si="66"/>
        <v>55455.237468645777</v>
      </c>
    </row>
    <row r="225" spans="1:20">
      <c r="A225" s="1">
        <v>212</v>
      </c>
      <c r="B225" s="1">
        <f t="shared" si="75"/>
        <v>121</v>
      </c>
      <c r="C225" s="3">
        <f t="shared" si="57"/>
        <v>20786.995984891968</v>
      </c>
      <c r="D225" s="3">
        <f t="shared" si="67"/>
        <v>219.49189641701639</v>
      </c>
      <c r="E225" s="4">
        <f t="shared" si="68"/>
        <v>83.940360802381335</v>
      </c>
      <c r="F225" s="4">
        <f t="shared" si="69"/>
        <v>135.55153561463504</v>
      </c>
      <c r="G225" s="7">
        <f t="shared" si="70"/>
        <v>0.15</v>
      </c>
      <c r="H225" s="8">
        <f t="shared" si="71"/>
        <v>1.3451947011868914E-2</v>
      </c>
      <c r="I225" s="3">
        <f t="shared" si="58"/>
        <v>283.43836641078724</v>
      </c>
      <c r="J225" s="4">
        <f t="shared" si="59"/>
        <v>418.98990202542228</v>
      </c>
      <c r="K225" s="3">
        <f t="shared" si="60"/>
        <v>502.93026282780363</v>
      </c>
      <c r="L225" s="4">
        <f t="shared" si="61"/>
        <v>19.43882039634094</v>
      </c>
      <c r="M225" s="18">
        <f t="shared" si="62"/>
        <v>64.501540406040391</v>
      </c>
      <c r="N225" s="18">
        <f t="shared" si="63"/>
        <v>418.98990202542228</v>
      </c>
      <c r="O225" s="4">
        <f t="shared" si="64"/>
        <v>64.501540406040391</v>
      </c>
      <c r="P225" s="4">
        <f t="shared" si="72"/>
        <v>13674.326566080563</v>
      </c>
      <c r="Q225" s="4">
        <f t="shared" si="73"/>
        <v>8416.9085321605435</v>
      </c>
      <c r="R225" s="3">
        <f t="shared" si="65"/>
        <v>418.98990202542228</v>
      </c>
      <c r="S225" s="3">
        <f t="shared" si="74"/>
        <v>88825.85922938952</v>
      </c>
      <c r="T225" s="3">
        <f t="shared" si="66"/>
        <v>54674.658295705303</v>
      </c>
    </row>
    <row r="226" spans="1:20">
      <c r="A226" s="1">
        <v>213</v>
      </c>
      <c r="B226" s="1">
        <f t="shared" si="75"/>
        <v>120</v>
      </c>
      <c r="C226" s="3">
        <f t="shared" si="57"/>
        <v>20374.918996439217</v>
      </c>
      <c r="D226" s="3">
        <f t="shared" si="67"/>
        <v>216.53930305687999</v>
      </c>
      <c r="E226" s="4">
        <f t="shared" si="68"/>
        <v>82.281859106864047</v>
      </c>
      <c r="F226" s="4">
        <f t="shared" si="69"/>
        <v>134.25744395001595</v>
      </c>
      <c r="G226" s="7">
        <f t="shared" si="70"/>
        <v>0.15</v>
      </c>
      <c r="H226" s="8">
        <f t="shared" si="71"/>
        <v>1.3451947011868914E-2</v>
      </c>
      <c r="I226" s="3">
        <f t="shared" si="58"/>
        <v>277.81954450273406</v>
      </c>
      <c r="J226" s="4">
        <f t="shared" si="59"/>
        <v>412.07698845275002</v>
      </c>
      <c r="K226" s="3">
        <f t="shared" si="60"/>
        <v>494.35884755961405</v>
      </c>
      <c r="L226" s="4">
        <f t="shared" si="61"/>
        <v>19.054746319484302</v>
      </c>
      <c r="M226" s="18">
        <f t="shared" si="62"/>
        <v>63.227112787379745</v>
      </c>
      <c r="N226" s="18">
        <f t="shared" si="63"/>
        <v>412.07698845275002</v>
      </c>
      <c r="O226" s="4">
        <f t="shared" si="64"/>
        <v>63.227112787379745</v>
      </c>
      <c r="P226" s="4">
        <f t="shared" si="72"/>
        <v>13467.375023711886</v>
      </c>
      <c r="Q226" s="4">
        <f t="shared" si="73"/>
        <v>8270.5710095505965</v>
      </c>
      <c r="R226" s="3">
        <f t="shared" si="65"/>
        <v>412.07698845275002</v>
      </c>
      <c r="S226" s="3">
        <f t="shared" si="74"/>
        <v>87772.398540435752</v>
      </c>
      <c r="T226" s="3">
        <f t="shared" si="66"/>
        <v>53902.698449335112</v>
      </c>
    </row>
    <row r="227" spans="1:20">
      <c r="A227" s="1">
        <v>214</v>
      </c>
      <c r="B227" s="1">
        <f t="shared" si="75"/>
        <v>119</v>
      </c>
      <c r="C227" s="3">
        <f t="shared" si="57"/>
        <v>19969.649741091118</v>
      </c>
      <c r="D227" s="3">
        <f t="shared" si="67"/>
        <v>213.62642782617183</v>
      </c>
      <c r="E227" s="4">
        <f t="shared" si="68"/>
        <v>80.650721027571905</v>
      </c>
      <c r="F227" s="4">
        <f t="shared" si="69"/>
        <v>132.97570679859993</v>
      </c>
      <c r="G227" s="7">
        <f t="shared" si="70"/>
        <v>0.15</v>
      </c>
      <c r="H227" s="8">
        <f t="shared" si="71"/>
        <v>1.3451947011868914E-2</v>
      </c>
      <c r="I227" s="3">
        <f t="shared" si="58"/>
        <v>272.29354854950111</v>
      </c>
      <c r="J227" s="4">
        <f t="shared" si="59"/>
        <v>405.26925534810107</v>
      </c>
      <c r="K227" s="3">
        <f t="shared" si="60"/>
        <v>485.91997637567295</v>
      </c>
      <c r="L227" s="4">
        <f t="shared" si="61"/>
        <v>18.677009080069283</v>
      </c>
      <c r="M227" s="18">
        <f t="shared" si="62"/>
        <v>61.973711947502622</v>
      </c>
      <c r="N227" s="18">
        <f t="shared" si="63"/>
        <v>405.26925534810107</v>
      </c>
      <c r="O227" s="4">
        <f t="shared" si="64"/>
        <v>61.973711947502622</v>
      </c>
      <c r="P227" s="4">
        <f t="shared" si="72"/>
        <v>13262.374356765562</v>
      </c>
      <c r="Q227" s="4">
        <f t="shared" si="73"/>
        <v>8126.0539959533953</v>
      </c>
      <c r="R227" s="3">
        <f t="shared" si="65"/>
        <v>405.26925534810107</v>
      </c>
      <c r="S227" s="3">
        <f t="shared" si="74"/>
        <v>86727.620644493625</v>
      </c>
      <c r="T227" s="3">
        <f t="shared" si="66"/>
        <v>53139.302913599357</v>
      </c>
    </row>
    <row r="228" spans="1:20">
      <c r="A228" s="1">
        <v>215</v>
      </c>
      <c r="B228" s="1">
        <f t="shared" si="75"/>
        <v>118</v>
      </c>
      <c r="C228" s="3">
        <f t="shared" si="57"/>
        <v>19571.084569621929</v>
      </c>
      <c r="D228" s="3">
        <f t="shared" si="67"/>
        <v>210.75273643871932</v>
      </c>
      <c r="E228" s="4">
        <f t="shared" si="68"/>
        <v>79.046530225152338</v>
      </c>
      <c r="F228" s="4">
        <f t="shared" si="69"/>
        <v>131.70620621356699</v>
      </c>
      <c r="G228" s="7">
        <f t="shared" si="70"/>
        <v>0.15</v>
      </c>
      <c r="H228" s="8">
        <f t="shared" si="71"/>
        <v>1.3451947011868914E-2</v>
      </c>
      <c r="I228" s="3">
        <f t="shared" si="58"/>
        <v>266.85896525562032</v>
      </c>
      <c r="J228" s="4">
        <f t="shared" si="59"/>
        <v>398.56517146918731</v>
      </c>
      <c r="K228" s="3">
        <f t="shared" si="60"/>
        <v>477.61170169433967</v>
      </c>
      <c r="L228" s="4">
        <f t="shared" si="61"/>
        <v>18.305512262666859</v>
      </c>
      <c r="M228" s="18">
        <f t="shared" si="62"/>
        <v>60.741017962485479</v>
      </c>
      <c r="N228" s="18">
        <f t="shared" si="63"/>
        <v>398.56517146918731</v>
      </c>
      <c r="O228" s="4">
        <f t="shared" si="64"/>
        <v>60.741017962485479</v>
      </c>
      <c r="P228" s="4">
        <f t="shared" si="72"/>
        <v>13059.318861934378</v>
      </c>
      <c r="Q228" s="4">
        <f t="shared" si="73"/>
        <v>7983.3437119161463</v>
      </c>
      <c r="R228" s="3">
        <f t="shared" si="65"/>
        <v>398.56517146918731</v>
      </c>
      <c r="S228" s="3">
        <f t="shared" si="74"/>
        <v>85691.511865875276</v>
      </c>
      <c r="T228" s="3">
        <f t="shared" si="66"/>
        <v>52384.416036663948</v>
      </c>
    </row>
    <row r="229" spans="1:20">
      <c r="A229" s="1">
        <v>216</v>
      </c>
      <c r="B229" s="1">
        <f t="shared" si="75"/>
        <v>117</v>
      </c>
      <c r="C229" s="3">
        <f t="shared" si="57"/>
        <v>19179.121342339145</v>
      </c>
      <c r="D229" s="3">
        <f t="shared" si="67"/>
        <v>207.91770179553922</v>
      </c>
      <c r="E229" s="4">
        <f t="shared" si="68"/>
        <v>77.468876421420134</v>
      </c>
      <c r="F229" s="4">
        <f t="shared" si="69"/>
        <v>130.44882537411908</v>
      </c>
      <c r="G229" s="7">
        <f t="shared" si="70"/>
        <v>0.15</v>
      </c>
      <c r="H229" s="8">
        <f t="shared" si="71"/>
        <v>1.3451947011868914E-2</v>
      </c>
      <c r="I229" s="3">
        <f t="shared" si="58"/>
        <v>261.51440190866634</v>
      </c>
      <c r="J229" s="4">
        <f t="shared" si="59"/>
        <v>391.9632272827854</v>
      </c>
      <c r="K229" s="3">
        <f t="shared" si="60"/>
        <v>469.43210370420559</v>
      </c>
      <c r="L229" s="4">
        <f t="shared" si="61"/>
        <v>17.94016085548677</v>
      </c>
      <c r="M229" s="18">
        <f t="shared" si="62"/>
        <v>59.528715565933368</v>
      </c>
      <c r="N229" s="18">
        <f t="shared" si="63"/>
        <v>391.9632272827854</v>
      </c>
      <c r="O229" s="4">
        <f t="shared" si="64"/>
        <v>59.528715565933368</v>
      </c>
      <c r="P229" s="4">
        <f t="shared" si="72"/>
        <v>12858.202562241608</v>
      </c>
      <c r="Q229" s="4">
        <f t="shared" si="73"/>
        <v>7842.4262867570324</v>
      </c>
      <c r="R229" s="3">
        <f t="shared" si="65"/>
        <v>391.9632272827854</v>
      </c>
      <c r="S229" s="3">
        <f t="shared" si="74"/>
        <v>84664.057093081647</v>
      </c>
      <c r="T229" s="3">
        <f t="shared" si="66"/>
        <v>51637.981566727598</v>
      </c>
    </row>
    <row r="230" spans="1:20">
      <c r="A230" s="1">
        <v>217</v>
      </c>
      <c r="B230" s="1">
        <f t="shared" si="75"/>
        <v>116</v>
      </c>
      <c r="C230" s="3">
        <f t="shared" si="57"/>
        <v>18793.659407677042</v>
      </c>
      <c r="D230" s="3">
        <f t="shared" si="67"/>
        <v>205.12080388815599</v>
      </c>
      <c r="E230" s="4">
        <f t="shared" si="68"/>
        <v>75.917355313425787</v>
      </c>
      <c r="F230" s="4">
        <f t="shared" si="69"/>
        <v>129.2034485747302</v>
      </c>
      <c r="G230" s="7">
        <f t="shared" si="70"/>
        <v>0.15</v>
      </c>
      <c r="H230" s="8">
        <f t="shared" si="71"/>
        <v>1.3451947011868914E-2</v>
      </c>
      <c r="I230" s="3">
        <f t="shared" si="58"/>
        <v>256.25848608737238</v>
      </c>
      <c r="J230" s="4">
        <f t="shared" si="59"/>
        <v>385.46193466210258</v>
      </c>
      <c r="K230" s="3">
        <f t="shared" si="60"/>
        <v>461.37928997552837</v>
      </c>
      <c r="L230" s="4">
        <f t="shared" si="61"/>
        <v>17.580861230477549</v>
      </c>
      <c r="M230" s="18">
        <f t="shared" si="62"/>
        <v>58.336494082948235</v>
      </c>
      <c r="N230" s="18">
        <f t="shared" si="63"/>
        <v>385.46193466210258</v>
      </c>
      <c r="O230" s="4">
        <f t="shared" si="64"/>
        <v>58.336494082948235</v>
      </c>
      <c r="P230" s="4">
        <f t="shared" si="72"/>
        <v>12659.019215999768</v>
      </c>
      <c r="Q230" s="4">
        <f t="shared" si="73"/>
        <v>7703.2877655819811</v>
      </c>
      <c r="R230" s="3">
        <f t="shared" si="65"/>
        <v>385.46193466210258</v>
      </c>
      <c r="S230" s="3">
        <f t="shared" si="74"/>
        <v>83645.239821676267</v>
      </c>
      <c r="T230" s="3">
        <f t="shared" si="66"/>
        <v>50899.942686958108</v>
      </c>
    </row>
    <row r="231" spans="1:20">
      <c r="A231" s="1">
        <v>218</v>
      </c>
      <c r="B231" s="1">
        <f t="shared" si="75"/>
        <v>115</v>
      </c>
      <c r="C231" s="3">
        <f t="shared" si="57"/>
        <v>18414.599581088729</v>
      </c>
      <c r="D231" s="3">
        <f t="shared" si="67"/>
        <v>202.36152970322055</v>
      </c>
      <c r="E231" s="4">
        <f t="shared" si="68"/>
        <v>74.391568488721632</v>
      </c>
      <c r="F231" s="4">
        <f t="shared" si="69"/>
        <v>127.96996121449892</v>
      </c>
      <c r="G231" s="7">
        <f t="shared" si="70"/>
        <v>0.15</v>
      </c>
      <c r="H231" s="8">
        <f t="shared" si="71"/>
        <v>1.3451947011868914E-2</v>
      </c>
      <c r="I231" s="3">
        <f t="shared" si="58"/>
        <v>251.08986537381494</v>
      </c>
      <c r="J231" s="4">
        <f t="shared" si="59"/>
        <v>379.05982658831385</v>
      </c>
      <c r="K231" s="3">
        <f t="shared" si="60"/>
        <v>453.4513950770355</v>
      </c>
      <c r="L231" s="4">
        <f t="shared" si="61"/>
        <v>17.227521123703955</v>
      </c>
      <c r="M231" s="18">
        <f t="shared" si="62"/>
        <v>57.16404736501768</v>
      </c>
      <c r="N231" s="18">
        <f t="shared" si="63"/>
        <v>379.05982658831385</v>
      </c>
      <c r="O231" s="4">
        <f t="shared" si="64"/>
        <v>57.16404736501768</v>
      </c>
      <c r="P231" s="4">
        <f t="shared" si="72"/>
        <v>12461.762325573854</v>
      </c>
      <c r="Q231" s="4">
        <f t="shared" si="73"/>
        <v>7565.9141160962126</v>
      </c>
      <c r="R231" s="3">
        <f t="shared" si="65"/>
        <v>379.05982658831385</v>
      </c>
      <c r="S231" s="3">
        <f t="shared" si="74"/>
        <v>82635.042196252427</v>
      </c>
      <c r="T231" s="3">
        <f t="shared" si="66"/>
        <v>50170.242049456036</v>
      </c>
    </row>
    <row r="232" spans="1:20">
      <c r="A232" s="1">
        <v>219</v>
      </c>
      <c r="B232" s="1">
        <f t="shared" si="75"/>
        <v>114</v>
      </c>
      <c r="C232" s="3">
        <f t="shared" si="57"/>
        <v>18041.844124232513</v>
      </c>
      <c r="D232" s="3">
        <f t="shared" si="67"/>
        <v>199.63937312841207</v>
      </c>
      <c r="E232" s="4">
        <f t="shared" si="68"/>
        <v>72.891123341809546</v>
      </c>
      <c r="F232" s="4">
        <f t="shared" si="69"/>
        <v>126.74824978660253</v>
      </c>
      <c r="G232" s="7">
        <f t="shared" si="70"/>
        <v>0.15</v>
      </c>
      <c r="H232" s="8">
        <f t="shared" si="71"/>
        <v>1.3451947011868914E-2</v>
      </c>
      <c r="I232" s="3">
        <f t="shared" si="58"/>
        <v>246.00720706961258</v>
      </c>
      <c r="J232" s="4">
        <f t="shared" si="59"/>
        <v>372.75545685621512</v>
      </c>
      <c r="K232" s="3">
        <f t="shared" si="60"/>
        <v>445.64658019802465</v>
      </c>
      <c r="L232" s="4">
        <f t="shared" si="61"/>
        <v>16.880049615998001</v>
      </c>
      <c r="M232" s="18">
        <f t="shared" si="62"/>
        <v>56.011073725811542</v>
      </c>
      <c r="N232" s="18">
        <f t="shared" si="63"/>
        <v>372.75545685621512</v>
      </c>
      <c r="O232" s="4">
        <f t="shared" si="64"/>
        <v>56.011073725811542</v>
      </c>
      <c r="P232" s="4">
        <f t="shared" si="72"/>
        <v>12266.425145952728</v>
      </c>
      <c r="Q232" s="4">
        <f t="shared" si="73"/>
        <v>7430.2912352153653</v>
      </c>
      <c r="R232" s="3">
        <f t="shared" si="65"/>
        <v>372.75545685621512</v>
      </c>
      <c r="S232" s="3">
        <f t="shared" si="74"/>
        <v>81633.445051511109</v>
      </c>
      <c r="T232" s="3">
        <f t="shared" si="66"/>
        <v>49448.821808268316</v>
      </c>
    </row>
    <row r="233" spans="1:20">
      <c r="A233" s="1">
        <v>220</v>
      </c>
      <c r="B233" s="1">
        <f t="shared" si="75"/>
        <v>113</v>
      </c>
      <c r="C233" s="3">
        <f t="shared" si="57"/>
        <v>17675.296724448577</v>
      </c>
      <c r="D233" s="3">
        <f t="shared" si="67"/>
        <v>196.95383485960596</v>
      </c>
      <c r="E233" s="4">
        <f t="shared" si="68"/>
        <v>71.415632991753697</v>
      </c>
      <c r="F233" s="4">
        <f t="shared" si="69"/>
        <v>125.53820186785227</v>
      </c>
      <c r="G233" s="7">
        <f t="shared" si="70"/>
        <v>0.15</v>
      </c>
      <c r="H233" s="8">
        <f t="shared" si="71"/>
        <v>1.3451947011868914E-2</v>
      </c>
      <c r="I233" s="3">
        <f t="shared" si="58"/>
        <v>241.00919791608263</v>
      </c>
      <c r="J233" s="4">
        <f t="shared" si="59"/>
        <v>366.54739978393491</v>
      </c>
      <c r="K233" s="3">
        <f t="shared" si="60"/>
        <v>437.96303277568859</v>
      </c>
      <c r="L233" s="4">
        <f t="shared" si="61"/>
        <v>16.538357113879805</v>
      </c>
      <c r="M233" s="18">
        <f t="shared" si="62"/>
        <v>54.877275877873892</v>
      </c>
      <c r="N233" s="18">
        <f t="shared" si="63"/>
        <v>366.54739978393491</v>
      </c>
      <c r="O233" s="4">
        <f t="shared" si="64"/>
        <v>54.877275877873892</v>
      </c>
      <c r="P233" s="4">
        <f t="shared" si="72"/>
        <v>12073.000693132257</v>
      </c>
      <c r="Q233" s="4">
        <f t="shared" si="73"/>
        <v>7296.4049554808944</v>
      </c>
      <c r="R233" s="3">
        <f t="shared" si="65"/>
        <v>366.54739978393491</v>
      </c>
      <c r="S233" s="3">
        <f t="shared" si="74"/>
        <v>80640.427952465674</v>
      </c>
      <c r="T233" s="3">
        <f t="shared" si="66"/>
        <v>48735.623651473354</v>
      </c>
    </row>
    <row r="234" spans="1:20">
      <c r="A234" s="1">
        <v>221</v>
      </c>
      <c r="B234" s="1">
        <f t="shared" si="75"/>
        <v>112</v>
      </c>
      <c r="C234" s="3">
        <f t="shared" si="57"/>
        <v>17314.862474521928</v>
      </c>
      <c r="D234" s="3">
        <f t="shared" si="67"/>
        <v>194.30442230929006</v>
      </c>
      <c r="E234" s="4">
        <f t="shared" si="68"/>
        <v>69.964716200942277</v>
      </c>
      <c r="F234" s="4">
        <f t="shared" si="69"/>
        <v>124.33970610834778</v>
      </c>
      <c r="G234" s="7">
        <f t="shared" si="70"/>
        <v>0.15</v>
      </c>
      <c r="H234" s="8">
        <f t="shared" si="71"/>
        <v>1.3451947011868914E-2</v>
      </c>
      <c r="I234" s="3">
        <f t="shared" si="58"/>
        <v>236.09454381830159</v>
      </c>
      <c r="J234" s="4">
        <f t="shared" si="59"/>
        <v>360.43424992664939</v>
      </c>
      <c r="K234" s="3">
        <f t="shared" si="60"/>
        <v>430.39896612759162</v>
      </c>
      <c r="L234" s="4">
        <f t="shared" si="61"/>
        <v>16.202355330744528</v>
      </c>
      <c r="M234" s="18">
        <f t="shared" si="62"/>
        <v>53.762360870197753</v>
      </c>
      <c r="N234" s="18">
        <f t="shared" si="63"/>
        <v>360.43424992664939</v>
      </c>
      <c r="O234" s="4">
        <f t="shared" si="64"/>
        <v>53.762360870197753</v>
      </c>
      <c r="P234" s="4">
        <f t="shared" si="72"/>
        <v>11881.481752313703</v>
      </c>
      <c r="Q234" s="4">
        <f t="shared" si="73"/>
        <v>7164.2410512842625</v>
      </c>
      <c r="R234" s="3">
        <f t="shared" si="65"/>
        <v>360.43424992664939</v>
      </c>
      <c r="S234" s="3">
        <f t="shared" si="74"/>
        <v>79655.96923378951</v>
      </c>
      <c r="T234" s="3">
        <f t="shared" si="66"/>
        <v>48030.588832358597</v>
      </c>
    </row>
    <row r="235" spans="1:20">
      <c r="A235" s="1">
        <v>222</v>
      </c>
      <c r="B235" s="1">
        <f t="shared" si="75"/>
        <v>111</v>
      </c>
      <c r="C235" s="3">
        <f t="shared" si="57"/>
        <v>16960.447852727681</v>
      </c>
      <c r="D235" s="3">
        <f t="shared" si="67"/>
        <v>191.69064951621363</v>
      </c>
      <c r="E235" s="4">
        <f t="shared" si="68"/>
        <v>68.537997294982631</v>
      </c>
      <c r="F235" s="4">
        <f t="shared" si="69"/>
        <v>123.15265222123099</v>
      </c>
      <c r="G235" s="7">
        <f t="shared" si="70"/>
        <v>0.15</v>
      </c>
      <c r="H235" s="8">
        <f t="shared" si="71"/>
        <v>1.3451947011868914E-2</v>
      </c>
      <c r="I235" s="3">
        <f t="shared" si="58"/>
        <v>231.26196957301534</v>
      </c>
      <c r="J235" s="4">
        <f t="shared" si="59"/>
        <v>354.41462179424633</v>
      </c>
      <c r="K235" s="3">
        <f t="shared" si="60"/>
        <v>422.95261908922896</v>
      </c>
      <c r="L235" s="4">
        <f t="shared" si="61"/>
        <v>15.871957268311768</v>
      </c>
      <c r="M235" s="18">
        <f t="shared" si="62"/>
        <v>52.666040026670863</v>
      </c>
      <c r="N235" s="18">
        <f t="shared" si="63"/>
        <v>354.41462179424633</v>
      </c>
      <c r="O235" s="4">
        <f t="shared" si="64"/>
        <v>52.666040026670863</v>
      </c>
      <c r="P235" s="4">
        <f t="shared" si="72"/>
        <v>11691.860885920933</v>
      </c>
      <c r="Q235" s="4">
        <f t="shared" si="73"/>
        <v>7033.7852449045122</v>
      </c>
      <c r="R235" s="3">
        <f t="shared" si="65"/>
        <v>354.41462179424633</v>
      </c>
      <c r="S235" s="3">
        <f t="shared" si="74"/>
        <v>78680.046038322689</v>
      </c>
      <c r="T235" s="3">
        <f t="shared" si="66"/>
        <v>47333.65819971187</v>
      </c>
    </row>
    <row r="236" spans="1:20">
      <c r="A236" s="1">
        <v>223</v>
      </c>
      <c r="B236" s="1">
        <f t="shared" si="75"/>
        <v>110</v>
      </c>
      <c r="C236" s="3">
        <f t="shared" si="57"/>
        <v>16611.960703154797</v>
      </c>
      <c r="D236" s="3">
        <f t="shared" si="67"/>
        <v>189.1120370562507</v>
      </c>
      <c r="E236" s="4">
        <f t="shared" si="68"/>
        <v>67.135106083713737</v>
      </c>
      <c r="F236" s="4">
        <f t="shared" si="69"/>
        <v>121.97693097253696</v>
      </c>
      <c r="G236" s="7">
        <f t="shared" si="70"/>
        <v>0.15</v>
      </c>
      <c r="H236" s="8">
        <f t="shared" si="71"/>
        <v>1.3451947011868914E-2</v>
      </c>
      <c r="I236" s="3">
        <f t="shared" si="58"/>
        <v>226.51021860034569</v>
      </c>
      <c r="J236" s="4">
        <f t="shared" si="59"/>
        <v>348.48714957288269</v>
      </c>
      <c r="K236" s="3">
        <f t="shared" si="60"/>
        <v>415.62225565659639</v>
      </c>
      <c r="L236" s="4">
        <f t="shared" si="61"/>
        <v>15.547077198333707</v>
      </c>
      <c r="M236" s="18">
        <f t="shared" si="62"/>
        <v>51.588028885380027</v>
      </c>
      <c r="N236" s="18">
        <f t="shared" si="63"/>
        <v>348.48714957288269</v>
      </c>
      <c r="O236" s="4">
        <f t="shared" si="64"/>
        <v>51.588028885380027</v>
      </c>
      <c r="P236" s="4">
        <f t="shared" si="72"/>
        <v>11504.130441439745</v>
      </c>
      <c r="Q236" s="4">
        <f t="shared" si="73"/>
        <v>6905.0232123635296</v>
      </c>
      <c r="R236" s="3">
        <f t="shared" si="65"/>
        <v>348.48714957288269</v>
      </c>
      <c r="S236" s="3">
        <f t="shared" si="74"/>
        <v>77712.634354752838</v>
      </c>
      <c r="T236" s="3">
        <f t="shared" si="66"/>
        <v>46644.772227246343</v>
      </c>
    </row>
    <row r="237" spans="1:20">
      <c r="A237" s="1">
        <v>224</v>
      </c>
      <c r="B237" s="1">
        <f t="shared" si="75"/>
        <v>109</v>
      </c>
      <c r="C237" s="3">
        <f t="shared" si="57"/>
        <v>16269.310216304413</v>
      </c>
      <c r="D237" s="3">
        <f t="shared" si="67"/>
        <v>186.56811195446346</v>
      </c>
      <c r="E237" s="4">
        <f t="shared" si="68"/>
        <v>65.755677783321076</v>
      </c>
      <c r="F237" s="4">
        <f t="shared" si="69"/>
        <v>120.81243417114239</v>
      </c>
      <c r="G237" s="7">
        <f t="shared" si="70"/>
        <v>0.15</v>
      </c>
      <c r="H237" s="8">
        <f t="shared" si="71"/>
        <v>1.3451947011868914E-2</v>
      </c>
      <c r="I237" s="3">
        <f t="shared" si="58"/>
        <v>221.83805267924191</v>
      </c>
      <c r="J237" s="4">
        <f t="shared" si="59"/>
        <v>342.65048685038431</v>
      </c>
      <c r="K237" s="3">
        <f t="shared" si="60"/>
        <v>408.40616463370537</v>
      </c>
      <c r="L237" s="4">
        <f t="shared" si="61"/>
        <v>15.227630644558563</v>
      </c>
      <c r="M237" s="18">
        <f t="shared" si="62"/>
        <v>50.528047138762517</v>
      </c>
      <c r="N237" s="18">
        <f t="shared" si="63"/>
        <v>342.65048685038431</v>
      </c>
      <c r="O237" s="4">
        <f t="shared" si="64"/>
        <v>50.528047138762517</v>
      </c>
      <c r="P237" s="4">
        <f t="shared" si="72"/>
        <v>11318.282559082803</v>
      </c>
      <c r="Q237" s="4">
        <f t="shared" si="73"/>
        <v>6777.9405891033366</v>
      </c>
      <c r="R237" s="3">
        <f t="shared" si="65"/>
        <v>342.65048685038431</v>
      </c>
      <c r="S237" s="3">
        <f t="shared" si="74"/>
        <v>76753.709054486084</v>
      </c>
      <c r="T237" s="3">
        <f t="shared" si="66"/>
        <v>45963.871042179337</v>
      </c>
    </row>
    <row r="238" spans="1:20">
      <c r="A238" s="1">
        <v>225</v>
      </c>
      <c r="B238" s="1">
        <f t="shared" si="75"/>
        <v>108</v>
      </c>
      <c r="C238" s="3">
        <f t="shared" si="57"/>
        <v>15932.40690995898</v>
      </c>
      <c r="D238" s="3">
        <f t="shared" si="67"/>
        <v>184.05840759834749</v>
      </c>
      <c r="E238" s="4">
        <f t="shared" si="68"/>
        <v>64.399352939538304</v>
      </c>
      <c r="F238" s="4">
        <f t="shared" si="69"/>
        <v>119.65905465880918</v>
      </c>
      <c r="G238" s="7">
        <f t="shared" si="70"/>
        <v>0.15</v>
      </c>
      <c r="H238" s="8">
        <f t="shared" si="71"/>
        <v>1.3451947011868914E-2</v>
      </c>
      <c r="I238" s="3">
        <f t="shared" si="58"/>
        <v>217.24425168662393</v>
      </c>
      <c r="J238" s="4">
        <f t="shared" si="59"/>
        <v>336.90330634543312</v>
      </c>
      <c r="K238" s="3">
        <f t="shared" si="60"/>
        <v>401.30265928497141</v>
      </c>
      <c r="L238" s="4">
        <f t="shared" si="61"/>
        <v>14.913534364945711</v>
      </c>
      <c r="M238" s="18">
        <f t="shared" si="62"/>
        <v>49.485818574592592</v>
      </c>
      <c r="N238" s="18">
        <f t="shared" si="63"/>
        <v>336.90330634543312</v>
      </c>
      <c r="O238" s="4">
        <f t="shared" si="64"/>
        <v>49.485818574592592</v>
      </c>
      <c r="P238" s="4">
        <f t="shared" si="72"/>
        <v>11134.309179283333</v>
      </c>
      <c r="Q238" s="4">
        <f t="shared" si="73"/>
        <v>6652.5229754896181</v>
      </c>
      <c r="R238" s="3">
        <f t="shared" si="65"/>
        <v>336.90330634543312</v>
      </c>
      <c r="S238" s="3">
        <f t="shared" si="74"/>
        <v>75803.243927722448</v>
      </c>
      <c r="T238" s="3">
        <f t="shared" si="66"/>
        <v>45290.894452984459</v>
      </c>
    </row>
    <row r="239" spans="1:20">
      <c r="A239" s="1">
        <v>226</v>
      </c>
      <c r="B239" s="1">
        <f t="shared" si="75"/>
        <v>107</v>
      </c>
      <c r="C239" s="3">
        <f t="shared" si="57"/>
        <v>15601.162610318486</v>
      </c>
      <c r="D239" s="3">
        <f t="shared" si="67"/>
        <v>181.58246365224551</v>
      </c>
      <c r="E239" s="4">
        <f t="shared" si="68"/>
        <v>63.065777351920964</v>
      </c>
      <c r="F239" s="4">
        <f t="shared" si="69"/>
        <v>118.51668630032455</v>
      </c>
      <c r="G239" s="7">
        <f t="shared" si="70"/>
        <v>0.15</v>
      </c>
      <c r="H239" s="8">
        <f t="shared" si="71"/>
        <v>1.3451947011868914E-2</v>
      </c>
      <c r="I239" s="3">
        <f t="shared" si="58"/>
        <v>212.72761334016809</v>
      </c>
      <c r="J239" s="4">
        <f t="shared" si="59"/>
        <v>331.24429964049261</v>
      </c>
      <c r="K239" s="3">
        <f t="shared" si="60"/>
        <v>394.3100769924136</v>
      </c>
      <c r="L239" s="4">
        <f t="shared" si="61"/>
        <v>14.604706334129064</v>
      </c>
      <c r="M239" s="18">
        <f t="shared" si="62"/>
        <v>48.461071017791902</v>
      </c>
      <c r="N239" s="18">
        <f t="shared" si="63"/>
        <v>331.24429964049261</v>
      </c>
      <c r="O239" s="4">
        <f t="shared" si="64"/>
        <v>48.461071017791902</v>
      </c>
      <c r="P239" s="4">
        <f t="shared" si="72"/>
        <v>10952.202050020969</v>
      </c>
      <c r="Q239" s="4">
        <f t="shared" si="73"/>
        <v>6528.7559421456117</v>
      </c>
      <c r="R239" s="3">
        <f t="shared" si="65"/>
        <v>331.24429964049261</v>
      </c>
      <c r="S239" s="3">
        <f t="shared" si="74"/>
        <v>74861.211718751336</v>
      </c>
      <c r="T239" s="3">
        <f t="shared" si="66"/>
        <v>44625.781976336235</v>
      </c>
    </row>
    <row r="240" spans="1:20">
      <c r="A240" s="1">
        <v>227</v>
      </c>
      <c r="B240" s="1">
        <f t="shared" si="75"/>
        <v>106</v>
      </c>
      <c r="C240" s="3">
        <f t="shared" si="57"/>
        <v>15275.490433400069</v>
      </c>
      <c r="D240" s="3">
        <f t="shared" si="67"/>
        <v>179.1398259729109</v>
      </c>
      <c r="E240" s="4">
        <f t="shared" si="68"/>
        <v>61.754601999177339</v>
      </c>
      <c r="F240" s="4">
        <f t="shared" si="69"/>
        <v>117.38522397373356</v>
      </c>
      <c r="G240" s="7">
        <f t="shared" si="70"/>
        <v>0.15</v>
      </c>
      <c r="H240" s="8">
        <f t="shared" si="71"/>
        <v>1.3451947011868914E-2</v>
      </c>
      <c r="I240" s="3">
        <f t="shared" si="58"/>
        <v>208.28695294468378</v>
      </c>
      <c r="J240" s="4">
        <f t="shared" si="59"/>
        <v>325.67217691841734</v>
      </c>
      <c r="K240" s="3">
        <f t="shared" si="60"/>
        <v>387.42677891759467</v>
      </c>
      <c r="L240" s="4">
        <f t="shared" si="61"/>
        <v>14.301065726125278</v>
      </c>
      <c r="M240" s="18">
        <f t="shared" si="62"/>
        <v>47.453536273052059</v>
      </c>
      <c r="N240" s="18">
        <f t="shared" si="63"/>
        <v>325.67217691841734</v>
      </c>
      <c r="O240" s="4">
        <f t="shared" si="64"/>
        <v>47.453536273052059</v>
      </c>
      <c r="P240" s="4">
        <f t="shared" si="72"/>
        <v>10771.952733982818</v>
      </c>
      <c r="Q240" s="4">
        <f t="shared" si="73"/>
        <v>6406.625035120368</v>
      </c>
      <c r="R240" s="3">
        <f t="shared" si="65"/>
        <v>325.67217691841734</v>
      </c>
      <c r="S240" s="3">
        <f t="shared" si="74"/>
        <v>73927.584160480736</v>
      </c>
      <c r="T240" s="3">
        <f t="shared" si="66"/>
        <v>43968.472863265662</v>
      </c>
    </row>
    <row r="241" spans="1:20">
      <c r="A241" s="1">
        <v>228</v>
      </c>
      <c r="B241" s="1">
        <f t="shared" si="75"/>
        <v>105</v>
      </c>
      <c r="C241" s="3">
        <f t="shared" si="57"/>
        <v>14955.304766697371</v>
      </c>
      <c r="D241" s="3">
        <f t="shared" si="67"/>
        <v>176.73004652620781</v>
      </c>
      <c r="E241" s="4">
        <f t="shared" si="68"/>
        <v>60.465482965541945</v>
      </c>
      <c r="F241" s="4">
        <f t="shared" si="69"/>
        <v>116.26456356066586</v>
      </c>
      <c r="G241" s="7">
        <f t="shared" si="70"/>
        <v>0.15</v>
      </c>
      <c r="H241" s="8">
        <f t="shared" si="71"/>
        <v>1.3451947011868914E-2</v>
      </c>
      <c r="I241" s="3">
        <f t="shared" si="58"/>
        <v>203.92110314203211</v>
      </c>
      <c r="J241" s="4">
        <f t="shared" si="59"/>
        <v>320.18566670269797</v>
      </c>
      <c r="K241" s="3">
        <f t="shared" si="60"/>
        <v>380.6511496682399</v>
      </c>
      <c r="L241" s="4">
        <f t="shared" si="61"/>
        <v>14.002532897283396</v>
      </c>
      <c r="M241" s="18">
        <f t="shared" si="62"/>
        <v>46.46295006825855</v>
      </c>
      <c r="N241" s="18">
        <f t="shared" si="63"/>
        <v>320.18566670269797</v>
      </c>
      <c r="O241" s="4">
        <f t="shared" si="64"/>
        <v>46.46295006825855</v>
      </c>
      <c r="P241" s="4">
        <f t="shared" si="72"/>
        <v>10593.552615562949</v>
      </c>
      <c r="Q241" s="4">
        <f t="shared" si="73"/>
        <v>6286.1157808953731</v>
      </c>
      <c r="R241" s="3">
        <f t="shared" si="65"/>
        <v>320.18566670269797</v>
      </c>
      <c r="S241" s="3">
        <f t="shared" si="74"/>
        <v>73002.332008215133</v>
      </c>
      <c r="T241" s="3">
        <f t="shared" si="66"/>
        <v>43318.906124545472</v>
      </c>
    </row>
    <row r="242" spans="1:20">
      <c r="A242" s="1">
        <v>229</v>
      </c>
      <c r="B242" s="1">
        <f t="shared" si="75"/>
        <v>104</v>
      </c>
      <c r="C242" s="3">
        <f t="shared" si="57"/>
        <v>14640.521251096077</v>
      </c>
      <c r="D242" s="3">
        <f t="shared" si="67"/>
        <v>174.35268330493207</v>
      </c>
      <c r="E242" s="4">
        <f t="shared" si="68"/>
        <v>59.198081368177093</v>
      </c>
      <c r="F242" s="4">
        <f t="shared" si="69"/>
        <v>115.15460193675497</v>
      </c>
      <c r="G242" s="7">
        <f t="shared" si="70"/>
        <v>0.15</v>
      </c>
      <c r="H242" s="8">
        <f t="shared" si="71"/>
        <v>1.3451947011868914E-2</v>
      </c>
      <c r="I242" s="3">
        <f t="shared" si="58"/>
        <v>199.62891366453755</v>
      </c>
      <c r="J242" s="4">
        <f t="shared" si="59"/>
        <v>314.78351560129249</v>
      </c>
      <c r="K242" s="3">
        <f t="shared" si="60"/>
        <v>373.98159696946959</v>
      </c>
      <c r="L242" s="4">
        <f t="shared" si="61"/>
        <v>13.70902936947259</v>
      </c>
      <c r="M242" s="18">
        <f t="shared" si="62"/>
        <v>45.489051998704504</v>
      </c>
      <c r="N242" s="18">
        <f t="shared" si="63"/>
        <v>314.78351560129249</v>
      </c>
      <c r="O242" s="4">
        <f t="shared" si="64"/>
        <v>45.489051998704504</v>
      </c>
      <c r="P242" s="4">
        <f t="shared" si="72"/>
        <v>10416.992907703332</v>
      </c>
      <c r="Q242" s="4">
        <f t="shared" si="73"/>
        <v>6167.2136912333472</v>
      </c>
      <c r="R242" s="3">
        <f t="shared" si="65"/>
        <v>314.78351560129249</v>
      </c>
      <c r="S242" s="3">
        <f t="shared" si="74"/>
        <v>72085.425072695987</v>
      </c>
      <c r="T242" s="3">
        <f t="shared" si="66"/>
        <v>42677.020555322742</v>
      </c>
    </row>
    <row r="243" spans="1:20">
      <c r="A243" s="1">
        <v>230</v>
      </c>
      <c r="B243" s="1">
        <f t="shared" si="75"/>
        <v>103</v>
      </c>
      <c r="C243" s="3">
        <f t="shared" si="57"/>
        <v>14331.056763042085</v>
      </c>
      <c r="D243" s="3">
        <f t="shared" si="67"/>
        <v>172.00730024773694</v>
      </c>
      <c r="E243" s="4">
        <f t="shared" si="68"/>
        <v>57.952063285588643</v>
      </c>
      <c r="F243" s="4">
        <f t="shared" si="69"/>
        <v>114.05523696214829</v>
      </c>
      <c r="G243" s="7">
        <f t="shared" si="70"/>
        <v>0.15</v>
      </c>
      <c r="H243" s="8">
        <f t="shared" si="71"/>
        <v>1.3451947011868914E-2</v>
      </c>
      <c r="I243" s="3">
        <f t="shared" si="58"/>
        <v>195.40925109184423</v>
      </c>
      <c r="J243" s="4">
        <f t="shared" si="59"/>
        <v>309.46448805399251</v>
      </c>
      <c r="K243" s="3">
        <f t="shared" si="60"/>
        <v>367.41655133958113</v>
      </c>
      <c r="L243" s="4">
        <f t="shared" si="61"/>
        <v>13.420477813504737</v>
      </c>
      <c r="M243" s="18">
        <f t="shared" si="62"/>
        <v>44.531585472083904</v>
      </c>
      <c r="N243" s="18">
        <f t="shared" si="63"/>
        <v>309.46448805399251</v>
      </c>
      <c r="O243" s="4">
        <f t="shared" si="64"/>
        <v>44.531585472083904</v>
      </c>
      <c r="P243" s="4">
        <f t="shared" si="72"/>
        <v>10242.264658579297</v>
      </c>
      <c r="Q243" s="4">
        <f t="shared" si="73"/>
        <v>6049.9042678730611</v>
      </c>
      <c r="R243" s="3">
        <f t="shared" si="65"/>
        <v>309.46448805399251</v>
      </c>
      <c r="S243" s="3">
        <f t="shared" si="74"/>
        <v>71176.832252418273</v>
      </c>
      <c r="T243" s="3">
        <f t="shared" si="66"/>
        <v>42042.754759016403</v>
      </c>
    </row>
    <row r="244" spans="1:20">
      <c r="A244" s="1">
        <v>231</v>
      </c>
      <c r="B244" s="1">
        <f t="shared" si="75"/>
        <v>102</v>
      </c>
      <c r="C244" s="3">
        <f t="shared" si="57"/>
        <v>14026.829396958807</v>
      </c>
      <c r="D244" s="3">
        <f t="shared" si="67"/>
        <v>169.69346715914975</v>
      </c>
      <c r="E244" s="4">
        <f t="shared" si="68"/>
        <v>56.72709968704158</v>
      </c>
      <c r="F244" s="4">
        <f t="shared" si="69"/>
        <v>112.96636747210817</v>
      </c>
      <c r="G244" s="7">
        <f t="shared" si="70"/>
        <v>0.15</v>
      </c>
      <c r="H244" s="8">
        <f t="shared" si="71"/>
        <v>1.3451947011868914E-2</v>
      </c>
      <c r="I244" s="3">
        <f t="shared" si="58"/>
        <v>191.26099861116964</v>
      </c>
      <c r="J244" s="4">
        <f t="shared" si="59"/>
        <v>304.22736608327784</v>
      </c>
      <c r="K244" s="3">
        <f t="shared" si="60"/>
        <v>360.95446577031942</v>
      </c>
      <c r="L244" s="4">
        <f t="shared" si="61"/>
        <v>13.136802032788577</v>
      </c>
      <c r="M244" s="18">
        <f t="shared" si="62"/>
        <v>43.590297654253007</v>
      </c>
      <c r="N244" s="18">
        <f t="shared" si="63"/>
        <v>304.22736608327784</v>
      </c>
      <c r="O244" s="4">
        <f t="shared" si="64"/>
        <v>43.590297654253007</v>
      </c>
      <c r="P244" s="4">
        <f t="shared" si="72"/>
        <v>10069.358758132445</v>
      </c>
      <c r="Q244" s="4">
        <f t="shared" si="73"/>
        <v>5934.1730070738176</v>
      </c>
      <c r="R244" s="3">
        <f t="shared" si="65"/>
        <v>304.22736608327784</v>
      </c>
      <c r="S244" s="3">
        <f t="shared" si="74"/>
        <v>70276.521565237184</v>
      </c>
      <c r="T244" s="3">
        <f t="shared" si="66"/>
        <v>41416.047170497113</v>
      </c>
    </row>
    <row r="245" spans="1:20">
      <c r="A245" s="1">
        <v>232</v>
      </c>
      <c r="B245" s="1">
        <f t="shared" si="75"/>
        <v>101</v>
      </c>
      <c r="C245" s="3">
        <f t="shared" si="57"/>
        <v>13727.758447910195</v>
      </c>
      <c r="D245" s="3">
        <f t="shared" si="67"/>
        <v>167.41075963066447</v>
      </c>
      <c r="E245" s="4">
        <f t="shared" si="68"/>
        <v>55.522866362961942</v>
      </c>
      <c r="F245" s="4">
        <f t="shared" si="69"/>
        <v>111.88789326770254</v>
      </c>
      <c r="G245" s="7">
        <f t="shared" si="70"/>
        <v>0.15</v>
      </c>
      <c r="H245" s="8">
        <f t="shared" si="71"/>
        <v>1.3451947011868914E-2</v>
      </c>
      <c r="I245" s="3">
        <f t="shared" si="58"/>
        <v>187.18305578090829</v>
      </c>
      <c r="J245" s="4">
        <f t="shared" si="59"/>
        <v>299.07094904861083</v>
      </c>
      <c r="K245" s="3">
        <f t="shared" si="60"/>
        <v>354.59381541157279</v>
      </c>
      <c r="L245" s="4">
        <f t="shared" si="61"/>
        <v>12.857926947212238</v>
      </c>
      <c r="M245" s="18">
        <f t="shared" si="62"/>
        <v>42.6649394157497</v>
      </c>
      <c r="N245" s="18">
        <f t="shared" si="63"/>
        <v>299.07094904861083</v>
      </c>
      <c r="O245" s="4">
        <f t="shared" si="64"/>
        <v>42.6649394157497</v>
      </c>
      <c r="P245" s="4">
        <f t="shared" si="72"/>
        <v>9898.2659444539313</v>
      </c>
      <c r="Q245" s="4">
        <f t="shared" si="73"/>
        <v>5820.0054040132563</v>
      </c>
      <c r="R245" s="3">
        <f t="shared" si="65"/>
        <v>299.07094904861083</v>
      </c>
      <c r="S245" s="3">
        <f t="shared" si="74"/>
        <v>69384.46017927771</v>
      </c>
      <c r="T245" s="3">
        <f t="shared" si="66"/>
        <v>40796.836078565953</v>
      </c>
    </row>
    <row r="246" spans="1:20">
      <c r="A246" s="1">
        <v>233</v>
      </c>
      <c r="B246" s="1">
        <f t="shared" si="75"/>
        <v>100</v>
      </c>
      <c r="C246" s="3">
        <f t="shared" si="57"/>
        <v>13433.76439450607</v>
      </c>
      <c r="D246" s="3">
        <f t="shared" si="67"/>
        <v>165.15875896289606</v>
      </c>
      <c r="E246" s="4">
        <f t="shared" si="68"/>
        <v>54.339043856311186</v>
      </c>
      <c r="F246" s="4">
        <f t="shared" si="69"/>
        <v>110.81971510658488</v>
      </c>
      <c r="G246" s="7">
        <f t="shared" si="70"/>
        <v>0.15</v>
      </c>
      <c r="H246" s="8">
        <f t="shared" si="71"/>
        <v>1.3451947011868914E-2</v>
      </c>
      <c r="I246" s="3">
        <f t="shared" si="58"/>
        <v>183.17433829753961</v>
      </c>
      <c r="J246" s="4">
        <f t="shared" si="59"/>
        <v>293.99405340412449</v>
      </c>
      <c r="K246" s="3">
        <f t="shared" si="60"/>
        <v>348.33309726043569</v>
      </c>
      <c r="L246" s="4">
        <f t="shared" si="61"/>
        <v>12.583778577251012</v>
      </c>
      <c r="M246" s="18">
        <f t="shared" si="62"/>
        <v>41.755265279060175</v>
      </c>
      <c r="N246" s="18">
        <f t="shared" si="63"/>
        <v>293.99405340412449</v>
      </c>
      <c r="O246" s="4">
        <f t="shared" si="64"/>
        <v>41.755265279060175</v>
      </c>
      <c r="P246" s="4">
        <f t="shared" si="72"/>
        <v>9728.9768100210204</v>
      </c>
      <c r="Q246" s="4">
        <f t="shared" si="73"/>
        <v>5707.3869570420156</v>
      </c>
      <c r="R246" s="3">
        <f t="shared" si="65"/>
        <v>293.99405340412449</v>
      </c>
      <c r="S246" s="3">
        <f t="shared" si="74"/>
        <v>68500.614443161001</v>
      </c>
      <c r="T246" s="3">
        <f t="shared" si="66"/>
        <v>40185.059647748953</v>
      </c>
    </row>
    <row r="247" spans="1:20">
      <c r="A247" s="1">
        <v>234</v>
      </c>
      <c r="B247" s="1">
        <f t="shared" si="75"/>
        <v>99</v>
      </c>
      <c r="C247" s="3">
        <f t="shared" si="57"/>
        <v>13144.768882046414</v>
      </c>
      <c r="D247" s="3">
        <f t="shared" si="67"/>
        <v>162.937052088781</v>
      </c>
      <c r="E247" s="4">
        <f t="shared" si="68"/>
        <v>53.175317394919858</v>
      </c>
      <c r="F247" s="4">
        <f t="shared" si="69"/>
        <v>109.76173469386114</v>
      </c>
      <c r="G247" s="7">
        <f t="shared" si="70"/>
        <v>0.15</v>
      </c>
      <c r="H247" s="8">
        <f t="shared" si="71"/>
        <v>1.3451947011868914E-2</v>
      </c>
      <c r="I247" s="3">
        <f t="shared" si="58"/>
        <v>179.23377776579431</v>
      </c>
      <c r="J247" s="4">
        <f t="shared" si="59"/>
        <v>288.99551245965546</v>
      </c>
      <c r="K247" s="3">
        <f t="shared" si="60"/>
        <v>342.17082985457535</v>
      </c>
      <c r="L247" s="4">
        <f t="shared" si="61"/>
        <v>12.31428402829723</v>
      </c>
      <c r="M247" s="18">
        <f t="shared" si="62"/>
        <v>40.861033366622628</v>
      </c>
      <c r="N247" s="18">
        <f t="shared" si="63"/>
        <v>288.99551245965546</v>
      </c>
      <c r="O247" s="4">
        <f t="shared" si="64"/>
        <v>40.861033366622628</v>
      </c>
      <c r="P247" s="4">
        <f t="shared" si="72"/>
        <v>9561.4818077896944</v>
      </c>
      <c r="Q247" s="4">
        <f t="shared" si="73"/>
        <v>5596.3031717987324</v>
      </c>
      <c r="R247" s="3">
        <f t="shared" si="65"/>
        <v>288.99551245965546</v>
      </c>
      <c r="S247" s="3">
        <f t="shared" si="74"/>
        <v>67624.94991555938</v>
      </c>
      <c r="T247" s="3">
        <f t="shared" si="66"/>
        <v>39580.655939422926</v>
      </c>
    </row>
    <row r="248" spans="1:20">
      <c r="A248" s="1">
        <v>235</v>
      </c>
      <c r="B248" s="1">
        <f t="shared" si="75"/>
        <v>98</v>
      </c>
      <c r="C248" s="3">
        <f t="shared" si="57"/>
        <v>12860.694705901335</v>
      </c>
      <c r="D248" s="3">
        <f t="shared" si="67"/>
        <v>160.74523149781257</v>
      </c>
      <c r="E248" s="4">
        <f t="shared" si="68"/>
        <v>52.031376824767051</v>
      </c>
      <c r="F248" s="4">
        <f t="shared" si="69"/>
        <v>108.71385467304552</v>
      </c>
      <c r="G248" s="7">
        <f t="shared" si="70"/>
        <v>0.15</v>
      </c>
      <c r="H248" s="8">
        <f t="shared" si="71"/>
        <v>1.3451947011868914E-2</v>
      </c>
      <c r="I248" s="3">
        <f t="shared" si="58"/>
        <v>175.36032147203392</v>
      </c>
      <c r="J248" s="4">
        <f t="shared" si="59"/>
        <v>284.07417614507943</v>
      </c>
      <c r="K248" s="3">
        <f t="shared" si="60"/>
        <v>336.10555296984649</v>
      </c>
      <c r="L248" s="4">
        <f t="shared" si="61"/>
        <v>12.049371475209213</v>
      </c>
      <c r="M248" s="18">
        <f t="shared" si="62"/>
        <v>39.982005349557838</v>
      </c>
      <c r="N248" s="18">
        <f t="shared" si="63"/>
        <v>284.07417614507943</v>
      </c>
      <c r="O248" s="4">
        <f t="shared" si="64"/>
        <v>39.982005349557838</v>
      </c>
      <c r="P248" s="4">
        <f t="shared" si="72"/>
        <v>9395.7712571460925</v>
      </c>
      <c r="Q248" s="4">
        <f t="shared" si="73"/>
        <v>5486.7395651887609</v>
      </c>
      <c r="R248" s="3">
        <f t="shared" si="65"/>
        <v>284.07417614507943</v>
      </c>
      <c r="S248" s="3">
        <f t="shared" si="74"/>
        <v>66757.43139409367</v>
      </c>
      <c r="T248" s="3">
        <f t="shared" si="66"/>
        <v>38983.562932289133</v>
      </c>
    </row>
    <row r="249" spans="1:20">
      <c r="A249" s="1">
        <v>236</v>
      </c>
      <c r="B249" s="1">
        <f t="shared" si="75"/>
        <v>97</v>
      </c>
      <c r="C249" s="3">
        <f t="shared" si="57"/>
        <v>12581.465795123435</v>
      </c>
      <c r="D249" s="3">
        <f t="shared" si="67"/>
        <v>158.58289516129344</v>
      </c>
      <c r="E249" s="4">
        <f t="shared" si="68"/>
        <v>50.906916544192789</v>
      </c>
      <c r="F249" s="4">
        <f t="shared" si="69"/>
        <v>107.67597861710064</v>
      </c>
      <c r="G249" s="7">
        <f t="shared" si="70"/>
        <v>0.15</v>
      </c>
      <c r="H249" s="8">
        <f t="shared" si="71"/>
        <v>1.3451947011868914E-2</v>
      </c>
      <c r="I249" s="3">
        <f t="shared" si="58"/>
        <v>171.55293216079946</v>
      </c>
      <c r="J249" s="4">
        <f t="shared" si="59"/>
        <v>279.22891077790007</v>
      </c>
      <c r="K249" s="3">
        <f t="shared" si="60"/>
        <v>330.13582732209289</v>
      </c>
      <c r="L249" s="4">
        <f t="shared" si="61"/>
        <v>11.788970147076224</v>
      </c>
      <c r="M249" s="18">
        <f t="shared" si="62"/>
        <v>39.117946397116569</v>
      </c>
      <c r="N249" s="18">
        <f t="shared" si="63"/>
        <v>279.22891077790007</v>
      </c>
      <c r="O249" s="4">
        <f t="shared" si="64"/>
        <v>39.117946397116569</v>
      </c>
      <c r="P249" s="4">
        <f t="shared" si="72"/>
        <v>9231.8353497195094</v>
      </c>
      <c r="Q249" s="4">
        <f t="shared" si="73"/>
        <v>5378.6816692299408</v>
      </c>
      <c r="R249" s="3">
        <f t="shared" si="65"/>
        <v>279.22891077790007</v>
      </c>
      <c r="S249" s="3">
        <f t="shared" si="74"/>
        <v>65898.022943584423</v>
      </c>
      <c r="T249" s="3">
        <f t="shared" si="66"/>
        <v>38393.718542209564</v>
      </c>
    </row>
    <row r="250" spans="1:20">
      <c r="A250" s="1">
        <v>237</v>
      </c>
      <c r="B250" s="1">
        <f t="shared" si="75"/>
        <v>96</v>
      </c>
      <c r="C250" s="3">
        <f t="shared" si="57"/>
        <v>12307.007196289385</v>
      </c>
      <c r="D250" s="3">
        <f t="shared" si="67"/>
        <v>156.44964645859491</v>
      </c>
      <c r="E250" s="4">
        <f t="shared" si="68"/>
        <v>49.801635439030264</v>
      </c>
      <c r="F250" s="4">
        <f t="shared" si="69"/>
        <v>106.64801101956465</v>
      </c>
      <c r="G250" s="7">
        <f t="shared" si="70"/>
        <v>0.15</v>
      </c>
      <c r="H250" s="8">
        <f t="shared" si="71"/>
        <v>1.3451947011868914E-2</v>
      </c>
      <c r="I250" s="3">
        <f t="shared" si="58"/>
        <v>167.81058781448525</v>
      </c>
      <c r="J250" s="4">
        <f t="shared" si="59"/>
        <v>274.45859883404989</v>
      </c>
      <c r="K250" s="3">
        <f t="shared" si="60"/>
        <v>324.26023427308019</v>
      </c>
      <c r="L250" s="4">
        <f t="shared" si="61"/>
        <v>11.533010312196481</v>
      </c>
      <c r="M250" s="18">
        <f t="shared" si="62"/>
        <v>38.268625126833783</v>
      </c>
      <c r="N250" s="18">
        <f t="shared" si="63"/>
        <v>274.45859883404989</v>
      </c>
      <c r="O250" s="4">
        <f t="shared" si="64"/>
        <v>38.268625126833783</v>
      </c>
      <c r="P250" s="4">
        <f t="shared" si="72"/>
        <v>9069.6641550596069</v>
      </c>
      <c r="Q250" s="4">
        <f t="shared" si="73"/>
        <v>5272.115034768688</v>
      </c>
      <c r="R250" s="3">
        <f t="shared" si="65"/>
        <v>274.45859883404989</v>
      </c>
      <c r="S250" s="3">
        <f t="shared" si="74"/>
        <v>65046.687923669822</v>
      </c>
      <c r="T250" s="3">
        <f t="shared" si="66"/>
        <v>37811.060641421587</v>
      </c>
    </row>
    <row r="251" spans="1:20">
      <c r="A251" s="1">
        <v>238</v>
      </c>
      <c r="B251" s="1">
        <f t="shared" si="75"/>
        <v>95</v>
      </c>
      <c r="C251" s="3">
        <f t="shared" si="57"/>
        <v>12037.245057567528</v>
      </c>
      <c r="D251" s="3">
        <f t="shared" si="67"/>
        <v>154.34509410440825</v>
      </c>
      <c r="E251" s="4">
        <f t="shared" si="68"/>
        <v>48.715236818645486</v>
      </c>
      <c r="F251" s="4">
        <f t="shared" si="69"/>
        <v>105.62985728576277</v>
      </c>
      <c r="G251" s="7">
        <f t="shared" si="70"/>
        <v>0.15</v>
      </c>
      <c r="H251" s="8">
        <f t="shared" si="71"/>
        <v>1.3451947011868914E-2</v>
      </c>
      <c r="I251" s="3">
        <f t="shared" si="58"/>
        <v>164.13228143609487</v>
      </c>
      <c r="J251" s="4">
        <f t="shared" si="59"/>
        <v>269.76213872185764</v>
      </c>
      <c r="K251" s="3">
        <f t="shared" si="60"/>
        <v>318.47737554050309</v>
      </c>
      <c r="L251" s="4">
        <f t="shared" si="61"/>
        <v>11.281423263265269</v>
      </c>
      <c r="M251" s="18">
        <f t="shared" si="62"/>
        <v>37.433813555380219</v>
      </c>
      <c r="N251" s="18">
        <f t="shared" si="63"/>
        <v>269.76213872185764</v>
      </c>
      <c r="O251" s="4">
        <f t="shared" si="64"/>
        <v>37.433813555380219</v>
      </c>
      <c r="P251" s="4">
        <f t="shared" si="72"/>
        <v>8909.2476261804914</v>
      </c>
      <c r="Q251" s="4">
        <f t="shared" si="73"/>
        <v>5167.0252350695418</v>
      </c>
      <c r="R251" s="3">
        <f t="shared" si="65"/>
        <v>269.76213872185764</v>
      </c>
      <c r="S251" s="3">
        <f t="shared" si="74"/>
        <v>64203.389015802117</v>
      </c>
      <c r="T251" s="3">
        <f t="shared" si="66"/>
        <v>37235.5270771453</v>
      </c>
    </row>
    <row r="252" spans="1:20">
      <c r="A252" s="1">
        <v>239</v>
      </c>
      <c r="B252" s="1">
        <f t="shared" si="75"/>
        <v>94</v>
      </c>
      <c r="C252" s="3">
        <f t="shared" si="57"/>
        <v>11772.106613008389</v>
      </c>
      <c r="D252" s="3">
        <f t="shared" si="67"/>
        <v>152.26885207697381</v>
      </c>
      <c r="E252" s="4">
        <f t="shared" si="68"/>
        <v>47.647428352871465</v>
      </c>
      <c r="F252" s="4">
        <f t="shared" si="69"/>
        <v>104.62142372410236</v>
      </c>
      <c r="G252" s="7">
        <f t="shared" si="70"/>
        <v>0.15</v>
      </c>
      <c r="H252" s="8">
        <f t="shared" si="71"/>
        <v>1.3451947011868914E-2</v>
      </c>
      <c r="I252" s="3">
        <f t="shared" si="58"/>
        <v>160.51702083503648</v>
      </c>
      <c r="J252" s="4">
        <f t="shared" si="59"/>
        <v>265.13844455913886</v>
      </c>
      <c r="K252" s="3">
        <f t="shared" si="60"/>
        <v>312.78587291201029</v>
      </c>
      <c r="L252" s="4">
        <f t="shared" si="61"/>
        <v>11.034141302770234</v>
      </c>
      <c r="M252" s="18">
        <f t="shared" si="62"/>
        <v>36.613287050101235</v>
      </c>
      <c r="N252" s="18">
        <f t="shared" si="63"/>
        <v>265.13844455913886</v>
      </c>
      <c r="O252" s="4">
        <f t="shared" si="64"/>
        <v>36.613287050101235</v>
      </c>
      <c r="P252" s="4">
        <f t="shared" si="72"/>
        <v>8750.5756049741958</v>
      </c>
      <c r="Q252" s="4">
        <f t="shared" si="73"/>
        <v>5063.3978692813462</v>
      </c>
      <c r="R252" s="3">
        <f t="shared" si="65"/>
        <v>265.13844455913886</v>
      </c>
      <c r="S252" s="3">
        <f t="shared" si="74"/>
        <v>63368.088249634187</v>
      </c>
      <c r="T252" s="3">
        <f t="shared" si="66"/>
        <v>36667.055689598397</v>
      </c>
    </row>
    <row r="253" spans="1:20">
      <c r="A253" s="1">
        <v>240</v>
      </c>
      <c r="B253" s="1">
        <f t="shared" si="75"/>
        <v>93</v>
      </c>
      <c r="C253" s="3">
        <f t="shared" si="57"/>
        <v>11511.520167055023</v>
      </c>
      <c r="D253" s="3">
        <f t="shared" si="67"/>
        <v>150.22053954727619</v>
      </c>
      <c r="E253" s="4">
        <f t="shared" si="68"/>
        <v>46.597922009824877</v>
      </c>
      <c r="F253" s="4">
        <f t="shared" si="69"/>
        <v>103.6226175374513</v>
      </c>
      <c r="G253" s="7">
        <f t="shared" si="70"/>
        <v>0.15</v>
      </c>
      <c r="H253" s="8">
        <f t="shared" si="71"/>
        <v>1.3451947011868914E-2</v>
      </c>
      <c r="I253" s="3">
        <f t="shared" si="58"/>
        <v>156.96382841591554</v>
      </c>
      <c r="J253" s="4">
        <f t="shared" si="59"/>
        <v>260.58644595336682</v>
      </c>
      <c r="K253" s="3">
        <f t="shared" si="60"/>
        <v>307.18436796319173</v>
      </c>
      <c r="L253" s="4">
        <f t="shared" si="61"/>
        <v>10.791097728591023</v>
      </c>
      <c r="M253" s="18">
        <f t="shared" si="62"/>
        <v>35.806824281233858</v>
      </c>
      <c r="N253" s="18">
        <f t="shared" si="63"/>
        <v>260.58644595336682</v>
      </c>
      <c r="O253" s="4">
        <f t="shared" si="64"/>
        <v>35.806824281233858</v>
      </c>
      <c r="P253" s="4">
        <f t="shared" si="72"/>
        <v>8593.6378274961262</v>
      </c>
      <c r="Q253" s="4">
        <f t="shared" si="73"/>
        <v>4961.2185657830505</v>
      </c>
      <c r="R253" s="3">
        <f t="shared" si="65"/>
        <v>260.58644595336682</v>
      </c>
      <c r="S253" s="3">
        <f t="shared" si="74"/>
        <v>62540.747028808037</v>
      </c>
      <c r="T253" s="3">
        <f t="shared" si="66"/>
        <v>36105.584329432626</v>
      </c>
    </row>
    <row r="254" spans="1:20">
      <c r="A254" s="1">
        <v>241</v>
      </c>
      <c r="B254" s="1">
        <f t="shared" si="75"/>
        <v>92</v>
      </c>
      <c r="C254" s="3">
        <f t="shared" si="57"/>
        <v>11255.41507927014</v>
      </c>
      <c r="D254" s="3">
        <f t="shared" si="67"/>
        <v>148.19978080919179</v>
      </c>
      <c r="E254" s="4">
        <f t="shared" si="68"/>
        <v>45.566433994592806</v>
      </c>
      <c r="F254" s="4">
        <f t="shared" si="69"/>
        <v>102.63334681459898</v>
      </c>
      <c r="G254" s="7">
        <f t="shared" si="70"/>
        <v>0.15</v>
      </c>
      <c r="H254" s="8">
        <f t="shared" si="71"/>
        <v>1.3451947011868914E-2</v>
      </c>
      <c r="I254" s="3">
        <f t="shared" si="58"/>
        <v>153.47174097028383</v>
      </c>
      <c r="J254" s="4">
        <f t="shared" si="59"/>
        <v>256.10508778488281</v>
      </c>
      <c r="K254" s="3">
        <f t="shared" si="60"/>
        <v>301.6715217794756</v>
      </c>
      <c r="L254" s="4">
        <f t="shared" si="61"/>
        <v>10.552226819800438</v>
      </c>
      <c r="M254" s="18">
        <f t="shared" si="62"/>
        <v>35.014207174792368</v>
      </c>
      <c r="N254" s="18">
        <f t="shared" si="63"/>
        <v>256.10508778488281</v>
      </c>
      <c r="O254" s="4">
        <f t="shared" si="64"/>
        <v>35.014207174792368</v>
      </c>
      <c r="P254" s="4">
        <f t="shared" si="72"/>
        <v>8438.4239291249614</v>
      </c>
      <c r="Q254" s="4">
        <f t="shared" si="73"/>
        <v>4860.472985412156</v>
      </c>
      <c r="R254" s="3">
        <f t="shared" si="65"/>
        <v>256.10508778488281</v>
      </c>
      <c r="S254" s="3">
        <f t="shared" si="74"/>
        <v>61721.326156156756</v>
      </c>
      <c r="T254" s="3">
        <f t="shared" si="66"/>
        <v>35551.050874605819</v>
      </c>
    </row>
    <row r="255" spans="1:20">
      <c r="A255" s="1">
        <v>242</v>
      </c>
      <c r="B255" s="1">
        <f t="shared" si="75"/>
        <v>91</v>
      </c>
      <c r="C255" s="3">
        <f t="shared" si="57"/>
        <v>11003.72174927704</v>
      </c>
      <c r="D255" s="3">
        <f t="shared" si="67"/>
        <v>146.20620521057592</v>
      </c>
      <c r="E255" s="4">
        <f t="shared" si="68"/>
        <v>44.552684688777639</v>
      </c>
      <c r="F255" s="4">
        <f t="shared" si="69"/>
        <v>101.65352052179827</v>
      </c>
      <c r="G255" s="7">
        <f t="shared" si="70"/>
        <v>0.15</v>
      </c>
      <c r="H255" s="8">
        <f t="shared" si="71"/>
        <v>1.3451947011868914E-2</v>
      </c>
      <c r="I255" s="3">
        <f t="shared" si="58"/>
        <v>150.03980947130313</v>
      </c>
      <c r="J255" s="4">
        <f t="shared" si="59"/>
        <v>251.6933299931014</v>
      </c>
      <c r="K255" s="3">
        <f t="shared" si="60"/>
        <v>296.24601468187905</v>
      </c>
      <c r="L255" s="4">
        <f t="shared" si="61"/>
        <v>10.317463822664296</v>
      </c>
      <c r="M255" s="18">
        <f t="shared" si="62"/>
        <v>34.235220866113345</v>
      </c>
      <c r="N255" s="18">
        <f t="shared" si="63"/>
        <v>251.6933299931014</v>
      </c>
      <c r="O255" s="4">
        <f t="shared" si="64"/>
        <v>34.235220866113345</v>
      </c>
      <c r="P255" s="4">
        <f t="shared" si="72"/>
        <v>8284.9234495994297</v>
      </c>
      <c r="Q255" s="4">
        <f t="shared" si="73"/>
        <v>4761.1468245787046</v>
      </c>
      <c r="R255" s="3">
        <f t="shared" si="65"/>
        <v>251.6933299931014</v>
      </c>
      <c r="S255" s="3">
        <f t="shared" si="74"/>
        <v>60909.785858330542</v>
      </c>
      <c r="T255" s="3">
        <f t="shared" si="66"/>
        <v>35003.393246702915</v>
      </c>
    </row>
    <row r="256" spans="1:20">
      <c r="A256" s="1">
        <v>243</v>
      </c>
      <c r="B256" s="1">
        <f t="shared" si="75"/>
        <v>90</v>
      </c>
      <c r="C256" s="3">
        <f t="shared" si="57"/>
        <v>10756.371601911367</v>
      </c>
      <c r="D256" s="3">
        <f t="shared" si="67"/>
        <v>144.23944708527685</v>
      </c>
      <c r="E256" s="4">
        <f t="shared" si="68"/>
        <v>43.556398590888278</v>
      </c>
      <c r="F256" s="4">
        <f t="shared" si="69"/>
        <v>100.68304849438857</v>
      </c>
      <c r="G256" s="7">
        <f t="shared" si="70"/>
        <v>0.15</v>
      </c>
      <c r="H256" s="8">
        <f t="shared" si="71"/>
        <v>1.3451947011868914E-2</v>
      </c>
      <c r="I256" s="3">
        <f t="shared" si="58"/>
        <v>146.66709887128431</v>
      </c>
      <c r="J256" s="4">
        <f t="shared" si="59"/>
        <v>247.35014736567288</v>
      </c>
      <c r="K256" s="3">
        <f t="shared" si="60"/>
        <v>290.90654595656116</v>
      </c>
      <c r="L256" s="4">
        <f t="shared" si="61"/>
        <v>10.086744936837286</v>
      </c>
      <c r="M256" s="18">
        <f t="shared" si="62"/>
        <v>33.469653654050994</v>
      </c>
      <c r="N256" s="18">
        <f t="shared" si="63"/>
        <v>247.35014736567288</v>
      </c>
      <c r="O256" s="4">
        <f t="shared" si="64"/>
        <v>33.469653654050994</v>
      </c>
      <c r="P256" s="4">
        <f t="shared" si="72"/>
        <v>8133.1258379343917</v>
      </c>
      <c r="Q256" s="4">
        <f t="shared" si="73"/>
        <v>4663.2258182676651</v>
      </c>
      <c r="R256" s="3">
        <f t="shared" si="65"/>
        <v>247.35014736567288</v>
      </c>
      <c r="S256" s="3">
        <f t="shared" si="74"/>
        <v>60106.085809858509</v>
      </c>
      <c r="T256" s="3">
        <f t="shared" si="66"/>
        <v>34462.549426719561</v>
      </c>
    </row>
    <row r="257" spans="1:20">
      <c r="A257" s="1">
        <v>244</v>
      </c>
      <c r="B257" s="1">
        <f t="shared" si="75"/>
        <v>89</v>
      </c>
      <c r="C257" s="3">
        <f t="shared" si="57"/>
        <v>10513.297072580808</v>
      </c>
      <c r="D257" s="3">
        <f t="shared" si="67"/>
        <v>142.29914568606435</v>
      </c>
      <c r="E257" s="4">
        <f t="shared" si="68"/>
        <v>42.577304257565828</v>
      </c>
      <c r="F257" s="4">
        <f t="shared" si="69"/>
        <v>99.721841428498522</v>
      </c>
      <c r="G257" s="7">
        <f t="shared" si="70"/>
        <v>0.15</v>
      </c>
      <c r="H257" s="8">
        <f t="shared" si="71"/>
        <v>1.3451947011868914E-2</v>
      </c>
      <c r="I257" s="3">
        <f t="shared" si="58"/>
        <v>143.35268790206112</v>
      </c>
      <c r="J257" s="4">
        <f t="shared" si="59"/>
        <v>243.07452933055964</v>
      </c>
      <c r="K257" s="3">
        <f t="shared" si="60"/>
        <v>285.65183358812544</v>
      </c>
      <c r="L257" s="4">
        <f t="shared" si="61"/>
        <v>9.860007301752086</v>
      </c>
      <c r="M257" s="18">
        <f t="shared" si="62"/>
        <v>32.717296955813744</v>
      </c>
      <c r="N257" s="18">
        <f t="shared" si="63"/>
        <v>243.07452933055964</v>
      </c>
      <c r="O257" s="4">
        <f t="shared" si="64"/>
        <v>32.717296955813744</v>
      </c>
      <c r="P257" s="4">
        <f t="shared" si="72"/>
        <v>7983.0204572185539</v>
      </c>
      <c r="Q257" s="4">
        <f t="shared" si="73"/>
        <v>4566.6957429325148</v>
      </c>
      <c r="R257" s="3">
        <f t="shared" si="65"/>
        <v>243.07452933055964</v>
      </c>
      <c r="S257" s="3">
        <f t="shared" si="74"/>
        <v>59310.185156656553</v>
      </c>
      <c r="T257" s="3">
        <f t="shared" si="66"/>
        <v>33928.45747032106</v>
      </c>
    </row>
    <row r="258" spans="1:20">
      <c r="A258" s="1">
        <v>245</v>
      </c>
      <c r="B258" s="1">
        <f t="shared" si="75"/>
        <v>88</v>
      </c>
      <c r="C258" s="3">
        <f t="shared" si="57"/>
        <v>10274.43159282982</v>
      </c>
      <c r="D258" s="3">
        <f t="shared" si="67"/>
        <v>140.38494511846116</v>
      </c>
      <c r="E258" s="4">
        <f t="shared" si="68"/>
        <v>41.615134245632369</v>
      </c>
      <c r="F258" s="4">
        <f t="shared" si="69"/>
        <v>98.769810872828799</v>
      </c>
      <c r="G258" s="7">
        <f t="shared" si="70"/>
        <v>0.15</v>
      </c>
      <c r="H258" s="8">
        <f t="shared" si="71"/>
        <v>1.3451947011868914E-2</v>
      </c>
      <c r="I258" s="3">
        <f t="shared" si="58"/>
        <v>140.09566887815998</v>
      </c>
      <c r="J258" s="4">
        <f t="shared" si="59"/>
        <v>238.86547975098878</v>
      </c>
      <c r="K258" s="3">
        <f t="shared" si="60"/>
        <v>280.48061399662117</v>
      </c>
      <c r="L258" s="4">
        <f t="shared" si="61"/>
        <v>9.6371889831990742</v>
      </c>
      <c r="M258" s="18">
        <f t="shared" si="62"/>
        <v>31.977945262433295</v>
      </c>
      <c r="N258" s="18">
        <f t="shared" si="63"/>
        <v>238.86547975098878</v>
      </c>
      <c r="O258" s="4">
        <f t="shared" si="64"/>
        <v>31.977945262433295</v>
      </c>
      <c r="P258" s="4">
        <f t="shared" si="72"/>
        <v>7834.5965892961576</v>
      </c>
      <c r="Q258" s="4">
        <f t="shared" si="73"/>
        <v>4471.5424192827404</v>
      </c>
      <c r="R258" s="3">
        <f t="shared" si="65"/>
        <v>238.86547975098878</v>
      </c>
      <c r="S258" s="3">
        <f t="shared" si="74"/>
        <v>58522.042538992253</v>
      </c>
      <c r="T258" s="3">
        <f t="shared" si="66"/>
        <v>33401.055522589704</v>
      </c>
    </row>
    <row r="259" spans="1:20">
      <c r="A259" s="1">
        <v>246</v>
      </c>
      <c r="B259" s="1">
        <f t="shared" si="75"/>
        <v>87</v>
      </c>
      <c r="C259" s="3">
        <f t="shared" si="57"/>
        <v>10039.709576106581</v>
      </c>
      <c r="D259" s="3">
        <f t="shared" si="67"/>
        <v>138.49649427546353</v>
      </c>
      <c r="E259" s="4">
        <f t="shared" si="68"/>
        <v>40.669625054951375</v>
      </c>
      <c r="F259" s="4">
        <f t="shared" si="69"/>
        <v>97.826869220512151</v>
      </c>
      <c r="G259" s="7">
        <f t="shared" si="70"/>
        <v>0.15</v>
      </c>
      <c r="H259" s="8">
        <f t="shared" si="71"/>
        <v>1.3451947011868914E-2</v>
      </c>
      <c r="I259" s="3">
        <f t="shared" si="58"/>
        <v>136.8951475027273</v>
      </c>
      <c r="J259" s="4">
        <f t="shared" si="59"/>
        <v>234.72201672323945</v>
      </c>
      <c r="K259" s="3">
        <f t="shared" si="60"/>
        <v>275.39164177819083</v>
      </c>
      <c r="L259" s="4">
        <f t="shared" si="61"/>
        <v>9.4182289600940017</v>
      </c>
      <c r="M259" s="18">
        <f t="shared" si="62"/>
        <v>31.251396094857373</v>
      </c>
      <c r="N259" s="18">
        <f t="shared" si="63"/>
        <v>234.72201672323945</v>
      </c>
      <c r="O259" s="4">
        <f t="shared" si="64"/>
        <v>31.251396094857373</v>
      </c>
      <c r="P259" s="4">
        <f t="shared" si="72"/>
        <v>7687.8434393349135</v>
      </c>
      <c r="Q259" s="4">
        <f t="shared" si="73"/>
        <v>4377.7517149679315</v>
      </c>
      <c r="R259" s="3">
        <f t="shared" si="65"/>
        <v>234.72201672323945</v>
      </c>
      <c r="S259" s="3">
        <f t="shared" si="74"/>
        <v>57741.616113916905</v>
      </c>
      <c r="T259" s="3">
        <f t="shared" si="66"/>
        <v>32880.28183227258</v>
      </c>
    </row>
    <row r="260" spans="1:20">
      <c r="A260" s="1">
        <v>247</v>
      </c>
      <c r="B260" s="1">
        <f t="shared" si="75"/>
        <v>86</v>
      </c>
      <c r="C260" s="3">
        <f t="shared" si="57"/>
        <v>9809.0664037293536</v>
      </c>
      <c r="D260" s="3">
        <f t="shared" si="67"/>
        <v>136.63344677314035</v>
      </c>
      <c r="E260" s="4">
        <f t="shared" si="68"/>
        <v>39.740517072088551</v>
      </c>
      <c r="F260" s="4">
        <f t="shared" si="69"/>
        <v>96.892929701051798</v>
      </c>
      <c r="G260" s="7">
        <f t="shared" si="70"/>
        <v>0.15</v>
      </c>
      <c r="H260" s="8">
        <f t="shared" si="71"/>
        <v>1.3451947011868914E-2</v>
      </c>
      <c r="I260" s="3">
        <f t="shared" si="58"/>
        <v>133.75024267617536</v>
      </c>
      <c r="J260" s="4">
        <f t="shared" si="59"/>
        <v>230.64317237722716</v>
      </c>
      <c r="K260" s="3">
        <f t="shared" si="60"/>
        <v>270.38368944931574</v>
      </c>
      <c r="L260" s="4">
        <f t="shared" si="61"/>
        <v>9.2030671114310323</v>
      </c>
      <c r="M260" s="18">
        <f t="shared" si="62"/>
        <v>30.537449960657518</v>
      </c>
      <c r="N260" s="18">
        <f t="shared" si="63"/>
        <v>230.64317237722716</v>
      </c>
      <c r="O260" s="4">
        <f t="shared" si="64"/>
        <v>30.537449960657518</v>
      </c>
      <c r="P260" s="4">
        <f t="shared" si="72"/>
        <v>7542.7501402824073</v>
      </c>
      <c r="Q260" s="4">
        <f t="shared" si="73"/>
        <v>4285.309547161095</v>
      </c>
      <c r="R260" s="3">
        <f t="shared" si="65"/>
        <v>230.64317237722716</v>
      </c>
      <c r="S260" s="3">
        <f t="shared" si="74"/>
        <v>56968.863577175107</v>
      </c>
      <c r="T260" s="3">
        <f t="shared" si="66"/>
        <v>32366.074765542486</v>
      </c>
    </row>
    <row r="261" spans="1:20">
      <c r="A261" s="1">
        <v>248</v>
      </c>
      <c r="B261" s="1">
        <f t="shared" si="75"/>
        <v>85</v>
      </c>
      <c r="C261" s="3">
        <f t="shared" si="57"/>
        <v>9582.4384110495066</v>
      </c>
      <c r="D261" s="3">
        <f t="shared" si="67"/>
        <v>134.79546088709898</v>
      </c>
      <c r="E261" s="4">
        <f t="shared" si="68"/>
        <v>38.827554514762021</v>
      </c>
      <c r="F261" s="4">
        <f t="shared" si="69"/>
        <v>95.967906372336955</v>
      </c>
      <c r="G261" s="7">
        <f t="shared" si="70"/>
        <v>0.15</v>
      </c>
      <c r="H261" s="8">
        <f t="shared" si="71"/>
        <v>1.3451947011868914E-2</v>
      </c>
      <c r="I261" s="3">
        <f t="shared" si="58"/>
        <v>130.66008630751017</v>
      </c>
      <c r="J261" s="4">
        <f t="shared" si="59"/>
        <v>226.62799267984713</v>
      </c>
      <c r="K261" s="3">
        <f t="shared" si="60"/>
        <v>265.45554719460915</v>
      </c>
      <c r="L261" s="4">
        <f t="shared" si="61"/>
        <v>8.9916442034185735</v>
      </c>
      <c r="M261" s="18">
        <f t="shared" si="62"/>
        <v>29.835910311343447</v>
      </c>
      <c r="N261" s="18">
        <f t="shared" si="63"/>
        <v>226.62799267984713</v>
      </c>
      <c r="O261" s="4">
        <f t="shared" si="64"/>
        <v>29.835910311343447</v>
      </c>
      <c r="P261" s="4">
        <f t="shared" si="72"/>
        <v>7399.3057572131747</v>
      </c>
      <c r="Q261" s="4">
        <f t="shared" si="73"/>
        <v>4194.2018850437144</v>
      </c>
      <c r="R261" s="3">
        <f t="shared" si="65"/>
        <v>226.62799267984713</v>
      </c>
      <c r="S261" s="3">
        <f t="shared" si="74"/>
        <v>56203.742184602088</v>
      </c>
      <c r="T261" s="3">
        <f t="shared" si="66"/>
        <v>31858.372819283621</v>
      </c>
    </row>
    <row r="262" spans="1:20">
      <c r="A262" s="1">
        <v>249</v>
      </c>
      <c r="B262" s="1">
        <f t="shared" si="75"/>
        <v>84</v>
      </c>
      <c r="C262" s="3">
        <f t="shared" si="57"/>
        <v>9359.7628738084695</v>
      </c>
      <c r="D262" s="3">
        <f t="shared" si="67"/>
        <v>132.98219948980523</v>
      </c>
      <c r="E262" s="4">
        <f t="shared" si="68"/>
        <v>37.930485377070966</v>
      </c>
      <c r="F262" s="4">
        <f t="shared" si="69"/>
        <v>95.05171411273426</v>
      </c>
      <c r="G262" s="7">
        <f t="shared" si="70"/>
        <v>0.15</v>
      </c>
      <c r="H262" s="8">
        <f t="shared" si="71"/>
        <v>1.3451947011868914E-2</v>
      </c>
      <c r="I262" s="3">
        <f t="shared" si="58"/>
        <v>127.6238231283035</v>
      </c>
      <c r="J262" s="4">
        <f t="shared" si="59"/>
        <v>222.67553724103777</v>
      </c>
      <c r="K262" s="3">
        <f t="shared" si="60"/>
        <v>260.60602261810874</v>
      </c>
      <c r="L262" s="4">
        <f t="shared" si="61"/>
        <v>8.7839018767953814</v>
      </c>
      <c r="M262" s="18">
        <f t="shared" si="62"/>
        <v>29.146583500275582</v>
      </c>
      <c r="N262" s="18">
        <f t="shared" si="63"/>
        <v>222.67553724103777</v>
      </c>
      <c r="O262" s="4">
        <f t="shared" si="64"/>
        <v>29.146583500275582</v>
      </c>
      <c r="P262" s="4">
        <f t="shared" si="72"/>
        <v>7257.4992915686198</v>
      </c>
      <c r="Q262" s="4">
        <f t="shared" si="73"/>
        <v>4104.4147521950918</v>
      </c>
      <c r="R262" s="3">
        <f t="shared" si="65"/>
        <v>222.67553724103777</v>
      </c>
      <c r="S262" s="3">
        <f t="shared" si="74"/>
        <v>55446.208773018407</v>
      </c>
      <c r="T262" s="3">
        <f t="shared" si="66"/>
        <v>31357.114633913832</v>
      </c>
    </row>
    <row r="263" spans="1:20">
      <c r="A263" s="1">
        <v>250</v>
      </c>
      <c r="B263" s="1">
        <f t="shared" si="75"/>
        <v>83</v>
      </c>
      <c r="C263" s="3">
        <f t="shared" si="57"/>
        <v>9140.9779946859417</v>
      </c>
      <c r="D263" s="3">
        <f t="shared" si="67"/>
        <v>131.19332998874665</v>
      </c>
      <c r="E263" s="4">
        <f t="shared" si="68"/>
        <v>37.04906137549186</v>
      </c>
      <c r="F263" s="4">
        <f t="shared" si="69"/>
        <v>94.144268613254795</v>
      </c>
      <c r="G263" s="7">
        <f t="shared" si="70"/>
        <v>0.15</v>
      </c>
      <c r="H263" s="8">
        <f t="shared" si="71"/>
        <v>1.3451947011868914E-2</v>
      </c>
      <c r="I263" s="3">
        <f t="shared" si="58"/>
        <v>124.64061050927279</v>
      </c>
      <c r="J263" s="4">
        <f t="shared" si="59"/>
        <v>218.78487912252757</v>
      </c>
      <c r="K263" s="3">
        <f t="shared" si="60"/>
        <v>255.83394049801944</v>
      </c>
      <c r="L263" s="4">
        <f t="shared" si="61"/>
        <v>8.579782634324431</v>
      </c>
      <c r="M263" s="18">
        <f t="shared" si="62"/>
        <v>28.469278741167429</v>
      </c>
      <c r="N263" s="18">
        <f t="shared" si="63"/>
        <v>218.78487912252757</v>
      </c>
      <c r="O263" s="4">
        <f t="shared" si="64"/>
        <v>28.469278741167429</v>
      </c>
      <c r="P263" s="4">
        <f t="shared" si="72"/>
        <v>7117.3196852918572</v>
      </c>
      <c r="Q263" s="4">
        <f t="shared" si="73"/>
        <v>4015.9342288883868</v>
      </c>
      <c r="R263" s="3">
        <f t="shared" si="65"/>
        <v>218.78487912252757</v>
      </c>
      <c r="S263" s="3">
        <f t="shared" si="74"/>
        <v>54696.219780631895</v>
      </c>
      <c r="T263" s="3">
        <f t="shared" si="66"/>
        <v>30862.23900575492</v>
      </c>
    </row>
    <row r="264" spans="1:20">
      <c r="A264" s="1">
        <v>251</v>
      </c>
      <c r="B264" s="1">
        <f t="shared" si="75"/>
        <v>82</v>
      </c>
      <c r="C264" s="3">
        <f t="shared" si="57"/>
        <v>8926.0228900367129</v>
      </c>
      <c r="D264" s="3">
        <f t="shared" si="67"/>
        <v>129.42852426542731</v>
      </c>
      <c r="E264" s="4">
        <f t="shared" si="68"/>
        <v>36.183037895631848</v>
      </c>
      <c r="F264" s="4">
        <f t="shared" si="69"/>
        <v>93.245486369795458</v>
      </c>
      <c r="G264" s="7">
        <f t="shared" si="70"/>
        <v>0.15</v>
      </c>
      <c r="H264" s="8">
        <f t="shared" si="71"/>
        <v>1.3451947011868914E-2</v>
      </c>
      <c r="I264" s="3">
        <f t="shared" si="58"/>
        <v>121.70961827943263</v>
      </c>
      <c r="J264" s="4">
        <f t="shared" si="59"/>
        <v>214.95510464922808</v>
      </c>
      <c r="K264" s="3">
        <f t="shared" si="60"/>
        <v>251.13814254485993</v>
      </c>
      <c r="L264" s="4">
        <f t="shared" si="61"/>
        <v>8.3792298284621136</v>
      </c>
      <c r="M264" s="18">
        <f t="shared" si="62"/>
        <v>27.803808067169733</v>
      </c>
      <c r="N264" s="18">
        <f t="shared" si="63"/>
        <v>214.95510464922808</v>
      </c>
      <c r="O264" s="4">
        <f t="shared" si="64"/>
        <v>27.803808067169733</v>
      </c>
      <c r="P264" s="4">
        <f t="shared" si="72"/>
        <v>6978.7558248596033</v>
      </c>
      <c r="Q264" s="4">
        <f t="shared" si="73"/>
        <v>3928.74645429577</v>
      </c>
      <c r="R264" s="3">
        <f t="shared" si="65"/>
        <v>214.95510464922808</v>
      </c>
      <c r="S264" s="3">
        <f t="shared" si="74"/>
        <v>53953.731266956245</v>
      </c>
      <c r="T264" s="3">
        <f t="shared" si="66"/>
        <v>30373.684898961994</v>
      </c>
    </row>
    <row r="265" spans="1:20">
      <c r="A265" s="1">
        <v>252</v>
      </c>
      <c r="B265" s="1">
        <f t="shared" si="75"/>
        <v>81</v>
      </c>
      <c r="C265" s="3">
        <f t="shared" si="57"/>
        <v>8714.8375768134738</v>
      </c>
      <c r="D265" s="3">
        <f t="shared" si="67"/>
        <v>127.68745861518438</v>
      </c>
      <c r="E265" s="4">
        <f t="shared" si="68"/>
        <v>35.332173939728655</v>
      </c>
      <c r="F265" s="4">
        <f t="shared" si="69"/>
        <v>92.355284675455721</v>
      </c>
      <c r="G265" s="7">
        <f t="shared" si="70"/>
        <v>0.15</v>
      </c>
      <c r="H265" s="8">
        <f t="shared" si="71"/>
        <v>1.3451947011868914E-2</v>
      </c>
      <c r="I265" s="3">
        <f t="shared" si="58"/>
        <v>118.83002854778259</v>
      </c>
      <c r="J265" s="4">
        <f t="shared" si="59"/>
        <v>211.18531322323832</v>
      </c>
      <c r="K265" s="3">
        <f t="shared" si="60"/>
        <v>246.51748716296697</v>
      </c>
      <c r="L265" s="4">
        <f t="shared" si="61"/>
        <v>8.1821876492003192</v>
      </c>
      <c r="M265" s="18">
        <f t="shared" si="62"/>
        <v>27.149986290528336</v>
      </c>
      <c r="N265" s="18">
        <f t="shared" si="63"/>
        <v>211.18531322323832</v>
      </c>
      <c r="O265" s="4">
        <f t="shared" si="64"/>
        <v>27.149986290528336</v>
      </c>
      <c r="P265" s="4">
        <f t="shared" si="72"/>
        <v>6841.7965452131402</v>
      </c>
      <c r="Q265" s="4">
        <f t="shared" si="73"/>
        <v>3842.837628605017</v>
      </c>
      <c r="R265" s="3">
        <f t="shared" si="65"/>
        <v>211.18531322323832</v>
      </c>
      <c r="S265" s="3">
        <f t="shared" si="74"/>
        <v>53218.698932256055</v>
      </c>
      <c r="T265" s="3">
        <f t="shared" si="66"/>
        <v>29891.391457023245</v>
      </c>
    </row>
    <row r="266" spans="1:20">
      <c r="A266" s="1">
        <v>253</v>
      </c>
      <c r="B266" s="1">
        <f t="shared" si="75"/>
        <v>80</v>
      </c>
      <c r="C266" s="3">
        <f t="shared" si="57"/>
        <v>8507.3629596730516</v>
      </c>
      <c r="D266" s="3">
        <f t="shared" si="67"/>
        <v>125.96981368781263</v>
      </c>
      <c r="E266" s="4">
        <f t="shared" si="68"/>
        <v>34.49623207488667</v>
      </c>
      <c r="F266" s="4">
        <f t="shared" si="69"/>
        <v>91.473581612925955</v>
      </c>
      <c r="G266" s="7">
        <f t="shared" si="70"/>
        <v>0.15</v>
      </c>
      <c r="H266" s="8">
        <f t="shared" si="71"/>
        <v>1.3451947011868914E-2</v>
      </c>
      <c r="I266" s="3">
        <f t="shared" si="58"/>
        <v>116.00103552749599</v>
      </c>
      <c r="J266" s="4">
        <f t="shared" si="59"/>
        <v>207.47461714042194</v>
      </c>
      <c r="K266" s="3">
        <f t="shared" si="60"/>
        <v>241.97084921530862</v>
      </c>
      <c r="L266" s="4">
        <f t="shared" si="61"/>
        <v>7.9886011120790172</v>
      </c>
      <c r="M266" s="18">
        <f t="shared" si="62"/>
        <v>26.507630962807653</v>
      </c>
      <c r="N266" s="18">
        <f t="shared" si="63"/>
        <v>207.47461714042194</v>
      </c>
      <c r="O266" s="4">
        <f t="shared" si="64"/>
        <v>26.507630962807653</v>
      </c>
      <c r="P266" s="4">
        <f t="shared" si="72"/>
        <v>6706.4306335903366</v>
      </c>
      <c r="Q266" s="4">
        <f t="shared" si="73"/>
        <v>3758.1940150498212</v>
      </c>
      <c r="R266" s="3">
        <f t="shared" si="65"/>
        <v>207.47461714042194</v>
      </c>
      <c r="S266" s="3">
        <f t="shared" si="74"/>
        <v>52491.078136526754</v>
      </c>
      <c r="T266" s="3">
        <f t="shared" si="66"/>
        <v>29415.298013840267</v>
      </c>
    </row>
    <row r="267" spans="1:20">
      <c r="A267" s="1">
        <v>254</v>
      </c>
      <c r="B267" s="1">
        <f t="shared" si="75"/>
        <v>79</v>
      </c>
      <c r="C267" s="3">
        <f t="shared" si="57"/>
        <v>8303.5408182635274</v>
      </c>
      <c r="D267" s="3">
        <f t="shared" si="67"/>
        <v>124.27527442898916</v>
      </c>
      <c r="E267" s="4">
        <f t="shared" si="68"/>
        <v>33.674978382039164</v>
      </c>
      <c r="F267" s="4">
        <f t="shared" si="69"/>
        <v>90.600296046950007</v>
      </c>
      <c r="G267" s="7">
        <f t="shared" si="70"/>
        <v>0.15</v>
      </c>
      <c r="H267" s="8">
        <f t="shared" si="71"/>
        <v>1.3451947011868914E-2</v>
      </c>
      <c r="I267" s="3">
        <f t="shared" si="58"/>
        <v>113.22184536257498</v>
      </c>
      <c r="J267" s="4">
        <f t="shared" si="59"/>
        <v>203.82214140952499</v>
      </c>
      <c r="K267" s="3">
        <f t="shared" si="60"/>
        <v>237.49711979156416</v>
      </c>
      <c r="L267" s="4">
        <f t="shared" si="61"/>
        <v>7.7984160463669641</v>
      </c>
      <c r="M267" s="18">
        <f t="shared" si="62"/>
        <v>25.876562335672201</v>
      </c>
      <c r="N267" s="18">
        <f t="shared" si="63"/>
        <v>203.82214140952499</v>
      </c>
      <c r="O267" s="4">
        <f t="shared" si="64"/>
        <v>25.876562335672201</v>
      </c>
      <c r="P267" s="4">
        <f t="shared" si="72"/>
        <v>6572.6468332607392</v>
      </c>
      <c r="Q267" s="4">
        <f t="shared" si="73"/>
        <v>3674.8019418560866</v>
      </c>
      <c r="R267" s="3">
        <f t="shared" si="65"/>
        <v>203.82214140952499</v>
      </c>
      <c r="S267" s="3">
        <f t="shared" si="74"/>
        <v>51770.823918019349</v>
      </c>
      <c r="T267" s="3">
        <f t="shared" si="66"/>
        <v>28945.344104399996</v>
      </c>
    </row>
    <row r="268" spans="1:20">
      <c r="A268" s="1">
        <v>255</v>
      </c>
      <c r="B268" s="1">
        <f t="shared" si="75"/>
        <v>78</v>
      </c>
      <c r="C268" s="3">
        <f t="shared" si="57"/>
        <v>8103.3137946897314</v>
      </c>
      <c r="D268" s="3">
        <f t="shared" si="67"/>
        <v>122.60353002248488</v>
      </c>
      <c r="E268" s="4">
        <f t="shared" si="68"/>
        <v>32.868182405626463</v>
      </c>
      <c r="F268" s="4">
        <f t="shared" si="69"/>
        <v>89.735347616858405</v>
      </c>
      <c r="G268" s="7">
        <f t="shared" si="70"/>
        <v>0.15</v>
      </c>
      <c r="H268" s="8">
        <f t="shared" si="71"/>
        <v>1.3451947011868914E-2</v>
      </c>
      <c r="I268" s="3">
        <f t="shared" si="58"/>
        <v>110.491675956938</v>
      </c>
      <c r="J268" s="4">
        <f t="shared" si="59"/>
        <v>200.2270235737964</v>
      </c>
      <c r="K268" s="3">
        <f t="shared" si="60"/>
        <v>233.09520597942287</v>
      </c>
      <c r="L268" s="4">
        <f t="shared" si="61"/>
        <v>7.6115790834082331</v>
      </c>
      <c r="M268" s="18">
        <f t="shared" si="62"/>
        <v>25.256603322218229</v>
      </c>
      <c r="N268" s="18">
        <f t="shared" si="63"/>
        <v>200.2270235737964</v>
      </c>
      <c r="O268" s="4">
        <f t="shared" si="64"/>
        <v>25.256603322218229</v>
      </c>
      <c r="P268" s="4">
        <f t="shared" si="72"/>
        <v>6440.4338471656483</v>
      </c>
      <c r="Q268" s="4">
        <f t="shared" si="73"/>
        <v>3592.6478041063779</v>
      </c>
      <c r="R268" s="3">
        <f t="shared" si="65"/>
        <v>200.2270235737964</v>
      </c>
      <c r="S268" s="3">
        <f t="shared" si="74"/>
        <v>51057.891011318083</v>
      </c>
      <c r="T268" s="3">
        <f t="shared" si="66"/>
        <v>28481.469475048048</v>
      </c>
    </row>
    <row r="269" spans="1:20">
      <c r="A269" s="1">
        <v>256</v>
      </c>
      <c r="B269" s="1">
        <f t="shared" si="75"/>
        <v>77</v>
      </c>
      <c r="C269" s="3">
        <f t="shared" si="57"/>
        <v>7906.6253811546512</v>
      </c>
      <c r="D269" s="3">
        <f t="shared" si="67"/>
        <v>120.9542738331543</v>
      </c>
      <c r="E269" s="4">
        <f t="shared" si="68"/>
        <v>32.075617103980186</v>
      </c>
      <c r="F269" s="4">
        <f t="shared" si="69"/>
        <v>88.878656729174111</v>
      </c>
      <c r="G269" s="7">
        <f t="shared" si="70"/>
        <v>0.15</v>
      </c>
      <c r="H269" s="8">
        <f t="shared" si="71"/>
        <v>1.3451947011868914E-2</v>
      </c>
      <c r="I269" s="3">
        <f t="shared" si="58"/>
        <v>107.80975680590575</v>
      </c>
      <c r="J269" s="4">
        <f t="shared" si="59"/>
        <v>196.68841353507986</v>
      </c>
      <c r="K269" s="3">
        <f t="shared" si="60"/>
        <v>228.76403063906005</v>
      </c>
      <c r="L269" s="4">
        <f t="shared" si="61"/>
        <v>7.4280376451322532</v>
      </c>
      <c r="M269" s="18">
        <f t="shared" si="62"/>
        <v>24.647579458847932</v>
      </c>
      <c r="N269" s="18">
        <f t="shared" si="63"/>
        <v>196.68841353507986</v>
      </c>
      <c r="O269" s="4">
        <f t="shared" si="64"/>
        <v>24.647579458847932</v>
      </c>
      <c r="P269" s="4">
        <f t="shared" si="72"/>
        <v>6309.7803414650707</v>
      </c>
      <c r="Q269" s="4">
        <f t="shared" si="73"/>
        <v>3511.718065524658</v>
      </c>
      <c r="R269" s="3">
        <f t="shared" si="65"/>
        <v>196.68841353507986</v>
      </c>
      <c r="S269" s="3">
        <f t="shared" si="74"/>
        <v>50352.233864980444</v>
      </c>
      <c r="T269" s="3">
        <f t="shared" si="66"/>
        <v>28023.614093373923</v>
      </c>
    </row>
    <row r="270" spans="1:20">
      <c r="A270" s="1">
        <v>257</v>
      </c>
      <c r="B270" s="1">
        <f t="shared" si="75"/>
        <v>76</v>
      </c>
      <c r="C270" s="3">
        <f t="shared" ref="C270:C333" si="76">C269-J270</f>
        <v>7713.4199077743106</v>
      </c>
      <c r="D270" s="3">
        <f t="shared" si="67"/>
        <v>119.32720335069152</v>
      </c>
      <c r="E270" s="4">
        <f t="shared" si="68"/>
        <v>31.297058800403828</v>
      </c>
      <c r="F270" s="4">
        <f t="shared" si="69"/>
        <v>88.030144550287687</v>
      </c>
      <c r="G270" s="7">
        <f t="shared" si="70"/>
        <v>0.15</v>
      </c>
      <c r="H270" s="8">
        <f t="shared" si="71"/>
        <v>1.3451947011868914E-2</v>
      </c>
      <c r="I270" s="3">
        <f t="shared" ref="I270:I333" si="77">H270*(C269-F270)</f>
        <v>105.17532883005261</v>
      </c>
      <c r="J270" s="4">
        <f t="shared" ref="J270:J333" si="78">I270+F270</f>
        <v>193.20547338034029</v>
      </c>
      <c r="K270" s="3">
        <f t="shared" ref="K270:K333" si="79">D270+I270</f>
        <v>224.50253218074414</v>
      </c>
      <c r="L270" s="4">
        <f t="shared" ref="L270:L333" si="80">(SUM(C$6:C$7)/10000)/12*C269</f>
        <v>7.2477399327250964</v>
      </c>
      <c r="M270" s="18">
        <f t="shared" ref="M270:M333" si="81">E270-L270</f>
        <v>24.049318867678732</v>
      </c>
      <c r="N270" s="18">
        <f t="shared" ref="N270:N333" si="82">J270</f>
        <v>193.20547338034029</v>
      </c>
      <c r="O270" s="4">
        <f t="shared" ref="O270:O333" si="83">M270</f>
        <v>24.049318867678732</v>
      </c>
      <c r="P270" s="4">
        <f t="shared" si="72"/>
        <v>6180.6749489934346</v>
      </c>
      <c r="Q270" s="4">
        <f t="shared" si="73"/>
        <v>3431.9992601834183</v>
      </c>
      <c r="R270" s="3">
        <f t="shared" ref="R270:R333" si="84">N270</f>
        <v>193.20547338034029</v>
      </c>
      <c r="S270" s="3">
        <f t="shared" si="74"/>
        <v>49653.806658747453</v>
      </c>
      <c r="T270" s="3">
        <f t="shared" ref="T270:T333" si="85">$A270*R270/(1+I$1/12)^A270</f>
        <v>27571.718157717467</v>
      </c>
    </row>
    <row r="271" spans="1:20">
      <c r="A271" s="1">
        <v>258</v>
      </c>
      <c r="B271" s="1">
        <f t="shared" si="75"/>
        <v>75</v>
      </c>
      <c r="C271" s="3">
        <f t="shared" si="76"/>
        <v>7523.6425305637167</v>
      </c>
      <c r="D271" s="3">
        <f t="shared" ref="D271:D334" si="86">IF(B270&lt;=0,0,PMT(C$3/12,B270,-C270))</f>
        <v>117.72202013414353</v>
      </c>
      <c r="E271" s="4">
        <f t="shared" ref="E271:E334" si="87">C270*C$3/12</f>
        <v>30.532287134939978</v>
      </c>
      <c r="F271" s="4">
        <f t="shared" ref="F271:F334" si="88">D271-E271</f>
        <v>87.189732999203557</v>
      </c>
      <c r="G271" s="7">
        <f t="shared" ref="G271:G334" si="89">C$8/100*MIN(6%,0.2%*(A271+C$5))</f>
        <v>0.15</v>
      </c>
      <c r="H271" s="8">
        <f t="shared" ref="H271:H334" si="90">1-(1-G271)^(1/12)</f>
        <v>1.3451947011868914E-2</v>
      </c>
      <c r="I271" s="3">
        <f t="shared" si="77"/>
        <v>102.58764421139055</v>
      </c>
      <c r="J271" s="4">
        <f t="shared" si="78"/>
        <v>189.77737721059412</v>
      </c>
      <c r="K271" s="3">
        <f t="shared" si="79"/>
        <v>220.30966434553409</v>
      </c>
      <c r="L271" s="4">
        <f t="shared" si="80"/>
        <v>7.0706349154597845</v>
      </c>
      <c r="M271" s="18">
        <f t="shared" si="81"/>
        <v>23.461652219480193</v>
      </c>
      <c r="N271" s="18">
        <f t="shared" si="82"/>
        <v>189.77737721059412</v>
      </c>
      <c r="O271" s="4">
        <f t="shared" si="83"/>
        <v>23.461652219480193</v>
      </c>
      <c r="P271" s="4">
        <f t="shared" ref="P271:P334" si="91">$A271*O271</f>
        <v>6053.1062726258897</v>
      </c>
      <c r="Q271" s="4">
        <f t="shared" ref="Q271:Q334" si="92">$A271*O271/(1+C$10/12)^A271</f>
        <v>3353.4779941352417</v>
      </c>
      <c r="R271" s="3">
        <f t="shared" si="84"/>
        <v>189.77737721059412</v>
      </c>
      <c r="S271" s="3">
        <f t="shared" ref="S271:S334" si="93">$A271*R271</f>
        <v>48962.563320333284</v>
      </c>
      <c r="T271" s="3">
        <f t="shared" si="85"/>
        <v>27125.722106306563</v>
      </c>
    </row>
    <row r="272" spans="1:20">
      <c r="A272" s="1">
        <v>259</v>
      </c>
      <c r="B272" s="1">
        <f t="shared" si="75"/>
        <v>74</v>
      </c>
      <c r="C272" s="3">
        <f t="shared" si="76"/>
        <v>7337.239219591509</v>
      </c>
      <c r="D272" s="3">
        <f t="shared" si="86"/>
        <v>116.13842975716885</v>
      </c>
      <c r="E272" s="4">
        <f t="shared" si="87"/>
        <v>29.781085016814714</v>
      </c>
      <c r="F272" s="4">
        <f t="shared" si="88"/>
        <v>86.357344740354137</v>
      </c>
      <c r="G272" s="7">
        <f t="shared" si="89"/>
        <v>0.15</v>
      </c>
      <c r="H272" s="8">
        <f t="shared" si="90"/>
        <v>1.3451947011868914E-2</v>
      </c>
      <c r="I272" s="3">
        <f t="shared" si="77"/>
        <v>100.04596623185353</v>
      </c>
      <c r="J272" s="4">
        <f t="shared" si="78"/>
        <v>186.40331097220766</v>
      </c>
      <c r="K272" s="3">
        <f t="shared" si="79"/>
        <v>216.18439598902239</v>
      </c>
      <c r="L272" s="4">
        <f t="shared" si="80"/>
        <v>6.8966723196834065</v>
      </c>
      <c r="M272" s="18">
        <f t="shared" si="81"/>
        <v>22.884412697131307</v>
      </c>
      <c r="N272" s="18">
        <f t="shared" si="82"/>
        <v>186.40331097220766</v>
      </c>
      <c r="O272" s="4">
        <f t="shared" si="83"/>
        <v>22.884412697131307</v>
      </c>
      <c r="P272" s="4">
        <f t="shared" si="91"/>
        <v>5927.0628885570086</v>
      </c>
      <c r="Q272" s="4">
        <f t="shared" si="92"/>
        <v>3276.1409469708033</v>
      </c>
      <c r="R272" s="3">
        <f t="shared" si="84"/>
        <v>186.40331097220766</v>
      </c>
      <c r="S272" s="3">
        <f t="shared" si="93"/>
        <v>48278.457541801785</v>
      </c>
      <c r="T272" s="3">
        <f t="shared" si="85"/>
        <v>26685.566626035117</v>
      </c>
    </row>
    <row r="273" spans="1:20">
      <c r="A273" s="1">
        <v>260</v>
      </c>
      <c r="B273" s="1">
        <f t="shared" si="75"/>
        <v>73</v>
      </c>
      <c r="C273" s="3">
        <f t="shared" si="76"/>
        <v>7154.1567473009754</v>
      </c>
      <c r="D273" s="3">
        <f t="shared" si="86"/>
        <v>114.57614175403371</v>
      </c>
      <c r="E273" s="4">
        <f t="shared" si="87"/>
        <v>29.043238577549726</v>
      </c>
      <c r="F273" s="4">
        <f t="shared" si="88"/>
        <v>85.532903176483984</v>
      </c>
      <c r="G273" s="7">
        <f t="shared" si="89"/>
        <v>0.15</v>
      </c>
      <c r="H273" s="8">
        <f t="shared" si="90"/>
        <v>1.3451947011868914E-2</v>
      </c>
      <c r="I273" s="3">
        <f t="shared" si="77"/>
        <v>97.54956911405003</v>
      </c>
      <c r="J273" s="4">
        <f t="shared" si="78"/>
        <v>183.08247229053401</v>
      </c>
      <c r="K273" s="3">
        <f t="shared" si="79"/>
        <v>212.12571086808373</v>
      </c>
      <c r="L273" s="4">
        <f t="shared" si="80"/>
        <v>6.725802617958883</v>
      </c>
      <c r="M273" s="18">
        <f t="shared" si="81"/>
        <v>22.317435959590842</v>
      </c>
      <c r="N273" s="18">
        <f t="shared" si="82"/>
        <v>183.08247229053401</v>
      </c>
      <c r="O273" s="4">
        <f t="shared" si="83"/>
        <v>22.317435959590842</v>
      </c>
      <c r="P273" s="4">
        <f t="shared" si="91"/>
        <v>5802.5333494936185</v>
      </c>
      <c r="Q273" s="4">
        <f t="shared" si="92"/>
        <v>3199.9748733052497</v>
      </c>
      <c r="R273" s="3">
        <f t="shared" si="84"/>
        <v>183.08247229053401</v>
      </c>
      <c r="S273" s="3">
        <f t="shared" si="93"/>
        <v>47601.442795538846</v>
      </c>
      <c r="T273" s="3">
        <f t="shared" si="85"/>
        <v>26251.192660890891</v>
      </c>
    </row>
    <row r="274" spans="1:20">
      <c r="A274" s="1">
        <v>261</v>
      </c>
      <c r="B274" s="1">
        <f t="shared" ref="B274:B337" si="94">MAX(C$4*12-C$5-A274,0)</f>
        <v>72</v>
      </c>
      <c r="C274" s="3">
        <f t="shared" si="76"/>
        <v>6974.342676995122</v>
      </c>
      <c r="D274" s="3">
        <f t="shared" si="86"/>
        <v>113.03486956633401</v>
      </c>
      <c r="E274" s="4">
        <f t="shared" si="87"/>
        <v>28.318537124733027</v>
      </c>
      <c r="F274" s="4">
        <f t="shared" si="88"/>
        <v>84.716332441600983</v>
      </c>
      <c r="G274" s="7">
        <f t="shared" si="89"/>
        <v>0.15</v>
      </c>
      <c r="H274" s="8">
        <f t="shared" si="90"/>
        <v>1.3451947011868914E-2</v>
      </c>
      <c r="I274" s="3">
        <f t="shared" si="77"/>
        <v>95.097737864252906</v>
      </c>
      <c r="J274" s="4">
        <f t="shared" si="78"/>
        <v>179.81407030585387</v>
      </c>
      <c r="K274" s="3">
        <f t="shared" si="79"/>
        <v>208.13260743058692</v>
      </c>
      <c r="L274" s="4">
        <f t="shared" si="80"/>
        <v>6.5579770183592272</v>
      </c>
      <c r="M274" s="18">
        <f t="shared" si="81"/>
        <v>21.760560106373799</v>
      </c>
      <c r="N274" s="18">
        <f t="shared" si="82"/>
        <v>179.81407030585387</v>
      </c>
      <c r="O274" s="4">
        <f t="shared" si="83"/>
        <v>21.760560106373799</v>
      </c>
      <c r="P274" s="4">
        <f t="shared" si="91"/>
        <v>5679.5061877635617</v>
      </c>
      <c r="Q274" s="4">
        <f t="shared" si="92"/>
        <v>3124.9666041948949</v>
      </c>
      <c r="R274" s="3">
        <f t="shared" si="84"/>
        <v>179.81407030585387</v>
      </c>
      <c r="S274" s="3">
        <f t="shared" si="93"/>
        <v>46931.472349827862</v>
      </c>
      <c r="T274" s="3">
        <f t="shared" si="85"/>
        <v>25822.541420041784</v>
      </c>
    </row>
    <row r="275" spans="1:20">
      <c r="A275" s="1">
        <v>262</v>
      </c>
      <c r="B275" s="1">
        <f t="shared" si="94"/>
        <v>71</v>
      </c>
      <c r="C275" s="3">
        <f t="shared" si="76"/>
        <v>6797.7453514835315</v>
      </c>
      <c r="D275" s="3">
        <f t="shared" si="86"/>
        <v>111.5143304904342</v>
      </c>
      <c r="E275" s="4">
        <f t="shared" si="87"/>
        <v>27.606773096439024</v>
      </c>
      <c r="F275" s="4">
        <f t="shared" si="88"/>
        <v>83.907557393995177</v>
      </c>
      <c r="G275" s="7">
        <f t="shared" si="89"/>
        <v>0.15</v>
      </c>
      <c r="H275" s="8">
        <f t="shared" si="90"/>
        <v>1.3451947011868914E-2</v>
      </c>
      <c r="I275" s="3">
        <f t="shared" si="77"/>
        <v>92.689768117595008</v>
      </c>
      <c r="J275" s="4">
        <f t="shared" si="78"/>
        <v>176.59732551159018</v>
      </c>
      <c r="K275" s="3">
        <f t="shared" si="79"/>
        <v>204.2040986080292</v>
      </c>
      <c r="L275" s="4">
        <f t="shared" si="80"/>
        <v>6.3931474539121949</v>
      </c>
      <c r="M275" s="18">
        <f t="shared" si="81"/>
        <v>21.213625642526829</v>
      </c>
      <c r="N275" s="18">
        <f t="shared" si="82"/>
        <v>176.59732551159018</v>
      </c>
      <c r="O275" s="4">
        <f t="shared" si="83"/>
        <v>21.213625642526829</v>
      </c>
      <c r="P275" s="4">
        <f t="shared" si="91"/>
        <v>5557.9699183420289</v>
      </c>
      <c r="Q275" s="4">
        <f t="shared" si="92"/>
        <v>3051.1030484860735</v>
      </c>
      <c r="R275" s="3">
        <f t="shared" si="84"/>
        <v>176.59732551159018</v>
      </c>
      <c r="S275" s="3">
        <f t="shared" si="93"/>
        <v>46268.499284036625</v>
      </c>
      <c r="T275" s="3">
        <f t="shared" si="85"/>
        <v>25399.55438558969</v>
      </c>
    </row>
    <row r="276" spans="1:20">
      <c r="A276" s="1">
        <v>263</v>
      </c>
      <c r="B276" s="1">
        <f t="shared" si="94"/>
        <v>70</v>
      </c>
      <c r="C276" s="3">
        <f t="shared" si="76"/>
        <v>6624.3138818887674</v>
      </c>
      <c r="D276" s="3">
        <f t="shared" si="86"/>
        <v>110.0142456256128</v>
      </c>
      <c r="E276" s="4">
        <f t="shared" si="87"/>
        <v>26.907742016288978</v>
      </c>
      <c r="F276" s="4">
        <f t="shared" si="88"/>
        <v>83.106503609323823</v>
      </c>
      <c r="G276" s="7">
        <f t="shared" si="89"/>
        <v>0.15</v>
      </c>
      <c r="H276" s="8">
        <f t="shared" si="90"/>
        <v>1.3451947011868914E-2</v>
      </c>
      <c r="I276" s="3">
        <f t="shared" si="77"/>
        <v>90.324965985440372</v>
      </c>
      <c r="J276" s="4">
        <f t="shared" si="78"/>
        <v>173.4314695947642</v>
      </c>
      <c r="K276" s="3">
        <f t="shared" si="79"/>
        <v>200.33921161105317</v>
      </c>
      <c r="L276" s="4">
        <f t="shared" si="80"/>
        <v>6.2312665721932374</v>
      </c>
      <c r="M276" s="18">
        <f t="shared" si="81"/>
        <v>20.67647544409574</v>
      </c>
      <c r="N276" s="18">
        <f t="shared" si="82"/>
        <v>173.4314695947642</v>
      </c>
      <c r="O276" s="4">
        <f t="shared" si="83"/>
        <v>20.67647544409574</v>
      </c>
      <c r="P276" s="4">
        <f t="shared" si="91"/>
        <v>5437.9130417971792</v>
      </c>
      <c r="Q276" s="4">
        <f t="shared" si="92"/>
        <v>2978.3711940979974</v>
      </c>
      <c r="R276" s="3">
        <f t="shared" si="84"/>
        <v>173.4314695947642</v>
      </c>
      <c r="S276" s="3">
        <f t="shared" si="93"/>
        <v>45612.476503422986</v>
      </c>
      <c r="T276" s="3">
        <f t="shared" si="85"/>
        <v>24982.173320000227</v>
      </c>
    </row>
    <row r="277" spans="1:20">
      <c r="A277" s="1">
        <v>264</v>
      </c>
      <c r="B277" s="1">
        <f t="shared" si="94"/>
        <v>69</v>
      </c>
      <c r="C277" s="3">
        <f t="shared" si="76"/>
        <v>6453.9981366101038</v>
      </c>
      <c r="D277" s="3">
        <f t="shared" si="86"/>
        <v>108.53433982290625</v>
      </c>
      <c r="E277" s="4">
        <f t="shared" si="87"/>
        <v>26.221242449143038</v>
      </c>
      <c r="F277" s="4">
        <f t="shared" si="88"/>
        <v>82.313097373763213</v>
      </c>
      <c r="G277" s="7">
        <f t="shared" si="89"/>
        <v>0.15</v>
      </c>
      <c r="H277" s="8">
        <f t="shared" si="90"/>
        <v>1.3451947011868914E-2</v>
      </c>
      <c r="I277" s="3">
        <f t="shared" si="77"/>
        <v>88.002647904900698</v>
      </c>
      <c r="J277" s="4">
        <f t="shared" si="78"/>
        <v>170.31574527866391</v>
      </c>
      <c r="K277" s="3">
        <f t="shared" si="79"/>
        <v>196.53698772780695</v>
      </c>
      <c r="L277" s="4">
        <f t="shared" si="80"/>
        <v>6.0722877250647036</v>
      </c>
      <c r="M277" s="18">
        <f t="shared" si="81"/>
        <v>20.148954724078333</v>
      </c>
      <c r="N277" s="18">
        <f t="shared" si="82"/>
        <v>170.31574527866391</v>
      </c>
      <c r="O277" s="4">
        <f t="shared" si="83"/>
        <v>20.148954724078333</v>
      </c>
      <c r="P277" s="4">
        <f t="shared" si="91"/>
        <v>5319.3240471566796</v>
      </c>
      <c r="Q277" s="4">
        <f t="shared" si="92"/>
        <v>2906.7581092413961</v>
      </c>
      <c r="R277" s="3">
        <f t="shared" si="84"/>
        <v>170.31574527866391</v>
      </c>
      <c r="S277" s="3">
        <f t="shared" si="93"/>
        <v>44963.35675356727</v>
      </c>
      <c r="T277" s="3">
        <f t="shared" si="85"/>
        <v>24570.340273217025</v>
      </c>
    </row>
    <row r="278" spans="1:20">
      <c r="A278" s="1">
        <v>265</v>
      </c>
      <c r="B278" s="1">
        <f t="shared" si="94"/>
        <v>68</v>
      </c>
      <c r="C278" s="3">
        <f t="shared" si="76"/>
        <v>6286.7487304424112</v>
      </c>
      <c r="D278" s="3">
        <f t="shared" si="86"/>
        <v>107.07434163464033</v>
      </c>
      <c r="E278" s="4">
        <f t="shared" si="87"/>
        <v>25.547075957414993</v>
      </c>
      <c r="F278" s="4">
        <f t="shared" si="88"/>
        <v>81.527265677225344</v>
      </c>
      <c r="G278" s="7">
        <f t="shared" si="89"/>
        <v>0.15</v>
      </c>
      <c r="H278" s="8">
        <f t="shared" si="90"/>
        <v>1.3451947011868914E-2</v>
      </c>
      <c r="I278" s="3">
        <f t="shared" si="77"/>
        <v>85.72214049046724</v>
      </c>
      <c r="J278" s="4">
        <f t="shared" si="78"/>
        <v>167.2494061676926</v>
      </c>
      <c r="K278" s="3">
        <f t="shared" si="79"/>
        <v>192.79648212510756</v>
      </c>
      <c r="L278" s="4">
        <f t="shared" si="80"/>
        <v>5.9161649585592615</v>
      </c>
      <c r="M278" s="18">
        <f t="shared" si="81"/>
        <v>19.630910998855732</v>
      </c>
      <c r="N278" s="18">
        <f t="shared" si="82"/>
        <v>167.2494061676926</v>
      </c>
      <c r="O278" s="4">
        <f t="shared" si="83"/>
        <v>19.630910998855732</v>
      </c>
      <c r="P278" s="4">
        <f t="shared" si="91"/>
        <v>5202.1914146967692</v>
      </c>
      <c r="Q278" s="4">
        <f t="shared" si="92"/>
        <v>2836.2509435746838</v>
      </c>
      <c r="R278" s="3">
        <f t="shared" si="84"/>
        <v>167.2494061676926</v>
      </c>
      <c r="S278" s="3">
        <f t="shared" si="93"/>
        <v>44321.092634438537</v>
      </c>
      <c r="T278" s="3">
        <f t="shared" si="85"/>
        <v>24163.997589468658</v>
      </c>
    </row>
    <row r="279" spans="1:20">
      <c r="A279" s="1">
        <v>266</v>
      </c>
      <c r="B279" s="1">
        <f t="shared" si="94"/>
        <v>67</v>
      </c>
      <c r="C279" s="3">
        <f t="shared" si="76"/>
        <v>6122.5170138480435</v>
      </c>
      <c r="D279" s="3">
        <f t="shared" si="86"/>
        <v>105.63398326464036</v>
      </c>
      <c r="E279" s="4">
        <f t="shared" si="87"/>
        <v>24.885047058001209</v>
      </c>
      <c r="F279" s="4">
        <f t="shared" si="88"/>
        <v>80.748936206639158</v>
      </c>
      <c r="G279" s="7">
        <f t="shared" si="89"/>
        <v>0.15</v>
      </c>
      <c r="H279" s="8">
        <f t="shared" si="90"/>
        <v>1.3451947011868914E-2</v>
      </c>
      <c r="I279" s="3">
        <f t="shared" si="77"/>
        <v>83.482780387728994</v>
      </c>
      <c r="J279" s="4">
        <f t="shared" si="78"/>
        <v>164.23171659436815</v>
      </c>
      <c r="K279" s="3">
        <f t="shared" si="79"/>
        <v>189.11676365236934</v>
      </c>
      <c r="L279" s="4">
        <f t="shared" si="80"/>
        <v>5.7628530029055431</v>
      </c>
      <c r="M279" s="18">
        <f t="shared" si="81"/>
        <v>19.122194055095665</v>
      </c>
      <c r="N279" s="18">
        <f t="shared" si="82"/>
        <v>164.23171659436815</v>
      </c>
      <c r="O279" s="4">
        <f t="shared" si="83"/>
        <v>19.122194055095665</v>
      </c>
      <c r="P279" s="4">
        <f t="shared" si="91"/>
        <v>5086.5036186554471</v>
      </c>
      <c r="Q279" s="4">
        <f t="shared" si="92"/>
        <v>2766.8369292993621</v>
      </c>
      <c r="R279" s="3">
        <f t="shared" si="84"/>
        <v>164.23171659436815</v>
      </c>
      <c r="S279" s="3">
        <f t="shared" si="93"/>
        <v>43685.636614101932</v>
      </c>
      <c r="T279" s="3">
        <f t="shared" si="85"/>
        <v>23763.087913776082</v>
      </c>
    </row>
    <row r="280" spans="1:20">
      <c r="A280" s="1">
        <v>267</v>
      </c>
      <c r="B280" s="1">
        <f t="shared" si="94"/>
        <v>66</v>
      </c>
      <c r="C280" s="3">
        <f t="shared" si="76"/>
        <v>5961.2550623795987</v>
      </c>
      <c r="D280" s="3">
        <f t="shared" si="86"/>
        <v>104.21300051911173</v>
      </c>
      <c r="E280" s="4">
        <f t="shared" si="87"/>
        <v>24.234963179815171</v>
      </c>
      <c r="F280" s="4">
        <f t="shared" si="88"/>
        <v>79.978037339296563</v>
      </c>
      <c r="G280" s="7">
        <f t="shared" si="89"/>
        <v>0.15</v>
      </c>
      <c r="H280" s="8">
        <f t="shared" si="90"/>
        <v>1.3451947011868914E-2</v>
      </c>
      <c r="I280" s="3">
        <f t="shared" si="77"/>
        <v>81.283914129148286</v>
      </c>
      <c r="J280" s="4">
        <f t="shared" si="78"/>
        <v>161.26195146844486</v>
      </c>
      <c r="K280" s="3">
        <f t="shared" si="79"/>
        <v>185.49691464826003</v>
      </c>
      <c r="L280" s="4">
        <f t="shared" si="80"/>
        <v>5.6123072626940393</v>
      </c>
      <c r="M280" s="18">
        <f t="shared" si="81"/>
        <v>18.622655917121133</v>
      </c>
      <c r="N280" s="18">
        <f t="shared" si="82"/>
        <v>161.26195146844486</v>
      </c>
      <c r="O280" s="4">
        <f t="shared" si="83"/>
        <v>18.622655917121133</v>
      </c>
      <c r="P280" s="4">
        <f t="shared" si="91"/>
        <v>4972.2491298713421</v>
      </c>
      <c r="Q280" s="4">
        <f t="shared" si="92"/>
        <v>2698.5033821963302</v>
      </c>
      <c r="R280" s="3">
        <f t="shared" si="84"/>
        <v>161.26195146844486</v>
      </c>
      <c r="S280" s="3">
        <f t="shared" si="93"/>
        <v>43056.941042074781</v>
      </c>
      <c r="T280" s="3">
        <f t="shared" si="85"/>
        <v>23367.554198168909</v>
      </c>
    </row>
    <row r="281" spans="1:20">
      <c r="A281" s="1">
        <v>268</v>
      </c>
      <c r="B281" s="1">
        <f t="shared" si="94"/>
        <v>65</v>
      </c>
      <c r="C281" s="3">
        <f t="shared" si="76"/>
        <v>5802.9156662514724</v>
      </c>
      <c r="D281" s="3">
        <f t="shared" si="86"/>
        <v>102.81113275818078</v>
      </c>
      <c r="E281" s="4">
        <f t="shared" si="87"/>
        <v>23.596634621919247</v>
      </c>
      <c r="F281" s="4">
        <f t="shared" si="88"/>
        <v>79.214498136261525</v>
      </c>
      <c r="G281" s="7">
        <f t="shared" si="89"/>
        <v>0.15</v>
      </c>
      <c r="H281" s="8">
        <f t="shared" si="90"/>
        <v>1.3451947011868914E-2</v>
      </c>
      <c r="I281" s="3">
        <f t="shared" si="77"/>
        <v>79.124897991864898</v>
      </c>
      <c r="J281" s="4">
        <f t="shared" si="78"/>
        <v>158.33939612812642</v>
      </c>
      <c r="K281" s="3">
        <f t="shared" si="79"/>
        <v>181.93603075004569</v>
      </c>
      <c r="L281" s="4">
        <f t="shared" si="80"/>
        <v>5.4644838071812991</v>
      </c>
      <c r="M281" s="18">
        <f t="shared" si="81"/>
        <v>18.132150814737948</v>
      </c>
      <c r="N281" s="18">
        <f t="shared" si="82"/>
        <v>158.33939612812642</v>
      </c>
      <c r="O281" s="4">
        <f t="shared" si="83"/>
        <v>18.132150814737948</v>
      </c>
      <c r="P281" s="4">
        <f t="shared" si="91"/>
        <v>4859.4164183497696</v>
      </c>
      <c r="Q281" s="4">
        <f t="shared" si="92"/>
        <v>2631.2377026047238</v>
      </c>
      <c r="R281" s="3">
        <f t="shared" si="84"/>
        <v>158.33939612812642</v>
      </c>
      <c r="S281" s="3">
        <f t="shared" si="93"/>
        <v>42434.958162337884</v>
      </c>
      <c r="T281" s="3">
        <f t="shared" si="85"/>
        <v>22977.339707617692</v>
      </c>
    </row>
    <row r="282" spans="1:20">
      <c r="A282" s="1">
        <v>269</v>
      </c>
      <c r="B282" s="1">
        <f t="shared" si="94"/>
        <v>64</v>
      </c>
      <c r="C282" s="3">
        <f t="shared" si="76"/>
        <v>5647.4523200581298</v>
      </c>
      <c r="D282" s="3">
        <f t="shared" si="86"/>
        <v>101.42812284808745</v>
      </c>
      <c r="E282" s="4">
        <f t="shared" si="87"/>
        <v>22.969874512245411</v>
      </c>
      <c r="F282" s="4">
        <f t="shared" si="88"/>
        <v>78.458248335842043</v>
      </c>
      <c r="G282" s="7">
        <f t="shared" si="89"/>
        <v>0.15</v>
      </c>
      <c r="H282" s="8">
        <f t="shared" si="90"/>
        <v>1.3451947011868914E-2</v>
      </c>
      <c r="I282" s="3">
        <f t="shared" si="77"/>
        <v>77.005097857501013</v>
      </c>
      <c r="J282" s="4">
        <f t="shared" si="78"/>
        <v>155.46334619334306</v>
      </c>
      <c r="K282" s="3">
        <f t="shared" si="79"/>
        <v>178.43322070558847</v>
      </c>
      <c r="L282" s="4">
        <f t="shared" si="80"/>
        <v>5.3193393607305159</v>
      </c>
      <c r="M282" s="18">
        <f t="shared" si="81"/>
        <v>17.650535151514894</v>
      </c>
      <c r="N282" s="18">
        <f t="shared" si="82"/>
        <v>155.46334619334306</v>
      </c>
      <c r="O282" s="4">
        <f t="shared" si="83"/>
        <v>17.650535151514894</v>
      </c>
      <c r="P282" s="4">
        <f t="shared" si="91"/>
        <v>4747.9939557575062</v>
      </c>
      <c r="Q282" s="4">
        <f t="shared" si="92"/>
        <v>2565.0273763448827</v>
      </c>
      <c r="R282" s="3">
        <f t="shared" si="84"/>
        <v>155.46334619334306</v>
      </c>
      <c r="S282" s="3">
        <f t="shared" si="93"/>
        <v>41819.640126009283</v>
      </c>
      <c r="T282" s="3">
        <f t="shared" si="85"/>
        <v>22592.388025690081</v>
      </c>
    </row>
    <row r="283" spans="1:20">
      <c r="A283" s="1">
        <v>270</v>
      </c>
      <c r="B283" s="1">
        <f t="shared" si="94"/>
        <v>63</v>
      </c>
      <c r="C283" s="3">
        <f t="shared" si="76"/>
        <v>5494.8192126370659</v>
      </c>
      <c r="D283" s="3">
        <f t="shared" si="86"/>
        <v>100.06371711402161</v>
      </c>
      <c r="E283" s="4">
        <f t="shared" si="87"/>
        <v>22.354498766896764</v>
      </c>
      <c r="F283" s="4">
        <f t="shared" si="88"/>
        <v>77.709218347124846</v>
      </c>
      <c r="G283" s="7">
        <f t="shared" si="89"/>
        <v>0.15</v>
      </c>
      <c r="H283" s="8">
        <f t="shared" si="90"/>
        <v>1.3451947011868914E-2</v>
      </c>
      <c r="I283" s="3">
        <f t="shared" si="77"/>
        <v>74.923889073938852</v>
      </c>
      <c r="J283" s="4">
        <f t="shared" si="78"/>
        <v>152.6331074210637</v>
      </c>
      <c r="K283" s="3">
        <f t="shared" si="79"/>
        <v>174.98760618796047</v>
      </c>
      <c r="L283" s="4">
        <f t="shared" si="80"/>
        <v>5.176831293386619</v>
      </c>
      <c r="M283" s="18">
        <f t="shared" si="81"/>
        <v>17.177667473510144</v>
      </c>
      <c r="N283" s="18">
        <f t="shared" si="82"/>
        <v>152.6331074210637</v>
      </c>
      <c r="O283" s="4">
        <f t="shared" si="83"/>
        <v>17.177667473510144</v>
      </c>
      <c r="P283" s="4">
        <f t="shared" si="91"/>
        <v>4637.9702178477391</v>
      </c>
      <c r="Q283" s="4">
        <f t="shared" si="92"/>
        <v>2499.8599755870014</v>
      </c>
      <c r="R283" s="3">
        <f t="shared" si="84"/>
        <v>152.6331074210637</v>
      </c>
      <c r="S283" s="3">
        <f t="shared" si="93"/>
        <v>41210.939003687199</v>
      </c>
      <c r="T283" s="3">
        <f t="shared" si="85"/>
        <v>22212.643059938036</v>
      </c>
    </row>
    <row r="284" spans="1:20">
      <c r="A284" s="1">
        <v>271</v>
      </c>
      <c r="B284" s="1">
        <f t="shared" si="94"/>
        <v>62</v>
      </c>
      <c r="C284" s="3">
        <f t="shared" si="76"/>
        <v>5344.9712170744506</v>
      </c>
      <c r="D284" s="3">
        <f t="shared" si="86"/>
        <v>98.717665293593129</v>
      </c>
      <c r="E284" s="4">
        <f t="shared" si="87"/>
        <v>21.750326050021716</v>
      </c>
      <c r="F284" s="4">
        <f t="shared" si="88"/>
        <v>76.967339243571416</v>
      </c>
      <c r="G284" s="7">
        <f t="shared" si="89"/>
        <v>0.15</v>
      </c>
      <c r="H284" s="8">
        <f t="shared" si="90"/>
        <v>1.3451947011868914E-2</v>
      </c>
      <c r="I284" s="3">
        <f t="shared" si="77"/>
        <v>72.880656319044022</v>
      </c>
      <c r="J284" s="4">
        <f t="shared" si="78"/>
        <v>149.84799556261544</v>
      </c>
      <c r="K284" s="3">
        <f t="shared" si="79"/>
        <v>171.59832161263716</v>
      </c>
      <c r="L284" s="4">
        <f t="shared" si="80"/>
        <v>5.0369176115839771</v>
      </c>
      <c r="M284" s="18">
        <f t="shared" si="81"/>
        <v>16.713408438437739</v>
      </c>
      <c r="N284" s="18">
        <f t="shared" si="82"/>
        <v>149.84799556261544</v>
      </c>
      <c r="O284" s="4">
        <f t="shared" si="83"/>
        <v>16.713408438437739</v>
      </c>
      <c r="P284" s="4">
        <f t="shared" si="91"/>
        <v>4529.3336868166271</v>
      </c>
      <c r="Q284" s="4">
        <f t="shared" si="92"/>
        <v>2435.7231596669826</v>
      </c>
      <c r="R284" s="3">
        <f t="shared" si="84"/>
        <v>149.84799556261544</v>
      </c>
      <c r="S284" s="3">
        <f t="shared" si="93"/>
        <v>40608.80679746878</v>
      </c>
      <c r="T284" s="3">
        <f t="shared" si="85"/>
        <v>21838.049047023371</v>
      </c>
    </row>
    <row r="285" spans="1:20">
      <c r="A285" s="1">
        <v>272</v>
      </c>
      <c r="B285" s="1">
        <f t="shared" si="94"/>
        <v>61</v>
      </c>
      <c r="C285" s="3">
        <f t="shared" si="76"/>
        <v>5197.8638808514679</v>
      </c>
      <c r="D285" s="3">
        <f t="shared" si="86"/>
        <v>97.389720490928212</v>
      </c>
      <c r="E285" s="4">
        <f t="shared" si="87"/>
        <v>21.157177734253036</v>
      </c>
      <c r="F285" s="4">
        <f t="shared" si="88"/>
        <v>76.232542756675173</v>
      </c>
      <c r="G285" s="7">
        <f t="shared" si="89"/>
        <v>0.15</v>
      </c>
      <c r="H285" s="8">
        <f t="shared" si="90"/>
        <v>1.3451947011868914E-2</v>
      </c>
      <c r="I285" s="3">
        <f t="shared" si="77"/>
        <v>70.874793466307196</v>
      </c>
      <c r="J285" s="4">
        <f t="shared" si="78"/>
        <v>147.10733622298238</v>
      </c>
      <c r="K285" s="3">
        <f t="shared" si="79"/>
        <v>168.26451395723541</v>
      </c>
      <c r="L285" s="4">
        <f t="shared" si="80"/>
        <v>4.8995569489849133</v>
      </c>
      <c r="M285" s="18">
        <f t="shared" si="81"/>
        <v>16.257620785268124</v>
      </c>
      <c r="N285" s="18">
        <f t="shared" si="82"/>
        <v>147.10733622298238</v>
      </c>
      <c r="O285" s="4">
        <f t="shared" si="83"/>
        <v>16.257620785268124</v>
      </c>
      <c r="P285" s="4">
        <f t="shared" si="91"/>
        <v>4422.0728535929293</v>
      </c>
      <c r="Q285" s="4">
        <f t="shared" si="92"/>
        <v>2372.604675850986</v>
      </c>
      <c r="R285" s="3">
        <f t="shared" si="84"/>
        <v>147.10733622298238</v>
      </c>
      <c r="S285" s="3">
        <f t="shared" si="93"/>
        <v>40013.195452651205</v>
      </c>
      <c r="T285" s="3">
        <f t="shared" si="85"/>
        <v>21468.550557588547</v>
      </c>
    </row>
    <row r="286" spans="1:20">
      <c r="A286" s="1">
        <v>273</v>
      </c>
      <c r="B286" s="1">
        <f t="shared" si="94"/>
        <v>60</v>
      </c>
      <c r="C286" s="3">
        <f t="shared" si="76"/>
        <v>5053.4534161294105</v>
      </c>
      <c r="D286" s="3">
        <f t="shared" si="86"/>
        <v>96.079639131383445</v>
      </c>
      <c r="E286" s="4">
        <f t="shared" si="87"/>
        <v>20.57487786170373</v>
      </c>
      <c r="F286" s="4">
        <f t="shared" si="88"/>
        <v>75.504761269679719</v>
      </c>
      <c r="G286" s="7">
        <f t="shared" si="89"/>
        <v>0.15</v>
      </c>
      <c r="H286" s="8">
        <f t="shared" si="90"/>
        <v>1.3451947011868914E-2</v>
      </c>
      <c r="I286" s="3">
        <f t="shared" si="77"/>
        <v>68.905703452377722</v>
      </c>
      <c r="J286" s="4">
        <f t="shared" si="78"/>
        <v>144.41046472205744</v>
      </c>
      <c r="K286" s="3">
        <f t="shared" si="79"/>
        <v>164.98534258376117</v>
      </c>
      <c r="L286" s="4">
        <f t="shared" si="80"/>
        <v>4.7647085574471788</v>
      </c>
      <c r="M286" s="18">
        <f t="shared" si="81"/>
        <v>15.810169304256551</v>
      </c>
      <c r="N286" s="18">
        <f t="shared" si="82"/>
        <v>144.41046472205744</v>
      </c>
      <c r="O286" s="4">
        <f t="shared" si="83"/>
        <v>15.810169304256551</v>
      </c>
      <c r="P286" s="4">
        <f t="shared" si="91"/>
        <v>4316.1762200620387</v>
      </c>
      <c r="Q286" s="4">
        <f t="shared" si="92"/>
        <v>2310.492360050112</v>
      </c>
      <c r="R286" s="3">
        <f t="shared" si="84"/>
        <v>144.41046472205744</v>
      </c>
      <c r="S286" s="3">
        <f t="shared" si="93"/>
        <v>39424.056869121683</v>
      </c>
      <c r="T286" s="3">
        <f t="shared" si="85"/>
        <v>21104.092500879753</v>
      </c>
    </row>
    <row r="287" spans="1:20">
      <c r="A287" s="1">
        <v>274</v>
      </c>
      <c r="B287" s="1">
        <f t="shared" si="94"/>
        <v>59</v>
      </c>
      <c r="C287" s="3">
        <f t="shared" si="76"/>
        <v>4911.6966901715914</v>
      </c>
      <c r="D287" s="3">
        <f t="shared" si="86"/>
        <v>94.787180916868607</v>
      </c>
      <c r="E287" s="4">
        <f t="shared" si="87"/>
        <v>20.00325310551225</v>
      </c>
      <c r="F287" s="4">
        <f t="shared" si="88"/>
        <v>74.783927811356364</v>
      </c>
      <c r="G287" s="7">
        <f t="shared" si="89"/>
        <v>0.15</v>
      </c>
      <c r="H287" s="8">
        <f t="shared" si="90"/>
        <v>1.3451947011868914E-2</v>
      </c>
      <c r="I287" s="3">
        <f t="shared" si="77"/>
        <v>66.972798146462992</v>
      </c>
      <c r="J287" s="4">
        <f t="shared" si="78"/>
        <v>141.75672595781936</v>
      </c>
      <c r="K287" s="3">
        <f t="shared" si="79"/>
        <v>161.7599790633316</v>
      </c>
      <c r="L287" s="4">
        <f t="shared" si="80"/>
        <v>4.6323322981186266</v>
      </c>
      <c r="M287" s="18">
        <f t="shared" si="81"/>
        <v>15.370920807393624</v>
      </c>
      <c r="N287" s="18">
        <f t="shared" si="82"/>
        <v>141.75672595781936</v>
      </c>
      <c r="O287" s="4">
        <f t="shared" si="83"/>
        <v>15.370920807393624</v>
      </c>
      <c r="P287" s="4">
        <f t="shared" si="91"/>
        <v>4211.6323012258526</v>
      </c>
      <c r="Q287" s="4">
        <f t="shared" si="92"/>
        <v>2249.3741374866568</v>
      </c>
      <c r="R287" s="3">
        <f t="shared" si="84"/>
        <v>141.75672595781936</v>
      </c>
      <c r="S287" s="3">
        <f t="shared" si="93"/>
        <v>38841.342912442502</v>
      </c>
      <c r="T287" s="3">
        <f t="shared" si="85"/>
        <v>20744.620129128787</v>
      </c>
    </row>
    <row r="288" spans="1:20">
      <c r="A288" s="1">
        <v>275</v>
      </c>
      <c r="B288" s="1">
        <f t="shared" si="94"/>
        <v>58</v>
      </c>
      <c r="C288" s="3">
        <f t="shared" si="76"/>
        <v>4772.5512159001828</v>
      </c>
      <c r="D288" s="3">
        <f t="shared" si="86"/>
        <v>93.512108781770493</v>
      </c>
      <c r="E288" s="4">
        <f t="shared" si="87"/>
        <v>19.442132731929217</v>
      </c>
      <c r="F288" s="4">
        <f t="shared" si="88"/>
        <v>74.069976049841273</v>
      </c>
      <c r="G288" s="7">
        <f t="shared" si="89"/>
        <v>0.15</v>
      </c>
      <c r="H288" s="8">
        <f t="shared" si="90"/>
        <v>1.3451947011868914E-2</v>
      </c>
      <c r="I288" s="3">
        <f t="shared" si="77"/>
        <v>65.075498221567315</v>
      </c>
      <c r="J288" s="4">
        <f t="shared" si="78"/>
        <v>139.1454742714086</v>
      </c>
      <c r="K288" s="3">
        <f t="shared" si="79"/>
        <v>158.58760700333781</v>
      </c>
      <c r="L288" s="4">
        <f t="shared" si="80"/>
        <v>4.5023886326572917</v>
      </c>
      <c r="M288" s="18">
        <f t="shared" si="81"/>
        <v>14.939744099271925</v>
      </c>
      <c r="N288" s="18">
        <f t="shared" si="82"/>
        <v>139.1454742714086</v>
      </c>
      <c r="O288" s="4">
        <f t="shared" si="83"/>
        <v>14.939744099271925</v>
      </c>
      <c r="P288" s="4">
        <f t="shared" si="91"/>
        <v>4108.429627299779</v>
      </c>
      <c r="Q288" s="4">
        <f t="shared" si="92"/>
        <v>2189.2380233133126</v>
      </c>
      <c r="R288" s="3">
        <f t="shared" si="84"/>
        <v>139.1454742714086</v>
      </c>
      <c r="S288" s="3">
        <f t="shared" si="93"/>
        <v>38265.005424637362</v>
      </c>
      <c r="T288" s="3">
        <f t="shared" si="85"/>
        <v>20390.079041700417</v>
      </c>
    </row>
    <row r="289" spans="1:20">
      <c r="A289" s="1">
        <v>276</v>
      </c>
      <c r="B289" s="1">
        <f t="shared" si="94"/>
        <v>57</v>
      </c>
      <c r="C289" s="3">
        <f t="shared" si="76"/>
        <v>4635.9751425861059</v>
      </c>
      <c r="D289" s="3">
        <f t="shared" si="86"/>
        <v>92.25418884946987</v>
      </c>
      <c r="E289" s="4">
        <f t="shared" si="87"/>
        <v>18.891348562938223</v>
      </c>
      <c r="F289" s="4">
        <f t="shared" si="88"/>
        <v>73.36284028653165</v>
      </c>
      <c r="G289" s="7">
        <f t="shared" si="89"/>
        <v>0.15</v>
      </c>
      <c r="H289" s="8">
        <f t="shared" si="90"/>
        <v>1.3451947011868914E-2</v>
      </c>
      <c r="I289" s="3">
        <f t="shared" si="77"/>
        <v>63.213233027545193</v>
      </c>
      <c r="J289" s="4">
        <f t="shared" si="78"/>
        <v>136.57607331407684</v>
      </c>
      <c r="K289" s="3">
        <f t="shared" si="79"/>
        <v>155.46742187701506</v>
      </c>
      <c r="L289" s="4">
        <f t="shared" si="80"/>
        <v>4.3748386145751672</v>
      </c>
      <c r="M289" s="18">
        <f t="shared" si="81"/>
        <v>14.516509948363055</v>
      </c>
      <c r="N289" s="18">
        <f t="shared" si="82"/>
        <v>136.57607331407684</v>
      </c>
      <c r="O289" s="4">
        <f t="shared" si="83"/>
        <v>14.516509948363055</v>
      </c>
      <c r="P289" s="4">
        <f t="shared" si="91"/>
        <v>4006.556745748203</v>
      </c>
      <c r="Q289" s="4">
        <f t="shared" si="92"/>
        <v>2130.0721231866669</v>
      </c>
      <c r="R289" s="3">
        <f t="shared" si="84"/>
        <v>136.57607331407684</v>
      </c>
      <c r="S289" s="3">
        <f t="shared" si="93"/>
        <v>37694.996234685204</v>
      </c>
      <c r="T289" s="3">
        <f t="shared" si="85"/>
        <v>20040.415189011641</v>
      </c>
    </row>
    <row r="290" spans="1:20">
      <c r="A290" s="1">
        <v>277</v>
      </c>
      <c r="B290" s="1">
        <f t="shared" si="94"/>
        <v>56</v>
      </c>
      <c r="C290" s="3">
        <f t="shared" si="76"/>
        <v>4501.9272466701223</v>
      </c>
      <c r="D290" s="3">
        <f t="shared" si="86"/>
        <v>91.013190389443807</v>
      </c>
      <c r="E290" s="4">
        <f t="shared" si="87"/>
        <v>18.350734939403335</v>
      </c>
      <c r="F290" s="4">
        <f t="shared" si="88"/>
        <v>72.662455450040468</v>
      </c>
      <c r="G290" s="7">
        <f t="shared" si="89"/>
        <v>0.15</v>
      </c>
      <c r="H290" s="8">
        <f t="shared" si="90"/>
        <v>1.3451947011868914E-2</v>
      </c>
      <c r="I290" s="3">
        <f t="shared" si="77"/>
        <v>61.385440465943503</v>
      </c>
      <c r="J290" s="4">
        <f t="shared" si="78"/>
        <v>134.04789591598399</v>
      </c>
      <c r="K290" s="3">
        <f t="shared" si="79"/>
        <v>152.3986308553873</v>
      </c>
      <c r="L290" s="4">
        <f t="shared" si="80"/>
        <v>4.2496438807039301</v>
      </c>
      <c r="M290" s="18">
        <f t="shared" si="81"/>
        <v>14.101091058699405</v>
      </c>
      <c r="N290" s="18">
        <f t="shared" si="82"/>
        <v>134.04789591598399</v>
      </c>
      <c r="O290" s="4">
        <f t="shared" si="83"/>
        <v>14.101091058699405</v>
      </c>
      <c r="P290" s="4">
        <f t="shared" si="91"/>
        <v>3906.0022232597353</v>
      </c>
      <c r="Q290" s="4">
        <f t="shared" si="92"/>
        <v>2071.8646337963364</v>
      </c>
      <c r="R290" s="3">
        <f t="shared" si="84"/>
        <v>134.04789591598399</v>
      </c>
      <c r="S290" s="3">
        <f t="shared" si="93"/>
        <v>37131.267168727565</v>
      </c>
      <c r="T290" s="3">
        <f t="shared" si="85"/>
        <v>19695.574876229159</v>
      </c>
    </row>
    <row r="291" spans="1:20">
      <c r="A291" s="1">
        <v>278</v>
      </c>
      <c r="B291" s="1">
        <f t="shared" si="94"/>
        <v>55</v>
      </c>
      <c r="C291" s="3">
        <f t="shared" si="76"/>
        <v>4370.3669227133068</v>
      </c>
      <c r="D291" s="3">
        <f t="shared" si="86"/>
        <v>89.788885774943878</v>
      </c>
      <c r="E291" s="4">
        <f t="shared" si="87"/>
        <v>17.820128684735902</v>
      </c>
      <c r="F291" s="4">
        <f t="shared" si="88"/>
        <v>71.968757090207973</v>
      </c>
      <c r="G291" s="7">
        <f t="shared" si="89"/>
        <v>0.15</v>
      </c>
      <c r="H291" s="8">
        <f t="shared" si="90"/>
        <v>1.3451947011868914E-2</v>
      </c>
      <c r="I291" s="3">
        <f t="shared" si="77"/>
        <v>59.591566866607856</v>
      </c>
      <c r="J291" s="4">
        <f t="shared" si="78"/>
        <v>131.56032395681584</v>
      </c>
      <c r="K291" s="3">
        <f t="shared" si="79"/>
        <v>149.38045264155173</v>
      </c>
      <c r="L291" s="4">
        <f t="shared" si="80"/>
        <v>4.1267666427809457</v>
      </c>
      <c r="M291" s="18">
        <f t="shared" si="81"/>
        <v>13.693362041954956</v>
      </c>
      <c r="N291" s="18">
        <f t="shared" si="82"/>
        <v>131.56032395681584</v>
      </c>
      <c r="O291" s="4">
        <f t="shared" si="83"/>
        <v>13.693362041954956</v>
      </c>
      <c r="P291" s="4">
        <f t="shared" si="91"/>
        <v>3806.7546476634775</v>
      </c>
      <c r="Q291" s="4">
        <f t="shared" si="92"/>
        <v>2014.6038433510096</v>
      </c>
      <c r="R291" s="3">
        <f t="shared" si="84"/>
        <v>131.56032395681584</v>
      </c>
      <c r="S291" s="3">
        <f t="shared" si="93"/>
        <v>36573.7700599948</v>
      </c>
      <c r="T291" s="3">
        <f t="shared" si="85"/>
        <v>19355.504766750906</v>
      </c>
    </row>
    <row r="292" spans="1:20">
      <c r="A292" s="1">
        <v>279</v>
      </c>
      <c r="B292" s="1">
        <f t="shared" si="94"/>
        <v>54</v>
      </c>
      <c r="C292" s="3">
        <f t="shared" si="76"/>
        <v>4241.254174475107</v>
      </c>
      <c r="D292" s="3">
        <f t="shared" si="86"/>
        <v>88.581050441244557</v>
      </c>
      <c r="E292" s="4">
        <f t="shared" si="87"/>
        <v>17.299369069073506</v>
      </c>
      <c r="F292" s="4">
        <f t="shared" si="88"/>
        <v>71.28168137217105</v>
      </c>
      <c r="G292" s="7">
        <f t="shared" si="89"/>
        <v>0.15</v>
      </c>
      <c r="H292" s="8">
        <f t="shared" si="90"/>
        <v>1.3451947011868914E-2</v>
      </c>
      <c r="I292" s="3">
        <f t="shared" si="77"/>
        <v>57.831066866028642</v>
      </c>
      <c r="J292" s="4">
        <f t="shared" si="78"/>
        <v>129.11274823819969</v>
      </c>
      <c r="K292" s="3">
        <f t="shared" si="79"/>
        <v>146.41211730727321</v>
      </c>
      <c r="L292" s="4">
        <f t="shared" si="80"/>
        <v>4.0061696791538646</v>
      </c>
      <c r="M292" s="18">
        <f t="shared" si="81"/>
        <v>13.293199389919643</v>
      </c>
      <c r="N292" s="18">
        <f t="shared" si="82"/>
        <v>129.11274823819969</v>
      </c>
      <c r="O292" s="4">
        <f t="shared" si="83"/>
        <v>13.293199389919643</v>
      </c>
      <c r="P292" s="4">
        <f t="shared" si="91"/>
        <v>3708.8026297875804</v>
      </c>
      <c r="Q292" s="4">
        <f t="shared" si="92"/>
        <v>1958.2781320226804</v>
      </c>
      <c r="R292" s="3">
        <f t="shared" si="84"/>
        <v>129.11274823819969</v>
      </c>
      <c r="S292" s="3">
        <f t="shared" si="93"/>
        <v>36022.456758457709</v>
      </c>
      <c r="T292" s="3">
        <f t="shared" si="85"/>
        <v>19020.151885478088</v>
      </c>
    </row>
    <row r="293" spans="1:20">
      <c r="A293" s="1">
        <v>280</v>
      </c>
      <c r="B293" s="1">
        <f t="shared" si="94"/>
        <v>53</v>
      </c>
      <c r="C293" s="3">
        <f t="shared" si="76"/>
        <v>4114.5496061172153</v>
      </c>
      <c r="D293" s="3">
        <f t="shared" si="86"/>
        <v>87.389462844453163</v>
      </c>
      <c r="E293" s="4">
        <f t="shared" si="87"/>
        <v>16.788297773963965</v>
      </c>
      <c r="F293" s="4">
        <f t="shared" si="88"/>
        <v>70.601165070489202</v>
      </c>
      <c r="G293" s="7">
        <f t="shared" si="89"/>
        <v>0.15</v>
      </c>
      <c r="H293" s="8">
        <f t="shared" si="90"/>
        <v>1.3451947011868914E-2</v>
      </c>
      <c r="I293" s="3">
        <f t="shared" si="77"/>
        <v>56.103403287402543</v>
      </c>
      <c r="J293" s="4">
        <f t="shared" si="78"/>
        <v>126.70456835789174</v>
      </c>
      <c r="K293" s="3">
        <f t="shared" si="79"/>
        <v>143.49286613185569</v>
      </c>
      <c r="L293" s="4">
        <f t="shared" si="80"/>
        <v>3.8878163266021812</v>
      </c>
      <c r="M293" s="18">
        <f t="shared" si="81"/>
        <v>12.900481447361784</v>
      </c>
      <c r="N293" s="18">
        <f t="shared" si="82"/>
        <v>126.70456835789174</v>
      </c>
      <c r="O293" s="4">
        <f t="shared" si="83"/>
        <v>12.900481447361784</v>
      </c>
      <c r="P293" s="4">
        <f t="shared" si="91"/>
        <v>3612.1348052612993</v>
      </c>
      <c r="Q293" s="4">
        <f t="shared" si="92"/>
        <v>1902.8759723502874</v>
      </c>
      <c r="R293" s="3">
        <f t="shared" si="84"/>
        <v>126.70456835789174</v>
      </c>
      <c r="S293" s="3">
        <f t="shared" si="93"/>
        <v>35477.279140209692</v>
      </c>
      <c r="T293" s="3">
        <f t="shared" si="85"/>
        <v>18689.463621883166</v>
      </c>
    </row>
    <row r="294" spans="1:20">
      <c r="A294" s="1">
        <v>281</v>
      </c>
      <c r="B294" s="1">
        <f t="shared" si="94"/>
        <v>52</v>
      </c>
      <c r="C294" s="3">
        <f t="shared" si="76"/>
        <v>3990.2144135315029</v>
      </c>
      <c r="D294" s="3">
        <f t="shared" si="86"/>
        <v>86.213904420873831</v>
      </c>
      <c r="E294" s="4">
        <f t="shared" si="87"/>
        <v>16.286758857547309</v>
      </c>
      <c r="F294" s="4">
        <f t="shared" si="88"/>
        <v>69.927145563326519</v>
      </c>
      <c r="G294" s="7">
        <f t="shared" si="89"/>
        <v>0.15</v>
      </c>
      <c r="H294" s="8">
        <f t="shared" si="90"/>
        <v>1.3451947011868914E-2</v>
      </c>
      <c r="I294" s="3">
        <f t="shared" si="77"/>
        <v>54.40804702238578</v>
      </c>
      <c r="J294" s="4">
        <f t="shared" si="78"/>
        <v>124.33519258571229</v>
      </c>
      <c r="K294" s="3">
        <f t="shared" si="79"/>
        <v>140.6219514432596</v>
      </c>
      <c r="L294" s="4">
        <f t="shared" si="80"/>
        <v>3.7716704722741139</v>
      </c>
      <c r="M294" s="18">
        <f t="shared" si="81"/>
        <v>12.515088385273195</v>
      </c>
      <c r="N294" s="18">
        <f t="shared" si="82"/>
        <v>124.33519258571229</v>
      </c>
      <c r="O294" s="4">
        <f t="shared" si="83"/>
        <v>12.515088385273195</v>
      </c>
      <c r="P294" s="4">
        <f t="shared" si="91"/>
        <v>3516.7398362617678</v>
      </c>
      <c r="Q294" s="4">
        <f t="shared" si="92"/>
        <v>1848.3859296039802</v>
      </c>
      <c r="R294" s="3">
        <f t="shared" si="84"/>
        <v>124.33519258571229</v>
      </c>
      <c r="S294" s="3">
        <f t="shared" si="93"/>
        <v>34938.189116585156</v>
      </c>
      <c r="T294" s="3">
        <f t="shared" si="85"/>
        <v>18363.387732879761</v>
      </c>
    </row>
    <row r="295" spans="1:20">
      <c r="A295" s="1">
        <v>282</v>
      </c>
      <c r="B295" s="1">
        <f t="shared" si="94"/>
        <v>51</v>
      </c>
      <c r="C295" s="3">
        <f t="shared" si="76"/>
        <v>3868.2103757902983</v>
      </c>
      <c r="D295" s="3">
        <f t="shared" si="86"/>
        <v>85.054159546917944</v>
      </c>
      <c r="E295" s="4">
        <f t="shared" si="87"/>
        <v>15.794598720228867</v>
      </c>
      <c r="F295" s="4">
        <f t="shared" si="88"/>
        <v>69.259560826689082</v>
      </c>
      <c r="G295" s="7">
        <f t="shared" si="89"/>
        <v>0.15</v>
      </c>
      <c r="H295" s="8">
        <f t="shared" si="90"/>
        <v>1.3451947011868914E-2</v>
      </c>
      <c r="I295" s="3">
        <f t="shared" si="77"/>
        <v>52.744476914515438</v>
      </c>
      <c r="J295" s="4">
        <f t="shared" si="78"/>
        <v>122.00403774120451</v>
      </c>
      <c r="K295" s="3">
        <f t="shared" si="79"/>
        <v>137.79863646143338</v>
      </c>
      <c r="L295" s="4">
        <f t="shared" si="80"/>
        <v>3.657696545737211</v>
      </c>
      <c r="M295" s="18">
        <f t="shared" si="81"/>
        <v>12.136902174491656</v>
      </c>
      <c r="N295" s="18">
        <f t="shared" si="82"/>
        <v>122.00403774120451</v>
      </c>
      <c r="O295" s="4">
        <f t="shared" si="83"/>
        <v>12.136902174491656</v>
      </c>
      <c r="P295" s="4">
        <f t="shared" si="91"/>
        <v>3422.6064132066472</v>
      </c>
      <c r="Q295" s="4">
        <f t="shared" si="92"/>
        <v>1794.7966621111732</v>
      </c>
      <c r="R295" s="3">
        <f t="shared" si="84"/>
        <v>122.00403774120451</v>
      </c>
      <c r="S295" s="3">
        <f t="shared" si="93"/>
        <v>34405.138643019673</v>
      </c>
      <c r="T295" s="3">
        <f t="shared" si="85"/>
        <v>18041.872345499967</v>
      </c>
    </row>
    <row r="296" spans="1:20">
      <c r="A296" s="1">
        <v>283</v>
      </c>
      <c r="B296" s="1">
        <f t="shared" si="94"/>
        <v>50</v>
      </c>
      <c r="C296" s="3">
        <f t="shared" si="76"/>
        <v>3748.4998467173054</v>
      </c>
      <c r="D296" s="3">
        <f t="shared" si="86"/>
        <v>83.910015499553694</v>
      </c>
      <c r="E296" s="4">
        <f t="shared" si="87"/>
        <v>15.311666070836596</v>
      </c>
      <c r="F296" s="4">
        <f t="shared" si="88"/>
        <v>68.5983494287171</v>
      </c>
      <c r="G296" s="7">
        <f t="shared" si="89"/>
        <v>0.15</v>
      </c>
      <c r="H296" s="8">
        <f t="shared" si="90"/>
        <v>1.3451947011868914E-2</v>
      </c>
      <c r="I296" s="3">
        <f t="shared" si="77"/>
        <v>51.112179644275862</v>
      </c>
      <c r="J296" s="4">
        <f t="shared" si="78"/>
        <v>119.71052907299295</v>
      </c>
      <c r="K296" s="3">
        <f t="shared" si="79"/>
        <v>135.02219514382955</v>
      </c>
      <c r="L296" s="4">
        <f t="shared" si="80"/>
        <v>3.5458595111411069</v>
      </c>
      <c r="M296" s="18">
        <f t="shared" si="81"/>
        <v>11.765806559695489</v>
      </c>
      <c r="N296" s="18">
        <f t="shared" si="82"/>
        <v>119.71052907299295</v>
      </c>
      <c r="O296" s="4">
        <f t="shared" si="83"/>
        <v>11.765806559695489</v>
      </c>
      <c r="P296" s="4">
        <f t="shared" si="91"/>
        <v>3329.7232563938237</v>
      </c>
      <c r="Q296" s="4">
        <f t="shared" si="92"/>
        <v>1742.096921545542</v>
      </c>
      <c r="R296" s="3">
        <f t="shared" si="84"/>
        <v>119.71052907299295</v>
      </c>
      <c r="S296" s="3">
        <f t="shared" si="93"/>
        <v>33878.079727657008</v>
      </c>
      <c r="T296" s="3">
        <f t="shared" si="85"/>
        <v>17724.865959384475</v>
      </c>
    </row>
    <row r="297" spans="1:20">
      <c r="A297" s="1">
        <v>284</v>
      </c>
      <c r="B297" s="1">
        <f t="shared" si="94"/>
        <v>49</v>
      </c>
      <c r="C297" s="3">
        <f t="shared" si="76"/>
        <v>3631.0457465774857</v>
      </c>
      <c r="D297" s="3">
        <f t="shared" si="86"/>
        <v>82.781262417288616</v>
      </c>
      <c r="E297" s="4">
        <f t="shared" si="87"/>
        <v>14.837811893256001</v>
      </c>
      <c r="F297" s="4">
        <f t="shared" si="88"/>
        <v>67.943450524032613</v>
      </c>
      <c r="G297" s="7">
        <f t="shared" si="89"/>
        <v>0.15</v>
      </c>
      <c r="H297" s="8">
        <f t="shared" si="90"/>
        <v>1.3451947011868914E-2</v>
      </c>
      <c r="I297" s="3">
        <f t="shared" si="77"/>
        <v>49.510649615787116</v>
      </c>
      <c r="J297" s="4">
        <f t="shared" si="78"/>
        <v>117.45410013981973</v>
      </c>
      <c r="K297" s="3">
        <f t="shared" si="79"/>
        <v>132.29191203307573</v>
      </c>
      <c r="L297" s="4">
        <f t="shared" si="80"/>
        <v>3.4361248594908633</v>
      </c>
      <c r="M297" s="18">
        <f t="shared" si="81"/>
        <v>11.401687033765137</v>
      </c>
      <c r="N297" s="18">
        <f t="shared" si="82"/>
        <v>117.45410013981973</v>
      </c>
      <c r="O297" s="4">
        <f t="shared" si="83"/>
        <v>11.401687033765137</v>
      </c>
      <c r="P297" s="4">
        <f t="shared" si="91"/>
        <v>3238.0791175892991</v>
      </c>
      <c r="Q297" s="4">
        <f t="shared" si="92"/>
        <v>1690.2755531800956</v>
      </c>
      <c r="R297" s="3">
        <f t="shared" si="84"/>
        <v>117.45410013981973</v>
      </c>
      <c r="S297" s="3">
        <f t="shared" si="93"/>
        <v>33356.964439708805</v>
      </c>
      <c r="T297" s="3">
        <f t="shared" si="85"/>
        <v>17412.317449091075</v>
      </c>
    </row>
    <row r="298" spans="1:20">
      <c r="A298" s="1">
        <v>285</v>
      </c>
      <c r="B298" s="1">
        <f t="shared" si="94"/>
        <v>48</v>
      </c>
      <c r="C298" s="3">
        <f t="shared" si="76"/>
        <v>3515.811553884253</v>
      </c>
      <c r="D298" s="3">
        <f t="shared" si="86"/>
        <v>81.667693261675566</v>
      </c>
      <c r="E298" s="4">
        <f t="shared" si="87"/>
        <v>14.37288941353588</v>
      </c>
      <c r="F298" s="4">
        <f t="shared" si="88"/>
        <v>67.294803848139679</v>
      </c>
      <c r="G298" s="7">
        <f t="shared" si="89"/>
        <v>0.15</v>
      </c>
      <c r="H298" s="8">
        <f t="shared" si="90"/>
        <v>1.3451947011868914E-2</v>
      </c>
      <c r="I298" s="3">
        <f t="shared" si="77"/>
        <v>47.939388845093056</v>
      </c>
      <c r="J298" s="4">
        <f t="shared" si="78"/>
        <v>115.23419269323273</v>
      </c>
      <c r="K298" s="3">
        <f t="shared" si="79"/>
        <v>129.60708210676862</v>
      </c>
      <c r="L298" s="4">
        <f t="shared" si="80"/>
        <v>3.3284586010293618</v>
      </c>
      <c r="M298" s="18">
        <f t="shared" si="81"/>
        <v>11.044430812506519</v>
      </c>
      <c r="N298" s="18">
        <f t="shared" si="82"/>
        <v>115.23419269323273</v>
      </c>
      <c r="O298" s="4">
        <f t="shared" si="83"/>
        <v>11.044430812506519</v>
      </c>
      <c r="P298" s="4">
        <f t="shared" si="91"/>
        <v>3147.6627815643578</v>
      </c>
      <c r="Q298" s="4">
        <f t="shared" si="92"/>
        <v>1639.3214961053918</v>
      </c>
      <c r="R298" s="3">
        <f t="shared" si="84"/>
        <v>115.23419269323273</v>
      </c>
      <c r="S298" s="3">
        <f t="shared" si="93"/>
        <v>32841.744917571326</v>
      </c>
      <c r="T298" s="3">
        <f t="shared" si="85"/>
        <v>17104.176066226391</v>
      </c>
    </row>
    <row r="299" spans="1:20">
      <c r="A299" s="1">
        <v>286</v>
      </c>
      <c r="B299" s="1">
        <f t="shared" si="94"/>
        <v>47</v>
      </c>
      <c r="C299" s="3">
        <f t="shared" si="76"/>
        <v>3402.7612973223468</v>
      </c>
      <c r="D299" s="3">
        <f t="shared" si="86"/>
        <v>80.569103779337851</v>
      </c>
      <c r="E299" s="4">
        <f t="shared" si="87"/>
        <v>13.9167540674585</v>
      </c>
      <c r="F299" s="4">
        <f t="shared" si="88"/>
        <v>66.652349711879353</v>
      </c>
      <c r="G299" s="7">
        <f t="shared" si="89"/>
        <v>0.15</v>
      </c>
      <c r="H299" s="8">
        <f t="shared" si="90"/>
        <v>1.3451947011868914E-2</v>
      </c>
      <c r="I299" s="3">
        <f t="shared" si="77"/>
        <v>46.397906850026729</v>
      </c>
      <c r="J299" s="4">
        <f t="shared" si="78"/>
        <v>113.05025656190608</v>
      </c>
      <c r="K299" s="3">
        <f t="shared" si="79"/>
        <v>126.96701062936458</v>
      </c>
      <c r="L299" s="4">
        <f t="shared" si="80"/>
        <v>3.2228272577272321</v>
      </c>
      <c r="M299" s="18">
        <f t="shared" si="81"/>
        <v>10.693926809731268</v>
      </c>
      <c r="N299" s="18">
        <f t="shared" si="82"/>
        <v>113.05025656190608</v>
      </c>
      <c r="O299" s="4">
        <f t="shared" si="83"/>
        <v>10.693926809731268</v>
      </c>
      <c r="P299" s="4">
        <f t="shared" si="91"/>
        <v>3058.4630675831427</v>
      </c>
      <c r="Q299" s="4">
        <f t="shared" si="92"/>
        <v>1589.2237834139939</v>
      </c>
      <c r="R299" s="3">
        <f t="shared" si="84"/>
        <v>113.05025656190608</v>
      </c>
      <c r="S299" s="3">
        <f t="shared" si="93"/>
        <v>32332.373376705138</v>
      </c>
      <c r="T299" s="3">
        <f t="shared" si="85"/>
        <v>16800.391441406347</v>
      </c>
    </row>
    <row r="300" spans="1:20">
      <c r="A300" s="1">
        <v>287</v>
      </c>
      <c r="B300" s="1">
        <f t="shared" si="94"/>
        <v>46</v>
      </c>
      <c r="C300" s="3">
        <f t="shared" si="76"/>
        <v>3291.8595477847789</v>
      </c>
      <c r="D300" s="3">
        <f t="shared" si="86"/>
        <v>79.48529246450434</v>
      </c>
      <c r="E300" s="4">
        <f t="shared" si="87"/>
        <v>13.469263468567624</v>
      </c>
      <c r="F300" s="4">
        <f t="shared" si="88"/>
        <v>66.016028995936722</v>
      </c>
      <c r="G300" s="7">
        <f t="shared" si="89"/>
        <v>0.15</v>
      </c>
      <c r="H300" s="8">
        <f t="shared" si="90"/>
        <v>1.3451947011868914E-2</v>
      </c>
      <c r="I300" s="3">
        <f t="shared" si="77"/>
        <v>44.885720541631187</v>
      </c>
      <c r="J300" s="4">
        <f t="shared" si="78"/>
        <v>110.90174953756791</v>
      </c>
      <c r="K300" s="3">
        <f t="shared" si="79"/>
        <v>124.37101300613553</v>
      </c>
      <c r="L300" s="4">
        <f t="shared" si="80"/>
        <v>3.1191978558788178</v>
      </c>
      <c r="M300" s="18">
        <f t="shared" si="81"/>
        <v>10.350065612688805</v>
      </c>
      <c r="N300" s="18">
        <f t="shared" si="82"/>
        <v>110.90174953756791</v>
      </c>
      <c r="O300" s="4">
        <f t="shared" si="83"/>
        <v>10.350065612688805</v>
      </c>
      <c r="P300" s="4">
        <f t="shared" si="91"/>
        <v>2970.4688308416871</v>
      </c>
      <c r="Q300" s="4">
        <f t="shared" si="92"/>
        <v>1539.9715423521984</v>
      </c>
      <c r="R300" s="3">
        <f t="shared" si="84"/>
        <v>110.90174953756791</v>
      </c>
      <c r="S300" s="3">
        <f t="shared" si="93"/>
        <v>31828.80211728199</v>
      </c>
      <c r="T300" s="3">
        <f t="shared" si="85"/>
        <v>16500.913586050003</v>
      </c>
    </row>
    <row r="301" spans="1:20">
      <c r="A301" s="1">
        <v>288</v>
      </c>
      <c r="B301" s="1">
        <f t="shared" si="94"/>
        <v>45</v>
      </c>
      <c r="C301" s="3">
        <f t="shared" si="76"/>
        <v>3183.0714105222637</v>
      </c>
      <c r="D301" s="3">
        <f t="shared" si="86"/>
        <v>78.416060522048951</v>
      </c>
      <c r="E301" s="4">
        <f t="shared" si="87"/>
        <v>13.030277376648085</v>
      </c>
      <c r="F301" s="4">
        <f t="shared" si="88"/>
        <v>65.385783145400865</v>
      </c>
      <c r="G301" s="7">
        <f t="shared" si="89"/>
        <v>0.15</v>
      </c>
      <c r="H301" s="8">
        <f t="shared" si="90"/>
        <v>1.3451947011868914E-2</v>
      </c>
      <c r="I301" s="3">
        <f t="shared" si="77"/>
        <v>43.402354117114122</v>
      </c>
      <c r="J301" s="4">
        <f t="shared" si="78"/>
        <v>108.78813726251499</v>
      </c>
      <c r="K301" s="3">
        <f t="shared" si="79"/>
        <v>121.81841463916308</v>
      </c>
      <c r="L301" s="4">
        <f t="shared" si="80"/>
        <v>3.0175379188027138</v>
      </c>
      <c r="M301" s="18">
        <f t="shared" si="81"/>
        <v>10.01273945784537</v>
      </c>
      <c r="N301" s="18">
        <f t="shared" si="82"/>
        <v>108.78813726251499</v>
      </c>
      <c r="O301" s="4">
        <f t="shared" si="83"/>
        <v>10.01273945784537</v>
      </c>
      <c r="P301" s="4">
        <f t="shared" si="91"/>
        <v>2883.6689638594667</v>
      </c>
      <c r="Q301" s="4">
        <f t="shared" si="92"/>
        <v>1491.5539944400471</v>
      </c>
      <c r="R301" s="3">
        <f t="shared" si="84"/>
        <v>108.78813726251499</v>
      </c>
      <c r="S301" s="3">
        <f t="shared" si="93"/>
        <v>31330.983531604317</v>
      </c>
      <c r="T301" s="3">
        <f t="shared" si="85"/>
        <v>16205.692894011809</v>
      </c>
    </row>
    <row r="302" spans="1:20">
      <c r="A302" s="1">
        <v>289</v>
      </c>
      <c r="B302" s="1">
        <f t="shared" si="94"/>
        <v>44</v>
      </c>
      <c r="C302" s="3">
        <f t="shared" si="76"/>
        <v>3076.3625174035728</v>
      </c>
      <c r="D302" s="3">
        <f t="shared" si="86"/>
        <v>77.361211831026722</v>
      </c>
      <c r="E302" s="4">
        <f t="shared" si="87"/>
        <v>12.599657666650627</v>
      </c>
      <c r="F302" s="4">
        <f t="shared" si="88"/>
        <v>64.761554164376093</v>
      </c>
      <c r="G302" s="7">
        <f t="shared" si="89"/>
        <v>0.15</v>
      </c>
      <c r="H302" s="8">
        <f t="shared" si="90"/>
        <v>1.3451947011868914E-2</v>
      </c>
      <c r="I302" s="3">
        <f t="shared" si="77"/>
        <v>41.947338954314873</v>
      </c>
      <c r="J302" s="4">
        <f t="shared" si="78"/>
        <v>106.70889311869097</v>
      </c>
      <c r="K302" s="3">
        <f t="shared" si="79"/>
        <v>119.30855078534159</v>
      </c>
      <c r="L302" s="4">
        <f t="shared" si="80"/>
        <v>2.9178154596454084</v>
      </c>
      <c r="M302" s="18">
        <f t="shared" si="81"/>
        <v>9.6818422070052179</v>
      </c>
      <c r="N302" s="18">
        <f t="shared" si="82"/>
        <v>106.70889311869097</v>
      </c>
      <c r="O302" s="4">
        <f t="shared" si="83"/>
        <v>9.6818422070052179</v>
      </c>
      <c r="P302" s="4">
        <f t="shared" si="91"/>
        <v>2798.0523978245078</v>
      </c>
      <c r="Q302" s="4">
        <f t="shared" si="92"/>
        <v>1443.9604555606363</v>
      </c>
      <c r="R302" s="3">
        <f t="shared" si="84"/>
        <v>106.70889311869097</v>
      </c>
      <c r="S302" s="3">
        <f t="shared" si="93"/>
        <v>30838.87011130169</v>
      </c>
      <c r="T302" s="3">
        <f t="shared" si="85"/>
        <v>15914.680143056914</v>
      </c>
    </row>
    <row r="303" spans="1:20">
      <c r="A303" s="1">
        <v>290</v>
      </c>
      <c r="B303" s="1">
        <f t="shared" si="94"/>
        <v>43</v>
      </c>
      <c r="C303" s="3">
        <f t="shared" si="76"/>
        <v>2971.6990192852641</v>
      </c>
      <c r="D303" s="3">
        <f t="shared" si="86"/>
        <v>76.320552908701799</v>
      </c>
      <c r="E303" s="4">
        <f t="shared" si="87"/>
        <v>12.177268298055809</v>
      </c>
      <c r="F303" s="4">
        <f t="shared" si="88"/>
        <v>64.143284610645992</v>
      </c>
      <c r="G303" s="7">
        <f t="shared" si="89"/>
        <v>0.15</v>
      </c>
      <c r="H303" s="8">
        <f t="shared" si="90"/>
        <v>1.3451947011868914E-2</v>
      </c>
      <c r="I303" s="3">
        <f t="shared" si="77"/>
        <v>40.520213507662888</v>
      </c>
      <c r="J303" s="4">
        <f t="shared" si="78"/>
        <v>104.66349811830888</v>
      </c>
      <c r="K303" s="3">
        <f t="shared" si="79"/>
        <v>116.84076641636469</v>
      </c>
      <c r="L303" s="4">
        <f t="shared" si="80"/>
        <v>2.8199989742866083</v>
      </c>
      <c r="M303" s="18">
        <f t="shared" si="81"/>
        <v>9.3572693237692004</v>
      </c>
      <c r="N303" s="18">
        <f t="shared" si="82"/>
        <v>104.66349811830888</v>
      </c>
      <c r="O303" s="4">
        <f t="shared" si="83"/>
        <v>9.3572693237692004</v>
      </c>
      <c r="P303" s="4">
        <f t="shared" si="91"/>
        <v>2713.6081038930679</v>
      </c>
      <c r="Q303" s="4">
        <f t="shared" si="92"/>
        <v>1397.1803360196773</v>
      </c>
      <c r="R303" s="3">
        <f t="shared" si="84"/>
        <v>104.66349811830888</v>
      </c>
      <c r="S303" s="3">
        <f t="shared" si="93"/>
        <v>30352.414454309575</v>
      </c>
      <c r="T303" s="3">
        <f t="shared" si="85"/>
        <v>15627.826496184387</v>
      </c>
    </row>
    <row r="304" spans="1:20">
      <c r="A304" s="1">
        <v>291</v>
      </c>
      <c r="B304" s="1">
        <f t="shared" si="94"/>
        <v>42</v>
      </c>
      <c r="C304" s="3">
        <f t="shared" si="76"/>
        <v>2869.0475784892706</v>
      </c>
      <c r="D304" s="3">
        <f t="shared" si="86"/>
        <v>75.293892875057381</v>
      </c>
      <c r="E304" s="4">
        <f t="shared" si="87"/>
        <v>11.762975284670837</v>
      </c>
      <c r="F304" s="4">
        <f t="shared" si="88"/>
        <v>63.530917590386544</v>
      </c>
      <c r="G304" s="7">
        <f t="shared" si="89"/>
        <v>0.15</v>
      </c>
      <c r="H304" s="8">
        <f t="shared" si="90"/>
        <v>1.3451947011868914E-2</v>
      </c>
      <c r="I304" s="3">
        <f t="shared" si="77"/>
        <v>39.120523205606901</v>
      </c>
      <c r="J304" s="4">
        <f t="shared" si="78"/>
        <v>102.65144079599344</v>
      </c>
      <c r="K304" s="3">
        <f t="shared" si="79"/>
        <v>114.41441608066428</v>
      </c>
      <c r="L304" s="4">
        <f t="shared" si="80"/>
        <v>2.7240574343448252</v>
      </c>
      <c r="M304" s="18">
        <f t="shared" si="81"/>
        <v>9.0389178503260119</v>
      </c>
      <c r="N304" s="18">
        <f t="shared" si="82"/>
        <v>102.65144079599344</v>
      </c>
      <c r="O304" s="4">
        <f t="shared" si="83"/>
        <v>9.0389178503260119</v>
      </c>
      <c r="P304" s="4">
        <f t="shared" si="91"/>
        <v>2630.3250944448696</v>
      </c>
      <c r="Q304" s="4">
        <f t="shared" si="92"/>
        <v>1351.2031405762634</v>
      </c>
      <c r="R304" s="3">
        <f t="shared" si="84"/>
        <v>102.65144079599344</v>
      </c>
      <c r="S304" s="3">
        <f t="shared" si="93"/>
        <v>29871.569271634089</v>
      </c>
      <c r="T304" s="3">
        <f t="shared" si="85"/>
        <v>15345.083502802496</v>
      </c>
    </row>
    <row r="305" spans="1:20">
      <c r="A305" s="1">
        <v>292</v>
      </c>
      <c r="B305" s="1">
        <f t="shared" si="94"/>
        <v>41</v>
      </c>
      <c r="C305" s="3">
        <f t="shared" si="76"/>
        <v>2768.3753613868448</v>
      </c>
      <c r="D305" s="3">
        <f t="shared" si="86"/>
        <v>74.281043417784744</v>
      </c>
      <c r="E305" s="4">
        <f t="shared" si="87"/>
        <v>11.356646664853363</v>
      </c>
      <c r="F305" s="4">
        <f t="shared" si="88"/>
        <v>62.924396752931379</v>
      </c>
      <c r="G305" s="7">
        <f t="shared" si="89"/>
        <v>0.15</v>
      </c>
      <c r="H305" s="8">
        <f t="shared" si="90"/>
        <v>1.3451947011868914E-2</v>
      </c>
      <c r="I305" s="3">
        <f t="shared" si="77"/>
        <v>37.747820349494241</v>
      </c>
      <c r="J305" s="4">
        <f t="shared" si="78"/>
        <v>100.67221710242562</v>
      </c>
      <c r="K305" s="3">
        <f t="shared" si="79"/>
        <v>112.02886376727898</v>
      </c>
      <c r="L305" s="4">
        <f t="shared" si="80"/>
        <v>2.6299602802818312</v>
      </c>
      <c r="M305" s="18">
        <f t="shared" si="81"/>
        <v>8.7266863845715328</v>
      </c>
      <c r="N305" s="18">
        <f t="shared" si="82"/>
        <v>100.67221710242562</v>
      </c>
      <c r="O305" s="4">
        <f t="shared" si="83"/>
        <v>8.7266863845715328</v>
      </c>
      <c r="P305" s="4">
        <f t="shared" si="91"/>
        <v>2548.1924242948876</v>
      </c>
      <c r="Q305" s="4">
        <f t="shared" si="92"/>
        <v>1306.0184684457677</v>
      </c>
      <c r="R305" s="3">
        <f t="shared" si="84"/>
        <v>100.67221710242562</v>
      </c>
      <c r="S305" s="3">
        <f t="shared" si="93"/>
        <v>29396.287393908282</v>
      </c>
      <c r="T305" s="3">
        <f t="shared" si="85"/>
        <v>15066.403099760895</v>
      </c>
    </row>
    <row r="306" spans="1:20">
      <c r="A306" s="1">
        <v>293</v>
      </c>
      <c r="B306" s="1">
        <f t="shared" si="94"/>
        <v>40</v>
      </c>
      <c r="C306" s="3">
        <f t="shared" si="76"/>
        <v>2669.6500310873785</v>
      </c>
      <c r="D306" s="3">
        <f t="shared" si="86"/>
        <v>73.281818757742258</v>
      </c>
      <c r="E306" s="4">
        <f t="shared" si="87"/>
        <v>10.958152472156259</v>
      </c>
      <c r="F306" s="4">
        <f t="shared" si="88"/>
        <v>62.323666285586</v>
      </c>
      <c r="G306" s="7">
        <f t="shared" si="89"/>
        <v>0.15</v>
      </c>
      <c r="H306" s="8">
        <f t="shared" si="90"/>
        <v>1.3451947011868914E-2</v>
      </c>
      <c r="I306" s="3">
        <f t="shared" si="77"/>
        <v>36.401664013880186</v>
      </c>
      <c r="J306" s="4">
        <f t="shared" si="78"/>
        <v>98.725330299466179</v>
      </c>
      <c r="K306" s="3">
        <f t="shared" si="79"/>
        <v>109.68348277162244</v>
      </c>
      <c r="L306" s="4">
        <f t="shared" si="80"/>
        <v>2.5376774146046075</v>
      </c>
      <c r="M306" s="18">
        <f t="shared" si="81"/>
        <v>8.420475057551652</v>
      </c>
      <c r="N306" s="18">
        <f t="shared" si="82"/>
        <v>98.725330299466179</v>
      </c>
      <c r="O306" s="4">
        <f t="shared" si="83"/>
        <v>8.420475057551652</v>
      </c>
      <c r="P306" s="4">
        <f t="shared" si="91"/>
        <v>2467.1991918626341</v>
      </c>
      <c r="Q306" s="4">
        <f t="shared" si="92"/>
        <v>1261.6160132757766</v>
      </c>
      <c r="R306" s="3">
        <f t="shared" si="84"/>
        <v>98.725330299466179</v>
      </c>
      <c r="S306" s="3">
        <f t="shared" si="93"/>
        <v>28926.52177774359</v>
      </c>
      <c r="T306" s="3">
        <f t="shared" si="85"/>
        <v>14791.737612243705</v>
      </c>
    </row>
    <row r="307" spans="1:20">
      <c r="A307" s="1">
        <v>294</v>
      </c>
      <c r="B307" s="1">
        <f t="shared" si="94"/>
        <v>39</v>
      </c>
      <c r="C307" s="3">
        <f t="shared" si="76"/>
        <v>2572.8397402306387</v>
      </c>
      <c r="D307" s="3">
        <f t="shared" si="86"/>
        <v>72.296035614879713</v>
      </c>
      <c r="E307" s="4">
        <f t="shared" si="87"/>
        <v>10.56736470638754</v>
      </c>
      <c r="F307" s="4">
        <f t="shared" si="88"/>
        <v>61.728670908492177</v>
      </c>
      <c r="G307" s="7">
        <f t="shared" si="89"/>
        <v>0.15</v>
      </c>
      <c r="H307" s="8">
        <f t="shared" si="90"/>
        <v>1.3451947011868914E-2</v>
      </c>
      <c r="I307" s="3">
        <f t="shared" si="77"/>
        <v>35.081619948247479</v>
      </c>
      <c r="J307" s="4">
        <f t="shared" si="78"/>
        <v>96.810290856739655</v>
      </c>
      <c r="K307" s="3">
        <f t="shared" si="79"/>
        <v>107.37765556312719</v>
      </c>
      <c r="L307" s="4">
        <f t="shared" si="80"/>
        <v>2.4471791951634301</v>
      </c>
      <c r="M307" s="18">
        <f t="shared" si="81"/>
        <v>8.1201855112241095</v>
      </c>
      <c r="N307" s="18">
        <f t="shared" si="82"/>
        <v>96.810290856739655</v>
      </c>
      <c r="O307" s="4">
        <f t="shared" si="83"/>
        <v>8.1201855112241095</v>
      </c>
      <c r="P307" s="4">
        <f t="shared" si="91"/>
        <v>2387.334540299888</v>
      </c>
      <c r="Q307" s="4">
        <f t="shared" si="92"/>
        <v>1217.985563095935</v>
      </c>
      <c r="R307" s="3">
        <f t="shared" si="84"/>
        <v>96.810290856739655</v>
      </c>
      <c r="S307" s="3">
        <f t="shared" si="93"/>
        <v>28462.225511881457</v>
      </c>
      <c r="T307" s="3">
        <f t="shared" si="85"/>
        <v>14521.039754527967</v>
      </c>
    </row>
    <row r="308" spans="1:20">
      <c r="A308" s="1">
        <v>295</v>
      </c>
      <c r="B308" s="1">
        <f t="shared" si="94"/>
        <v>38</v>
      </c>
      <c r="C308" s="3">
        <f t="shared" si="76"/>
        <v>2477.9131238809819</v>
      </c>
      <c r="D308" s="3">
        <f t="shared" si="86"/>
        <v>71.323513174620118</v>
      </c>
      <c r="E308" s="4">
        <f t="shared" si="87"/>
        <v>10.18415730507961</v>
      </c>
      <c r="F308" s="4">
        <f t="shared" si="88"/>
        <v>61.139355869540509</v>
      </c>
      <c r="G308" s="7">
        <f t="shared" si="89"/>
        <v>0.15</v>
      </c>
      <c r="H308" s="8">
        <f t="shared" si="90"/>
        <v>1.3451947011868914E-2</v>
      </c>
      <c r="I308" s="3">
        <f t="shared" si="77"/>
        <v>33.787260480116281</v>
      </c>
      <c r="J308" s="4">
        <f t="shared" si="78"/>
        <v>94.926616349656797</v>
      </c>
      <c r="K308" s="3">
        <f t="shared" si="79"/>
        <v>105.11077365473639</v>
      </c>
      <c r="L308" s="4">
        <f t="shared" si="80"/>
        <v>2.3584364285447519</v>
      </c>
      <c r="M308" s="18">
        <f t="shared" si="81"/>
        <v>7.8257208765348585</v>
      </c>
      <c r="N308" s="18">
        <f t="shared" si="82"/>
        <v>94.926616349656797</v>
      </c>
      <c r="O308" s="4">
        <f t="shared" si="83"/>
        <v>7.8257208765348585</v>
      </c>
      <c r="P308" s="4">
        <f t="shared" si="91"/>
        <v>2308.5876585777833</v>
      </c>
      <c r="Q308" s="4">
        <f t="shared" si="92"/>
        <v>1175.1170002425647</v>
      </c>
      <c r="R308" s="3">
        <f t="shared" si="84"/>
        <v>94.926616349656797</v>
      </c>
      <c r="S308" s="3">
        <f t="shared" si="93"/>
        <v>28003.351823148754</v>
      </c>
      <c r="T308" s="3">
        <f t="shared" si="85"/>
        <v>14254.262630611294</v>
      </c>
    </row>
    <row r="309" spans="1:20">
      <c r="A309" s="1">
        <v>296</v>
      </c>
      <c r="B309" s="1">
        <f t="shared" si="94"/>
        <v>37</v>
      </c>
      <c r="C309" s="3">
        <f t="shared" si="76"/>
        <v>2384.8392925221242</v>
      </c>
      <c r="D309" s="3">
        <f t="shared" si="86"/>
        <v>70.3640730546947</v>
      </c>
      <c r="E309" s="4">
        <f t="shared" si="87"/>
        <v>9.8084061153622191</v>
      </c>
      <c r="F309" s="4">
        <f t="shared" si="88"/>
        <v>60.555666939332482</v>
      </c>
      <c r="G309" s="7">
        <f t="shared" si="89"/>
        <v>0.15</v>
      </c>
      <c r="H309" s="8">
        <f t="shared" si="90"/>
        <v>1.3451947011868914E-2</v>
      </c>
      <c r="I309" s="3">
        <f t="shared" si="77"/>
        <v>32.518164419525256</v>
      </c>
      <c r="J309" s="4">
        <f t="shared" si="78"/>
        <v>93.073831358857745</v>
      </c>
      <c r="K309" s="3">
        <f t="shared" si="79"/>
        <v>102.88223747421995</v>
      </c>
      <c r="L309" s="4">
        <f t="shared" si="80"/>
        <v>2.2714203635575667</v>
      </c>
      <c r="M309" s="18">
        <f t="shared" si="81"/>
        <v>7.5369857518046519</v>
      </c>
      <c r="N309" s="18">
        <f t="shared" si="82"/>
        <v>93.073831358857745</v>
      </c>
      <c r="O309" s="4">
        <f t="shared" si="83"/>
        <v>7.5369857518046519</v>
      </c>
      <c r="P309" s="4">
        <f t="shared" si="91"/>
        <v>2230.9477825341769</v>
      </c>
      <c r="Q309" s="4">
        <f t="shared" si="92"/>
        <v>1133.0003012588991</v>
      </c>
      <c r="R309" s="3">
        <f t="shared" si="84"/>
        <v>93.073831358857745</v>
      </c>
      <c r="S309" s="3">
        <f t="shared" si="93"/>
        <v>27549.854082221893</v>
      </c>
      <c r="T309" s="3">
        <f t="shared" si="85"/>
        <v>13991.35973471308</v>
      </c>
    </row>
    <row r="310" spans="1:20">
      <c r="A310" s="1">
        <v>297</v>
      </c>
      <c r="B310" s="1">
        <f t="shared" si="94"/>
        <v>36</v>
      </c>
      <c r="C310" s="3">
        <f t="shared" si="76"/>
        <v>2293.587825151069</v>
      </c>
      <c r="D310" s="3">
        <f t="shared" si="86"/>
        <v>69.417539272423681</v>
      </c>
      <c r="E310" s="4">
        <f t="shared" si="87"/>
        <v>9.4399888662334082</v>
      </c>
      <c r="F310" s="4">
        <f t="shared" si="88"/>
        <v>59.977550406190275</v>
      </c>
      <c r="G310" s="7">
        <f t="shared" si="89"/>
        <v>0.15</v>
      </c>
      <c r="H310" s="8">
        <f t="shared" si="90"/>
        <v>1.3451947011868914E-2</v>
      </c>
      <c r="I310" s="3">
        <f t="shared" si="77"/>
        <v>31.273916964864796</v>
      </c>
      <c r="J310" s="4">
        <f t="shared" si="78"/>
        <v>91.251467371055071</v>
      </c>
      <c r="K310" s="3">
        <f t="shared" si="79"/>
        <v>100.69145623728848</v>
      </c>
      <c r="L310" s="4">
        <f t="shared" si="80"/>
        <v>2.1861026848119471</v>
      </c>
      <c r="M310" s="18">
        <f t="shared" si="81"/>
        <v>7.2538861814214606</v>
      </c>
      <c r="N310" s="18">
        <f t="shared" si="82"/>
        <v>91.251467371055071</v>
      </c>
      <c r="O310" s="4">
        <f t="shared" si="83"/>
        <v>7.2538861814214606</v>
      </c>
      <c r="P310" s="4">
        <f t="shared" si="91"/>
        <v>2154.404195882174</v>
      </c>
      <c r="Q310" s="4">
        <f t="shared" si="92"/>
        <v>1091.6255367717451</v>
      </c>
      <c r="R310" s="3">
        <f t="shared" si="84"/>
        <v>91.251467371055071</v>
      </c>
      <c r="S310" s="3">
        <f t="shared" si="93"/>
        <v>27101.685809203354</v>
      </c>
      <c r="T310" s="3">
        <f t="shared" si="85"/>
        <v>13732.284951652973</v>
      </c>
    </row>
    <row r="311" spans="1:20">
      <c r="A311" s="1">
        <v>298</v>
      </c>
      <c r="B311" s="1">
        <f t="shared" si="94"/>
        <v>35</v>
      </c>
      <c r="C311" s="3">
        <f t="shared" si="76"/>
        <v>2204.128762469812</v>
      </c>
      <c r="D311" s="3">
        <f t="shared" si="86"/>
        <v>68.483738212436634</v>
      </c>
      <c r="E311" s="4">
        <f t="shared" si="87"/>
        <v>9.0787851412229816</v>
      </c>
      <c r="F311" s="4">
        <f t="shared" si="88"/>
        <v>59.404953071213654</v>
      </c>
      <c r="G311" s="7">
        <f t="shared" si="89"/>
        <v>0.15</v>
      </c>
      <c r="H311" s="8">
        <f t="shared" si="90"/>
        <v>1.3451947011868914E-2</v>
      </c>
      <c r="I311" s="3">
        <f t="shared" si="77"/>
        <v>30.054109610043319</v>
      </c>
      <c r="J311" s="4">
        <f t="shared" si="78"/>
        <v>89.459062681256967</v>
      </c>
      <c r="K311" s="3">
        <f t="shared" si="79"/>
        <v>98.537847822479961</v>
      </c>
      <c r="L311" s="4">
        <f t="shared" si="80"/>
        <v>2.10245550638848</v>
      </c>
      <c r="M311" s="18">
        <f t="shared" si="81"/>
        <v>6.9763296348345012</v>
      </c>
      <c r="N311" s="18">
        <f t="shared" si="82"/>
        <v>89.459062681256967</v>
      </c>
      <c r="O311" s="4">
        <f t="shared" si="83"/>
        <v>6.9763296348345012</v>
      </c>
      <c r="P311" s="4">
        <f t="shared" si="91"/>
        <v>2078.9462311806815</v>
      </c>
      <c r="Q311" s="4">
        <f t="shared" si="92"/>
        <v>1050.9828713453753</v>
      </c>
      <c r="R311" s="3">
        <f t="shared" si="84"/>
        <v>89.459062681256967</v>
      </c>
      <c r="S311" s="3">
        <f t="shared" si="93"/>
        <v>26658.800679014577</v>
      </c>
      <c r="T311" s="3">
        <f t="shared" si="85"/>
        <v>13476.99255711041</v>
      </c>
    </row>
    <row r="312" spans="1:20">
      <c r="A312" s="1">
        <v>299</v>
      </c>
      <c r="B312" s="1">
        <f t="shared" si="94"/>
        <v>34</v>
      </c>
      <c r="C312" s="3">
        <f t="shared" si="76"/>
        <v>2116.4326001734585</v>
      </c>
      <c r="D312" s="3">
        <f t="shared" si="86"/>
        <v>67.56249859482817</v>
      </c>
      <c r="E312" s="4">
        <f t="shared" si="87"/>
        <v>8.7246763514430068</v>
      </c>
      <c r="F312" s="4">
        <f t="shared" si="88"/>
        <v>58.837822243385162</v>
      </c>
      <c r="G312" s="7">
        <f t="shared" si="89"/>
        <v>0.15</v>
      </c>
      <c r="H312" s="8">
        <f t="shared" si="90"/>
        <v>1.3451947011868914E-2</v>
      </c>
      <c r="I312" s="3">
        <f t="shared" si="77"/>
        <v>28.858340052968334</v>
      </c>
      <c r="J312" s="4">
        <f t="shared" si="78"/>
        <v>87.696162296353492</v>
      </c>
      <c r="K312" s="3">
        <f t="shared" si="79"/>
        <v>96.420838647796501</v>
      </c>
      <c r="L312" s="4">
        <f t="shared" si="80"/>
        <v>2.0204513655973275</v>
      </c>
      <c r="M312" s="18">
        <f t="shared" si="81"/>
        <v>6.7042249858456788</v>
      </c>
      <c r="N312" s="18">
        <f t="shared" si="82"/>
        <v>87.696162296353492</v>
      </c>
      <c r="O312" s="4">
        <f t="shared" si="83"/>
        <v>6.7042249858456788</v>
      </c>
      <c r="P312" s="4">
        <f t="shared" si="91"/>
        <v>2004.5632707678581</v>
      </c>
      <c r="Q312" s="4">
        <f t="shared" si="92"/>
        <v>1011.0625633134312</v>
      </c>
      <c r="R312" s="3">
        <f t="shared" si="84"/>
        <v>87.696162296353492</v>
      </c>
      <c r="S312" s="3">
        <f t="shared" si="93"/>
        <v>26221.152526609694</v>
      </c>
      <c r="T312" s="3">
        <f t="shared" si="85"/>
        <v>13225.437217769231</v>
      </c>
    </row>
    <row r="313" spans="1:20">
      <c r="A313" s="1">
        <v>300</v>
      </c>
      <c r="B313" s="1">
        <f t="shared" si="94"/>
        <v>33</v>
      </c>
      <c r="C313" s="3">
        <f t="shared" si="76"/>
        <v>2030.4702823334135</v>
      </c>
      <c r="D313" s="3">
        <f t="shared" si="86"/>
        <v>66.653651443741097</v>
      </c>
      <c r="E313" s="4">
        <f t="shared" si="87"/>
        <v>8.3775457090199392</v>
      </c>
      <c r="F313" s="4">
        <f t="shared" si="88"/>
        <v>58.276105734721156</v>
      </c>
      <c r="G313" s="7">
        <f t="shared" si="89"/>
        <v>0.15</v>
      </c>
      <c r="H313" s="8">
        <f t="shared" si="90"/>
        <v>1.3451947011868914E-2</v>
      </c>
      <c r="I313" s="3">
        <f t="shared" si="77"/>
        <v>27.686212105323772</v>
      </c>
      <c r="J313" s="4">
        <f t="shared" si="78"/>
        <v>85.962317840044932</v>
      </c>
      <c r="K313" s="3">
        <f t="shared" si="79"/>
        <v>94.339863549064873</v>
      </c>
      <c r="L313" s="4">
        <f t="shared" si="80"/>
        <v>1.9400632168256702</v>
      </c>
      <c r="M313" s="18">
        <f t="shared" si="81"/>
        <v>6.4374824921942686</v>
      </c>
      <c r="N313" s="18">
        <f t="shared" si="82"/>
        <v>85.962317840044932</v>
      </c>
      <c r="O313" s="4">
        <f t="shared" si="83"/>
        <v>6.4374824921942686</v>
      </c>
      <c r="P313" s="4">
        <f t="shared" si="91"/>
        <v>1931.2447476582806</v>
      </c>
      <c r="Q313" s="4">
        <f t="shared" si="92"/>
        <v>971.85496458958744</v>
      </c>
      <c r="R313" s="3">
        <f t="shared" si="84"/>
        <v>85.962317840044932</v>
      </c>
      <c r="S313" s="3">
        <f t="shared" si="93"/>
        <v>25788.695352013481</v>
      </c>
      <c r="T313" s="3">
        <f t="shared" si="85"/>
        <v>12977.573991350684</v>
      </c>
    </row>
    <row r="314" spans="1:20">
      <c r="A314" s="1">
        <v>301</v>
      </c>
      <c r="B314" s="1">
        <f t="shared" si="94"/>
        <v>32</v>
      </c>
      <c r="C314" s="3">
        <f t="shared" si="76"/>
        <v>1946.2131948743188</v>
      </c>
      <c r="D314" s="3">
        <f t="shared" si="86"/>
        <v>65.757030056372258</v>
      </c>
      <c r="E314" s="4">
        <f t="shared" si="87"/>
        <v>8.0372782009030956</v>
      </c>
      <c r="F314" s="4">
        <f t="shared" si="88"/>
        <v>57.719751855469163</v>
      </c>
      <c r="G314" s="7">
        <f t="shared" si="89"/>
        <v>0.15</v>
      </c>
      <c r="H314" s="8">
        <f t="shared" si="90"/>
        <v>1.3451947011868914E-2</v>
      </c>
      <c r="I314" s="3">
        <f t="shared" si="77"/>
        <v>26.5373356036256</v>
      </c>
      <c r="J314" s="4">
        <f t="shared" si="78"/>
        <v>84.257087459094762</v>
      </c>
      <c r="K314" s="3">
        <f t="shared" si="79"/>
        <v>92.294365659997851</v>
      </c>
      <c r="L314" s="4">
        <f t="shared" si="80"/>
        <v>1.8612644254722956</v>
      </c>
      <c r="M314" s="18">
        <f t="shared" si="81"/>
        <v>6.1760137754307998</v>
      </c>
      <c r="N314" s="18">
        <f t="shared" si="82"/>
        <v>84.257087459094762</v>
      </c>
      <c r="O314" s="4">
        <f t="shared" si="83"/>
        <v>6.1760137754307998</v>
      </c>
      <c r="P314" s="4">
        <f t="shared" si="91"/>
        <v>1858.9801464046707</v>
      </c>
      <c r="Q314" s="4">
        <f t="shared" si="92"/>
        <v>933.35052045773352</v>
      </c>
      <c r="R314" s="3">
        <f t="shared" si="84"/>
        <v>84.257087459094762</v>
      </c>
      <c r="S314" s="3">
        <f t="shared" si="93"/>
        <v>25361.383325187522</v>
      </c>
      <c r="T314" s="3">
        <f t="shared" si="85"/>
        <v>12733.358326538601</v>
      </c>
    </row>
    <row r="315" spans="1:20">
      <c r="A315" s="1">
        <v>302</v>
      </c>
      <c r="B315" s="1">
        <f t="shared" si="94"/>
        <v>31</v>
      </c>
      <c r="C315" s="3">
        <f t="shared" si="76"/>
        <v>1863.6331591434291</v>
      </c>
      <c r="D315" s="3">
        <f t="shared" si="86"/>
        <v>64.87246997239599</v>
      </c>
      <c r="E315" s="4">
        <f t="shared" si="87"/>
        <v>7.7037605630441783</v>
      </c>
      <c r="F315" s="4">
        <f t="shared" si="88"/>
        <v>57.168709409351813</v>
      </c>
      <c r="G315" s="7">
        <f t="shared" si="89"/>
        <v>0.15</v>
      </c>
      <c r="H315" s="8">
        <f t="shared" si="90"/>
        <v>1.3451947011868914E-2</v>
      </c>
      <c r="I315" s="3">
        <f t="shared" si="77"/>
        <v>25.411326321537913</v>
      </c>
      <c r="J315" s="4">
        <f t="shared" si="78"/>
        <v>82.580035730889733</v>
      </c>
      <c r="K315" s="3">
        <f t="shared" si="79"/>
        <v>90.283796293933904</v>
      </c>
      <c r="L315" s="4">
        <f t="shared" si="80"/>
        <v>1.7840287619681254</v>
      </c>
      <c r="M315" s="18">
        <f t="shared" si="81"/>
        <v>5.9197318010760531</v>
      </c>
      <c r="N315" s="18">
        <f t="shared" si="82"/>
        <v>82.580035730889733</v>
      </c>
      <c r="O315" s="4">
        <f t="shared" si="83"/>
        <v>5.9197318010760531</v>
      </c>
      <c r="P315" s="4">
        <f t="shared" si="91"/>
        <v>1787.7590039249681</v>
      </c>
      <c r="Q315" s="4">
        <f t="shared" si="92"/>
        <v>895.53976934237528</v>
      </c>
      <c r="R315" s="3">
        <f t="shared" si="84"/>
        <v>82.580035730889733</v>
      </c>
      <c r="S315" s="3">
        <f t="shared" si="93"/>
        <v>24939.170790728698</v>
      </c>
      <c r="T315" s="3">
        <f t="shared" si="85"/>
        <v>12492.746062800215</v>
      </c>
    </row>
    <row r="316" spans="1:20">
      <c r="A316" s="1">
        <v>303</v>
      </c>
      <c r="B316" s="1">
        <f t="shared" si="94"/>
        <v>30</v>
      </c>
      <c r="C316" s="3">
        <f t="shared" si="76"/>
        <v>1782.7024255711417</v>
      </c>
      <c r="D316" s="3">
        <f t="shared" si="86"/>
        <v>63.999808943798207</v>
      </c>
      <c r="E316" s="4">
        <f t="shared" si="87"/>
        <v>7.3768812549427407</v>
      </c>
      <c r="F316" s="4">
        <f t="shared" si="88"/>
        <v>56.622927688855469</v>
      </c>
      <c r="G316" s="7">
        <f t="shared" si="89"/>
        <v>0.15</v>
      </c>
      <c r="H316" s="8">
        <f t="shared" si="90"/>
        <v>1.3451947011868914E-2</v>
      </c>
      <c r="I316" s="3">
        <f t="shared" si="77"/>
        <v>24.307805883431907</v>
      </c>
      <c r="J316" s="4">
        <f t="shared" si="78"/>
        <v>80.93073357228738</v>
      </c>
      <c r="K316" s="3">
        <f t="shared" si="79"/>
        <v>88.307614827230111</v>
      </c>
      <c r="L316" s="4">
        <f t="shared" si="80"/>
        <v>1.7083303958814766</v>
      </c>
      <c r="M316" s="18">
        <f t="shared" si="81"/>
        <v>5.6685508590612645</v>
      </c>
      <c r="N316" s="18">
        <f t="shared" si="82"/>
        <v>80.93073357228738</v>
      </c>
      <c r="O316" s="4">
        <f t="shared" si="83"/>
        <v>5.6685508590612645</v>
      </c>
      <c r="P316" s="4">
        <f t="shared" si="91"/>
        <v>1717.5709102955632</v>
      </c>
      <c r="Q316" s="4">
        <f t="shared" si="92"/>
        <v>858.41334255998288</v>
      </c>
      <c r="R316" s="3">
        <f t="shared" si="84"/>
        <v>80.93073357228738</v>
      </c>
      <c r="S316" s="3">
        <f t="shared" si="93"/>
        <v>24522.012272403077</v>
      </c>
      <c r="T316" s="3">
        <f t="shared" si="85"/>
        <v>12255.693430105959</v>
      </c>
    </row>
    <row r="317" spans="1:20">
      <c r="A317" s="1">
        <v>304</v>
      </c>
      <c r="B317" s="1">
        <f t="shared" si="94"/>
        <v>29</v>
      </c>
      <c r="C317" s="3">
        <f t="shared" si="76"/>
        <v>1703.3936674214074</v>
      </c>
      <c r="D317" s="3">
        <f t="shared" si="86"/>
        <v>63.138886905116422</v>
      </c>
      <c r="E317" s="4">
        <f t="shared" si="87"/>
        <v>7.0565304345524362</v>
      </c>
      <c r="F317" s="4">
        <f t="shared" si="88"/>
        <v>56.082356470563987</v>
      </c>
      <c r="G317" s="7">
        <f t="shared" si="89"/>
        <v>0.15</v>
      </c>
      <c r="H317" s="8">
        <f t="shared" si="90"/>
        <v>1.3451947011868914E-2</v>
      </c>
      <c r="I317" s="3">
        <f t="shared" si="77"/>
        <v>23.226401679170415</v>
      </c>
      <c r="J317" s="4">
        <f t="shared" si="78"/>
        <v>79.308758149734402</v>
      </c>
      <c r="K317" s="3">
        <f t="shared" si="79"/>
        <v>86.365288584286844</v>
      </c>
      <c r="L317" s="4">
        <f t="shared" si="80"/>
        <v>1.6341438901068799</v>
      </c>
      <c r="M317" s="18">
        <f t="shared" si="81"/>
        <v>5.4223865444455566</v>
      </c>
      <c r="N317" s="18">
        <f t="shared" si="82"/>
        <v>79.308758149734402</v>
      </c>
      <c r="O317" s="4">
        <f t="shared" si="83"/>
        <v>5.4223865444455566</v>
      </c>
      <c r="P317" s="4">
        <f t="shared" si="91"/>
        <v>1648.4055095114493</v>
      </c>
      <c r="Q317" s="4">
        <f t="shared" si="92"/>
        <v>821.96196405195224</v>
      </c>
      <c r="R317" s="3">
        <f t="shared" si="84"/>
        <v>79.308758149734402</v>
      </c>
      <c r="S317" s="3">
        <f t="shared" si="93"/>
        <v>24109.862477519258</v>
      </c>
      <c r="T317" s="3">
        <f t="shared" si="85"/>
        <v>12022.1570485515</v>
      </c>
    </row>
    <row r="318" spans="1:20">
      <c r="A318" s="1">
        <v>305</v>
      </c>
      <c r="B318" s="1">
        <f t="shared" si="94"/>
        <v>28</v>
      </c>
      <c r="C318" s="3">
        <f t="shared" si="76"/>
        <v>1625.6799746307693</v>
      </c>
      <c r="D318" s="3">
        <f t="shared" si="86"/>
        <v>62.289545944080295</v>
      </c>
      <c r="E318" s="4">
        <f t="shared" si="87"/>
        <v>6.7425999335430715</v>
      </c>
      <c r="F318" s="4">
        <f t="shared" si="88"/>
        <v>55.546946010537226</v>
      </c>
      <c r="G318" s="7">
        <f t="shared" si="89"/>
        <v>0.15</v>
      </c>
      <c r="H318" s="8">
        <f t="shared" si="90"/>
        <v>1.3451947011868914E-2</v>
      </c>
      <c r="I318" s="3">
        <f t="shared" si="77"/>
        <v>22.16674678010094</v>
      </c>
      <c r="J318" s="4">
        <f t="shared" si="78"/>
        <v>77.713692790638163</v>
      </c>
      <c r="K318" s="3">
        <f t="shared" si="79"/>
        <v>84.456292724181239</v>
      </c>
      <c r="L318" s="4">
        <f t="shared" si="80"/>
        <v>1.5614441951362901</v>
      </c>
      <c r="M318" s="18">
        <f t="shared" si="81"/>
        <v>5.1811557384067815</v>
      </c>
      <c r="N318" s="18">
        <f t="shared" si="82"/>
        <v>77.713692790638163</v>
      </c>
      <c r="O318" s="4">
        <f t="shared" si="83"/>
        <v>5.1811557384067815</v>
      </c>
      <c r="P318" s="4">
        <f t="shared" si="91"/>
        <v>1580.2525002140683</v>
      </c>
      <c r="Q318" s="4">
        <f t="shared" si="92"/>
        <v>786.17645009986609</v>
      </c>
      <c r="R318" s="3">
        <f t="shared" si="84"/>
        <v>77.713692790638163</v>
      </c>
      <c r="S318" s="3">
        <f t="shared" si="93"/>
        <v>23702.676301144638</v>
      </c>
      <c r="T318" s="3">
        <f t="shared" si="85"/>
        <v>11792.093927885451</v>
      </c>
    </row>
    <row r="319" spans="1:20">
      <c r="A319" s="1">
        <v>306</v>
      </c>
      <c r="B319" s="1">
        <f t="shared" si="94"/>
        <v>27</v>
      </c>
      <c r="C319" s="3">
        <f t="shared" si="76"/>
        <v>1549.5348477347952</v>
      </c>
      <c r="D319" s="3">
        <f t="shared" si="86"/>
        <v>61.451630272647115</v>
      </c>
      <c r="E319" s="4">
        <f t="shared" si="87"/>
        <v>6.4349832329134626</v>
      </c>
      <c r="F319" s="4">
        <f t="shared" si="88"/>
        <v>55.016647039733655</v>
      </c>
      <c r="G319" s="7">
        <f t="shared" si="89"/>
        <v>0.15</v>
      </c>
      <c r="H319" s="8">
        <f t="shared" si="90"/>
        <v>1.3451947011868914E-2</v>
      </c>
      <c r="I319" s="3">
        <f t="shared" si="77"/>
        <v>21.128479856240318</v>
      </c>
      <c r="J319" s="4">
        <f t="shared" si="78"/>
        <v>76.145126895973974</v>
      </c>
      <c r="K319" s="3">
        <f t="shared" si="79"/>
        <v>82.580110128887441</v>
      </c>
      <c r="L319" s="4">
        <f t="shared" si="80"/>
        <v>1.4902066434115384</v>
      </c>
      <c r="M319" s="18">
        <f t="shared" si="81"/>
        <v>4.9447765895019238</v>
      </c>
      <c r="N319" s="18">
        <f t="shared" si="82"/>
        <v>76.145126895973974</v>
      </c>
      <c r="O319" s="4">
        <f t="shared" si="83"/>
        <v>4.9447765895019238</v>
      </c>
      <c r="P319" s="4">
        <f t="shared" si="91"/>
        <v>1513.1016363875888</v>
      </c>
      <c r="Q319" s="4">
        <f t="shared" si="92"/>
        <v>751.04770902369421</v>
      </c>
      <c r="R319" s="3">
        <f t="shared" si="84"/>
        <v>76.145126895973974</v>
      </c>
      <c r="S319" s="3">
        <f t="shared" si="93"/>
        <v>23300.408830168035</v>
      </c>
      <c r="T319" s="3">
        <f t="shared" si="85"/>
        <v>11565.46146694571</v>
      </c>
    </row>
    <row r="320" spans="1:20">
      <c r="A320" s="1">
        <v>307</v>
      </c>
      <c r="B320" s="1">
        <f t="shared" si="94"/>
        <v>26</v>
      </c>
      <c r="C320" s="3">
        <f t="shared" si="76"/>
        <v>1474.9321918806845</v>
      </c>
      <c r="D320" s="3">
        <f t="shared" si="86"/>
        <v>60.624986198426555</v>
      </c>
      <c r="E320" s="4">
        <f t="shared" si="87"/>
        <v>6.1335754389502313</v>
      </c>
      <c r="F320" s="4">
        <f t="shared" si="88"/>
        <v>54.491410759476324</v>
      </c>
      <c r="G320" s="7">
        <f t="shared" si="89"/>
        <v>0.15</v>
      </c>
      <c r="H320" s="8">
        <f t="shared" si="90"/>
        <v>1.3451947011868914E-2</v>
      </c>
      <c r="I320" s="3">
        <f t="shared" si="77"/>
        <v>20.111245094634373</v>
      </c>
      <c r="J320" s="4">
        <f t="shared" si="78"/>
        <v>74.602655854110694</v>
      </c>
      <c r="K320" s="3">
        <f t="shared" si="79"/>
        <v>80.736231293060925</v>
      </c>
      <c r="L320" s="4">
        <f t="shared" si="80"/>
        <v>1.4204069437568956</v>
      </c>
      <c r="M320" s="18">
        <f t="shared" si="81"/>
        <v>4.7131684951933357</v>
      </c>
      <c r="N320" s="18">
        <f t="shared" si="82"/>
        <v>74.602655854110694</v>
      </c>
      <c r="O320" s="4">
        <f t="shared" si="83"/>
        <v>4.7131684951933357</v>
      </c>
      <c r="P320" s="4">
        <f t="shared" si="91"/>
        <v>1446.942728024354</v>
      </c>
      <c r="Q320" s="4">
        <f t="shared" si="92"/>
        <v>716.56674086357873</v>
      </c>
      <c r="R320" s="3">
        <f t="shared" si="84"/>
        <v>74.602655854110694</v>
      </c>
      <c r="S320" s="3">
        <f t="shared" si="93"/>
        <v>22903.015347211982</v>
      </c>
      <c r="T320" s="3">
        <f t="shared" si="85"/>
        <v>11342.21745300757</v>
      </c>
    </row>
    <row r="321" spans="1:20">
      <c r="A321" s="1">
        <v>308</v>
      </c>
      <c r="B321" s="1">
        <f t="shared" si="94"/>
        <v>25</v>
      </c>
      <c r="C321" s="3">
        <f t="shared" si="76"/>
        <v>1401.846310924846</v>
      </c>
      <c r="D321" s="3">
        <f t="shared" si="86"/>
        <v>59.809462096489881</v>
      </c>
      <c r="E321" s="4">
        <f t="shared" si="87"/>
        <v>5.8382732595277096</v>
      </c>
      <c r="F321" s="4">
        <f t="shared" si="88"/>
        <v>53.97118883696217</v>
      </c>
      <c r="G321" s="7">
        <f t="shared" si="89"/>
        <v>0.15</v>
      </c>
      <c r="H321" s="8">
        <f t="shared" si="90"/>
        <v>1.3451947011868914E-2</v>
      </c>
      <c r="I321" s="3">
        <f t="shared" si="77"/>
        <v>19.114692118876256</v>
      </c>
      <c r="J321" s="4">
        <f t="shared" si="78"/>
        <v>73.085880955838434</v>
      </c>
      <c r="K321" s="3">
        <f t="shared" si="79"/>
        <v>78.924154215366144</v>
      </c>
      <c r="L321" s="4">
        <f t="shared" si="80"/>
        <v>1.3520211758906275</v>
      </c>
      <c r="M321" s="18">
        <f t="shared" si="81"/>
        <v>4.4862520836370816</v>
      </c>
      <c r="N321" s="18">
        <f t="shared" si="82"/>
        <v>73.085880955838434</v>
      </c>
      <c r="O321" s="4">
        <f t="shared" si="83"/>
        <v>4.4862520836370816</v>
      </c>
      <c r="P321" s="4">
        <f t="shared" si="91"/>
        <v>1381.7656417602211</v>
      </c>
      <c r="Q321" s="4">
        <f t="shared" si="92"/>
        <v>682.72463704582412</v>
      </c>
      <c r="R321" s="3">
        <f t="shared" si="84"/>
        <v>73.085880955838434</v>
      </c>
      <c r="S321" s="3">
        <f t="shared" si="93"/>
        <v>22510.451334398236</v>
      </c>
      <c r="T321" s="3">
        <f t="shared" si="85"/>
        <v>11122.320061046663</v>
      </c>
    </row>
    <row r="322" spans="1:20">
      <c r="A322" s="1">
        <v>309</v>
      </c>
      <c r="B322" s="1">
        <f t="shared" si="94"/>
        <v>24</v>
      </c>
      <c r="C322" s="3">
        <f t="shared" si="76"/>
        <v>1330.2519016142635</v>
      </c>
      <c r="D322" s="3">
        <f t="shared" si="86"/>
        <v>59.004908381559424</v>
      </c>
      <c r="E322" s="4">
        <f t="shared" si="87"/>
        <v>5.5489749807441813</v>
      </c>
      <c r="F322" s="4">
        <f t="shared" si="88"/>
        <v>53.45593340081524</v>
      </c>
      <c r="G322" s="7">
        <f t="shared" si="89"/>
        <v>0.15</v>
      </c>
      <c r="H322" s="8">
        <f t="shared" si="90"/>
        <v>1.3451947011868914E-2</v>
      </c>
      <c r="I322" s="3">
        <f t="shared" si="77"/>
        <v>18.138475909767184</v>
      </c>
      <c r="J322" s="4">
        <f t="shared" si="78"/>
        <v>71.594409310582421</v>
      </c>
      <c r="K322" s="3">
        <f t="shared" si="79"/>
        <v>77.143384291326612</v>
      </c>
      <c r="L322" s="4">
        <f t="shared" si="80"/>
        <v>1.2850257850144422</v>
      </c>
      <c r="M322" s="18">
        <f t="shared" si="81"/>
        <v>4.2639491957297393</v>
      </c>
      <c r="N322" s="18">
        <f t="shared" si="82"/>
        <v>71.594409310582421</v>
      </c>
      <c r="O322" s="4">
        <f t="shared" si="83"/>
        <v>4.2639491957297393</v>
      </c>
      <c r="P322" s="4">
        <f t="shared" si="91"/>
        <v>1317.5603014804894</v>
      </c>
      <c r="Q322" s="4">
        <f t="shared" si="92"/>
        <v>649.51258003368946</v>
      </c>
      <c r="R322" s="3">
        <f t="shared" si="84"/>
        <v>71.594409310582421</v>
      </c>
      <c r="S322" s="3">
        <f t="shared" si="93"/>
        <v>22122.672476969969</v>
      </c>
      <c r="T322" s="3">
        <f t="shared" si="85"/>
        <v>10905.727852919705</v>
      </c>
    </row>
    <row r="323" spans="1:20">
      <c r="A323" s="1">
        <v>310</v>
      </c>
      <c r="B323" s="1">
        <f t="shared" si="94"/>
        <v>23</v>
      </c>
      <c r="C323" s="3">
        <f t="shared" si="76"/>
        <v>1260.124047850479</v>
      </c>
      <c r="D323" s="3">
        <f t="shared" si="86"/>
        <v>58.211177480570527</v>
      </c>
      <c r="E323" s="4">
        <f t="shared" si="87"/>
        <v>5.2655804438897933</v>
      </c>
      <c r="F323" s="4">
        <f t="shared" si="88"/>
        <v>52.945597036680731</v>
      </c>
      <c r="G323" s="7">
        <f t="shared" si="89"/>
        <v>0.15</v>
      </c>
      <c r="H323" s="8">
        <f t="shared" si="90"/>
        <v>1.3451947011868914E-2</v>
      </c>
      <c r="I323" s="3">
        <f t="shared" si="77"/>
        <v>17.182256727103741</v>
      </c>
      <c r="J323" s="4">
        <f t="shared" si="78"/>
        <v>70.127853763784472</v>
      </c>
      <c r="K323" s="3">
        <f t="shared" si="79"/>
        <v>75.393434207674261</v>
      </c>
      <c r="L323" s="4">
        <f t="shared" si="80"/>
        <v>1.2193975764797416</v>
      </c>
      <c r="M323" s="18">
        <f t="shared" si="81"/>
        <v>4.0461828674100513</v>
      </c>
      <c r="N323" s="18">
        <f t="shared" si="82"/>
        <v>70.127853763784472</v>
      </c>
      <c r="O323" s="4">
        <f t="shared" si="83"/>
        <v>4.0461828674100513</v>
      </c>
      <c r="P323" s="4">
        <f t="shared" si="91"/>
        <v>1254.3166888971159</v>
      </c>
      <c r="Q323" s="4">
        <f t="shared" si="92"/>
        <v>616.92184296358005</v>
      </c>
      <c r="R323" s="3">
        <f t="shared" si="84"/>
        <v>70.127853763784472</v>
      </c>
      <c r="S323" s="3">
        <f t="shared" si="93"/>
        <v>21739.634666773185</v>
      </c>
      <c r="T323" s="3">
        <f t="shared" si="85"/>
        <v>10692.399776465643</v>
      </c>
    </row>
    <row r="324" spans="1:20">
      <c r="A324" s="1">
        <v>311</v>
      </c>
      <c r="B324" s="1">
        <f t="shared" si="94"/>
        <v>22</v>
      </c>
      <c r="C324" s="3">
        <f t="shared" si="76"/>
        <v>1191.4382150350411</v>
      </c>
      <c r="D324" s="3">
        <f t="shared" si="86"/>
        <v>57.42812380560332</v>
      </c>
      <c r="E324" s="4">
        <f t="shared" si="87"/>
        <v>4.9879910227414799</v>
      </c>
      <c r="F324" s="4">
        <f t="shared" si="88"/>
        <v>52.440132782861838</v>
      </c>
      <c r="G324" s="7">
        <f t="shared" si="89"/>
        <v>0.15</v>
      </c>
      <c r="H324" s="8">
        <f t="shared" si="90"/>
        <v>1.3451947011868914E-2</v>
      </c>
      <c r="I324" s="3">
        <f t="shared" si="77"/>
        <v>16.245700032575986</v>
      </c>
      <c r="J324" s="4">
        <f t="shared" si="78"/>
        <v>68.68583281543782</v>
      </c>
      <c r="K324" s="3">
        <f t="shared" si="79"/>
        <v>73.673823838179302</v>
      </c>
      <c r="L324" s="4">
        <f t="shared" si="80"/>
        <v>1.1551137105296057</v>
      </c>
      <c r="M324" s="18">
        <f t="shared" si="81"/>
        <v>3.832877312211874</v>
      </c>
      <c r="N324" s="18">
        <f t="shared" si="82"/>
        <v>68.68583281543782</v>
      </c>
      <c r="O324" s="4">
        <f t="shared" si="83"/>
        <v>3.832877312211874</v>
      </c>
      <c r="P324" s="4">
        <f t="shared" si="91"/>
        <v>1192.0248440978928</v>
      </c>
      <c r="Q324" s="4">
        <f t="shared" si="92"/>
        <v>584.94378926721208</v>
      </c>
      <c r="R324" s="3">
        <f t="shared" si="84"/>
        <v>68.68583281543782</v>
      </c>
      <c r="S324" s="3">
        <f t="shared" si="93"/>
        <v>21361.294005601161</v>
      </c>
      <c r="T324" s="3">
        <f t="shared" si="85"/>
        <v>10482.295164530298</v>
      </c>
    </row>
    <row r="325" spans="1:20">
      <c r="A325" s="1">
        <v>312</v>
      </c>
      <c r="B325" s="1">
        <f t="shared" si="94"/>
        <v>21</v>
      </c>
      <c r="C325" s="3">
        <f t="shared" si="76"/>
        <v>1124.1702444952814</v>
      </c>
      <c r="D325" s="3">
        <f t="shared" si="86"/>
        <v>56.655603727179198</v>
      </c>
      <c r="E325" s="4">
        <f t="shared" si="87"/>
        <v>4.7161096011803716</v>
      </c>
      <c r="F325" s="4">
        <f t="shared" si="88"/>
        <v>51.939494125998827</v>
      </c>
      <c r="G325" s="7">
        <f t="shared" si="89"/>
        <v>0.15</v>
      </c>
      <c r="H325" s="8">
        <f t="shared" si="90"/>
        <v>1.3451947011868914E-2</v>
      </c>
      <c r="I325" s="3">
        <f t="shared" si="77"/>
        <v>15.328476413760841</v>
      </c>
      <c r="J325" s="4">
        <f t="shared" si="78"/>
        <v>67.267970539759673</v>
      </c>
      <c r="K325" s="3">
        <f t="shared" si="79"/>
        <v>71.984080140940037</v>
      </c>
      <c r="L325" s="4">
        <f t="shared" si="80"/>
        <v>1.0921516971154543</v>
      </c>
      <c r="M325" s="18">
        <f t="shared" si="81"/>
        <v>3.623957904064917</v>
      </c>
      <c r="N325" s="18">
        <f t="shared" si="82"/>
        <v>67.267970539759673</v>
      </c>
      <c r="O325" s="4">
        <f t="shared" si="83"/>
        <v>3.623957904064917</v>
      </c>
      <c r="P325" s="4">
        <f t="shared" si="91"/>
        <v>1130.674866068254</v>
      </c>
      <c r="Q325" s="4">
        <f t="shared" si="92"/>
        <v>553.56987228030368</v>
      </c>
      <c r="R325" s="3">
        <f t="shared" si="84"/>
        <v>67.267970539759673</v>
      </c>
      <c r="S325" s="3">
        <f t="shared" si="93"/>
        <v>20987.606808405017</v>
      </c>
      <c r="T325" s="3">
        <f t="shared" si="85"/>
        <v>10275.373733917122</v>
      </c>
    </row>
    <row r="326" spans="1:20">
      <c r="A326" s="1">
        <v>313</v>
      </c>
      <c r="B326" s="1">
        <f t="shared" si="94"/>
        <v>20</v>
      </c>
      <c r="C326" s="3">
        <f t="shared" si="76"/>
        <v>1058.2963479892974</v>
      </c>
      <c r="D326" s="3">
        <f t="shared" si="86"/>
        <v>55.893475547915649</v>
      </c>
      <c r="E326" s="4">
        <f t="shared" si="87"/>
        <v>4.4498405511271555</v>
      </c>
      <c r="F326" s="4">
        <f t="shared" si="88"/>
        <v>51.443634996788496</v>
      </c>
      <c r="G326" s="7">
        <f t="shared" si="89"/>
        <v>0.15</v>
      </c>
      <c r="H326" s="8">
        <f t="shared" si="90"/>
        <v>1.3451947011868914E-2</v>
      </c>
      <c r="I326" s="3">
        <f t="shared" si="77"/>
        <v>14.430261509195525</v>
      </c>
      <c r="J326" s="4">
        <f t="shared" si="78"/>
        <v>65.873896505984021</v>
      </c>
      <c r="K326" s="3">
        <f t="shared" si="79"/>
        <v>70.323737057111174</v>
      </c>
      <c r="L326" s="4">
        <f t="shared" si="80"/>
        <v>1.0304893907873414</v>
      </c>
      <c r="M326" s="18">
        <f t="shared" si="81"/>
        <v>3.4193511603398141</v>
      </c>
      <c r="N326" s="18">
        <f t="shared" si="82"/>
        <v>65.873896505984021</v>
      </c>
      <c r="O326" s="4">
        <f t="shared" si="83"/>
        <v>3.4193511603398141</v>
      </c>
      <c r="P326" s="4">
        <f t="shared" si="91"/>
        <v>1070.2569131863618</v>
      </c>
      <c r="Q326" s="4">
        <f t="shared" si="92"/>
        <v>522.79163483834714</v>
      </c>
      <c r="R326" s="3">
        <f t="shared" si="84"/>
        <v>65.873896505984021</v>
      </c>
      <c r="S326" s="3">
        <f t="shared" si="93"/>
        <v>20618.529606372998</v>
      </c>
      <c r="T326" s="3">
        <f t="shared" si="85"/>
        <v>10071.595584266635</v>
      </c>
    </row>
    <row r="327" spans="1:20">
      <c r="A327" s="1">
        <v>314</v>
      </c>
      <c r="B327" s="1">
        <f t="shared" si="94"/>
        <v>19</v>
      </c>
      <c r="C327" s="3">
        <f t="shared" si="76"/>
        <v>993.79310228903648</v>
      </c>
      <c r="D327" s="3">
        <f t="shared" si="86"/>
        <v>55.141599476535944</v>
      </c>
      <c r="E327" s="4">
        <f t="shared" si="87"/>
        <v>4.1890897107909693</v>
      </c>
      <c r="F327" s="4">
        <f t="shared" si="88"/>
        <v>50.952509765744978</v>
      </c>
      <c r="G327" s="7">
        <f t="shared" si="89"/>
        <v>0.15</v>
      </c>
      <c r="H327" s="8">
        <f t="shared" si="90"/>
        <v>1.3451947011868914E-2</v>
      </c>
      <c r="I327" s="3">
        <f t="shared" si="77"/>
        <v>13.550735934515879</v>
      </c>
      <c r="J327" s="4">
        <f t="shared" si="78"/>
        <v>64.503245700260862</v>
      </c>
      <c r="K327" s="3">
        <f t="shared" si="79"/>
        <v>68.692335411051829</v>
      </c>
      <c r="L327" s="4">
        <f t="shared" si="80"/>
        <v>0.97010498565685588</v>
      </c>
      <c r="M327" s="18">
        <f t="shared" si="81"/>
        <v>3.2189847251341135</v>
      </c>
      <c r="N327" s="18">
        <f t="shared" si="82"/>
        <v>64.503245700260862</v>
      </c>
      <c r="O327" s="4">
        <f t="shared" si="83"/>
        <v>3.2189847251341135</v>
      </c>
      <c r="P327" s="4">
        <f t="shared" si="91"/>
        <v>1010.7612036921116</v>
      </c>
      <c r="Q327" s="4">
        <f t="shared" si="92"/>
        <v>492.60070885998425</v>
      </c>
      <c r="R327" s="3">
        <f t="shared" si="84"/>
        <v>64.503245700260862</v>
      </c>
      <c r="S327" s="3">
        <f t="shared" si="93"/>
        <v>20254.019149881911</v>
      </c>
      <c r="T327" s="3">
        <f t="shared" si="85"/>
        <v>9870.9211968672535</v>
      </c>
    </row>
    <row r="328" spans="1:20">
      <c r="A328" s="1">
        <v>315</v>
      </c>
      <c r="B328" s="1">
        <f t="shared" si="94"/>
        <v>18</v>
      </c>
      <c r="C328" s="3">
        <f t="shared" si="76"/>
        <v>930.63744384039137</v>
      </c>
      <c r="D328" s="3">
        <f t="shared" si="86"/>
        <v>54.399837602227691</v>
      </c>
      <c r="E328" s="4">
        <f t="shared" si="87"/>
        <v>3.9337643632274362</v>
      </c>
      <c r="F328" s="4">
        <f t="shared" si="88"/>
        <v>50.466073239000252</v>
      </c>
      <c r="G328" s="7">
        <f t="shared" si="89"/>
        <v>0.15</v>
      </c>
      <c r="H328" s="8">
        <f t="shared" si="90"/>
        <v>1.3451947011868914E-2</v>
      </c>
      <c r="I328" s="3">
        <f t="shared" si="77"/>
        <v>12.689585209644816</v>
      </c>
      <c r="J328" s="4">
        <f t="shared" si="78"/>
        <v>63.15565844864507</v>
      </c>
      <c r="K328" s="3">
        <f t="shared" si="79"/>
        <v>67.08942281187251</v>
      </c>
      <c r="L328" s="4">
        <f t="shared" si="80"/>
        <v>0.91097701043161672</v>
      </c>
      <c r="M328" s="18">
        <f t="shared" si="81"/>
        <v>3.0227873527958193</v>
      </c>
      <c r="N328" s="18">
        <f t="shared" si="82"/>
        <v>63.15565844864507</v>
      </c>
      <c r="O328" s="4">
        <f t="shared" si="83"/>
        <v>3.0227873527958193</v>
      </c>
      <c r="P328" s="4">
        <f t="shared" si="91"/>
        <v>952.17801613068309</v>
      </c>
      <c r="Q328" s="4">
        <f t="shared" si="92"/>
        <v>462.98881491850767</v>
      </c>
      <c r="R328" s="3">
        <f t="shared" si="84"/>
        <v>63.15565844864507</v>
      </c>
      <c r="S328" s="3">
        <f t="shared" si="93"/>
        <v>19894.032411323198</v>
      </c>
      <c r="T328" s="3">
        <f t="shared" si="85"/>
        <v>9673.3114333998346</v>
      </c>
    </row>
    <row r="329" spans="1:20">
      <c r="A329" s="1">
        <v>316</v>
      </c>
      <c r="B329" s="1">
        <f t="shared" si="94"/>
        <v>17</v>
      </c>
      <c r="C329" s="3">
        <f t="shared" si="76"/>
        <v>868.80666349922853</v>
      </c>
      <c r="D329" s="3">
        <f t="shared" si="86"/>
        <v>53.668053869348313</v>
      </c>
      <c r="E329" s="4">
        <f t="shared" si="87"/>
        <v>3.6837732152015494</v>
      </c>
      <c r="F329" s="4">
        <f t="shared" si="88"/>
        <v>49.984280654146765</v>
      </c>
      <c r="G329" s="7">
        <f t="shared" si="89"/>
        <v>0.15</v>
      </c>
      <c r="H329" s="8">
        <f t="shared" si="90"/>
        <v>1.3451947011868914E-2</v>
      </c>
      <c r="I329" s="3">
        <f t="shared" si="77"/>
        <v>11.846499687016109</v>
      </c>
      <c r="J329" s="4">
        <f t="shared" si="78"/>
        <v>61.830780341162878</v>
      </c>
      <c r="K329" s="3">
        <f t="shared" si="79"/>
        <v>65.514553556364419</v>
      </c>
      <c r="L329" s="4">
        <f t="shared" si="80"/>
        <v>0.85308432352035879</v>
      </c>
      <c r="M329" s="18">
        <f t="shared" si="81"/>
        <v>2.8306888916811905</v>
      </c>
      <c r="N329" s="18">
        <f t="shared" si="82"/>
        <v>61.830780341162878</v>
      </c>
      <c r="O329" s="4">
        <f t="shared" si="83"/>
        <v>2.8306888916811905</v>
      </c>
      <c r="P329" s="4">
        <f t="shared" si="91"/>
        <v>894.4976897712562</v>
      </c>
      <c r="Q329" s="4">
        <f t="shared" si="92"/>
        <v>433.94776180199415</v>
      </c>
      <c r="R329" s="3">
        <f t="shared" si="84"/>
        <v>61.830780341162878</v>
      </c>
      <c r="S329" s="3">
        <f t="shared" si="93"/>
        <v>19538.526587807468</v>
      </c>
      <c r="T329" s="3">
        <f t="shared" si="85"/>
        <v>9478.7275346189035</v>
      </c>
    </row>
    <row r="330" spans="1:20">
      <c r="A330" s="1">
        <v>317</v>
      </c>
      <c r="B330" s="1">
        <f t="shared" si="94"/>
        <v>16</v>
      </c>
      <c r="C330" s="3">
        <f t="shared" si="76"/>
        <v>808.27840134229291</v>
      </c>
      <c r="D330" s="3">
        <f t="shared" si="86"/>
        <v>52.946114052467557</v>
      </c>
      <c r="E330" s="4">
        <f t="shared" si="87"/>
        <v>3.4390263763511126</v>
      </c>
      <c r="F330" s="4">
        <f t="shared" si="88"/>
        <v>49.507087676116441</v>
      </c>
      <c r="G330" s="7">
        <f t="shared" si="89"/>
        <v>0.15</v>
      </c>
      <c r="H330" s="8">
        <f t="shared" si="90"/>
        <v>1.3451947011868914E-2</v>
      </c>
      <c r="I330" s="3">
        <f t="shared" si="77"/>
        <v>11.02117448081918</v>
      </c>
      <c r="J330" s="4">
        <f t="shared" si="78"/>
        <v>60.528262156935625</v>
      </c>
      <c r="K330" s="3">
        <f t="shared" si="79"/>
        <v>63.967288533286734</v>
      </c>
      <c r="L330" s="4">
        <f t="shared" si="80"/>
        <v>0.79640610820762614</v>
      </c>
      <c r="M330" s="18">
        <f t="shared" si="81"/>
        <v>2.6426202681434865</v>
      </c>
      <c r="N330" s="18">
        <f t="shared" si="82"/>
        <v>60.528262156935625</v>
      </c>
      <c r="O330" s="4">
        <f t="shared" si="83"/>
        <v>2.6426202681434865</v>
      </c>
      <c r="P330" s="4">
        <f t="shared" si="91"/>
        <v>837.71062500148525</v>
      </c>
      <c r="Q330" s="4">
        <f t="shared" si="92"/>
        <v>405.46944606255124</v>
      </c>
      <c r="R330" s="3">
        <f t="shared" si="84"/>
        <v>60.528262156935625</v>
      </c>
      <c r="S330" s="3">
        <f t="shared" si="93"/>
        <v>19187.459103748592</v>
      </c>
      <c r="T330" s="3">
        <f t="shared" si="85"/>
        <v>9287.1311189720236</v>
      </c>
    </row>
    <row r="331" spans="1:20">
      <c r="A331" s="1">
        <v>318</v>
      </c>
      <c r="B331" s="1">
        <f t="shared" si="94"/>
        <v>15</v>
      </c>
      <c r="C331" s="3">
        <f t="shared" si="76"/>
        <v>749.03064155193965</v>
      </c>
      <c r="D331" s="3">
        <f t="shared" si="86"/>
        <v>52.233885731749332</v>
      </c>
      <c r="E331" s="4">
        <f t="shared" si="87"/>
        <v>3.1994353386465764</v>
      </c>
      <c r="F331" s="4">
        <f t="shared" si="88"/>
        <v>49.034450393102759</v>
      </c>
      <c r="G331" s="7">
        <f t="shared" si="89"/>
        <v>0.15</v>
      </c>
      <c r="H331" s="8">
        <f t="shared" si="90"/>
        <v>1.3451947011868914E-2</v>
      </c>
      <c r="I331" s="3">
        <f t="shared" si="77"/>
        <v>10.213309397250507</v>
      </c>
      <c r="J331" s="4">
        <f t="shared" si="78"/>
        <v>59.247759790353264</v>
      </c>
      <c r="K331" s="3">
        <f t="shared" si="79"/>
        <v>62.447195128999837</v>
      </c>
      <c r="L331" s="4">
        <f t="shared" si="80"/>
        <v>0.74092186789710179</v>
      </c>
      <c r="M331" s="18">
        <f t="shared" si="81"/>
        <v>2.4585134707494745</v>
      </c>
      <c r="N331" s="18">
        <f t="shared" si="82"/>
        <v>59.247759790353264</v>
      </c>
      <c r="O331" s="4">
        <f t="shared" si="83"/>
        <v>2.4585134707494745</v>
      </c>
      <c r="P331" s="4">
        <f t="shared" si="91"/>
        <v>781.80728369833287</v>
      </c>
      <c r="Q331" s="4">
        <f t="shared" si="92"/>
        <v>377.54585155516708</v>
      </c>
      <c r="R331" s="3">
        <f t="shared" si="84"/>
        <v>59.247759790353264</v>
      </c>
      <c r="S331" s="3">
        <f t="shared" si="93"/>
        <v>18840.787613332337</v>
      </c>
      <c r="T331" s="3">
        <f t="shared" si="85"/>
        <v>9098.484181160833</v>
      </c>
    </row>
    <row r="332" spans="1:20">
      <c r="A332" s="1">
        <v>319</v>
      </c>
      <c r="B332" s="1">
        <f t="shared" si="94"/>
        <v>14</v>
      </c>
      <c r="C332" s="3">
        <f t="shared" si="76"/>
        <v>691.04170737366348</v>
      </c>
      <c r="D332" s="3">
        <f t="shared" si="86"/>
        <v>51.531238268661639</v>
      </c>
      <c r="E332" s="4">
        <f t="shared" si="87"/>
        <v>2.9649129561430949</v>
      </c>
      <c r="F332" s="4">
        <f t="shared" si="88"/>
        <v>48.566325312518543</v>
      </c>
      <c r="G332" s="7">
        <f t="shared" si="89"/>
        <v>0.15</v>
      </c>
      <c r="H332" s="8">
        <f t="shared" si="90"/>
        <v>1.3451947011868914E-2</v>
      </c>
      <c r="I332" s="3">
        <f t="shared" si="77"/>
        <v>9.4226088657576828</v>
      </c>
      <c r="J332" s="4">
        <f t="shared" si="78"/>
        <v>57.988934178276224</v>
      </c>
      <c r="K332" s="3">
        <f t="shared" si="79"/>
        <v>60.95384713441932</v>
      </c>
      <c r="L332" s="4">
        <f t="shared" si="80"/>
        <v>0.68661142142261133</v>
      </c>
      <c r="M332" s="18">
        <f t="shared" si="81"/>
        <v>2.2783015347204838</v>
      </c>
      <c r="N332" s="18">
        <f t="shared" si="82"/>
        <v>57.988934178276224</v>
      </c>
      <c r="O332" s="4">
        <f t="shared" si="83"/>
        <v>2.2783015347204838</v>
      </c>
      <c r="P332" s="4">
        <f t="shared" si="91"/>
        <v>726.77818957583429</v>
      </c>
      <c r="Q332" s="4">
        <f t="shared" si="92"/>
        <v>350.16904896661964</v>
      </c>
      <c r="R332" s="3">
        <f t="shared" si="84"/>
        <v>57.988934178276224</v>
      </c>
      <c r="S332" s="3">
        <f t="shared" si="93"/>
        <v>18498.470002870115</v>
      </c>
      <c r="T332" s="3">
        <f t="shared" si="85"/>
        <v>8912.7490906449093</v>
      </c>
    </row>
    <row r="333" spans="1:20">
      <c r="A333" s="1">
        <v>320</v>
      </c>
      <c r="B333" s="1">
        <f t="shared" si="94"/>
        <v>13</v>
      </c>
      <c r="C333" s="3">
        <f t="shared" si="76"/>
        <v>634.29025614540649</v>
      </c>
      <c r="D333" s="3">
        <f t="shared" si="86"/>
        <v>50.838042782015549</v>
      </c>
      <c r="E333" s="4">
        <f t="shared" si="87"/>
        <v>2.7353734250207515</v>
      </c>
      <c r="F333" s="4">
        <f t="shared" si="88"/>
        <v>48.102669356994795</v>
      </c>
      <c r="G333" s="7">
        <f t="shared" si="89"/>
        <v>0.15</v>
      </c>
      <c r="H333" s="8">
        <f t="shared" si="90"/>
        <v>1.3451947011868914E-2</v>
      </c>
      <c r="I333" s="3">
        <f t="shared" si="77"/>
        <v>8.6487818712622015</v>
      </c>
      <c r="J333" s="4">
        <f t="shared" si="78"/>
        <v>56.751451228256997</v>
      </c>
      <c r="K333" s="3">
        <f t="shared" si="79"/>
        <v>59.48682465327775</v>
      </c>
      <c r="L333" s="4">
        <f t="shared" si="80"/>
        <v>0.63345489842585823</v>
      </c>
      <c r="M333" s="18">
        <f t="shared" si="81"/>
        <v>2.1019185265948934</v>
      </c>
      <c r="N333" s="18">
        <f t="shared" si="82"/>
        <v>56.751451228256997</v>
      </c>
      <c r="O333" s="4">
        <f t="shared" si="83"/>
        <v>2.1019185265948934</v>
      </c>
      <c r="P333" s="4">
        <f t="shared" si="91"/>
        <v>672.61392851036589</v>
      </c>
      <c r="Q333" s="4">
        <f t="shared" si="92"/>
        <v>323.33119533490378</v>
      </c>
      <c r="R333" s="3">
        <f t="shared" si="84"/>
        <v>56.751451228256997</v>
      </c>
      <c r="S333" s="3">
        <f t="shared" si="93"/>
        <v>18160.464393042239</v>
      </c>
      <c r="T333" s="3">
        <f t="shared" si="85"/>
        <v>8729.8885900915611</v>
      </c>
    </row>
    <row r="334" spans="1:20">
      <c r="A334" s="1">
        <v>321</v>
      </c>
      <c r="B334" s="1">
        <f t="shared" si="94"/>
        <v>12</v>
      </c>
      <c r="C334" s="3">
        <f t="shared" ref="C334:C373" si="95">C333-J334</f>
        <v>578.75527439764357</v>
      </c>
      <c r="D334" s="3">
        <f t="shared" si="86"/>
        <v>50.154172124324518</v>
      </c>
      <c r="E334" s="4">
        <f t="shared" si="87"/>
        <v>2.5107322639089005</v>
      </c>
      <c r="F334" s="4">
        <f t="shared" si="88"/>
        <v>47.643439860415619</v>
      </c>
      <c r="G334" s="7">
        <f t="shared" si="89"/>
        <v>0.15</v>
      </c>
      <c r="H334" s="8">
        <f t="shared" si="90"/>
        <v>1.3451947011868914E-2</v>
      </c>
      <c r="I334" s="3">
        <f t="shared" ref="I334:I373" si="96">H334*(C333-F334)</f>
        <v>7.8915418873472953</v>
      </c>
      <c r="J334" s="4">
        <f t="shared" ref="J334:J373" si="97">I334+F334</f>
        <v>55.534981747762913</v>
      </c>
      <c r="K334" s="3">
        <f t="shared" ref="K334:K373" si="98">D334+I334</f>
        <v>58.045714011671812</v>
      </c>
      <c r="L334" s="4">
        <f t="shared" ref="L334:L373" si="99">(SUM(C$6:C$7)/10000)/12*C333</f>
        <v>0.58143273479995594</v>
      </c>
      <c r="M334" s="18">
        <f t="shared" ref="M334:M373" si="100">E334-L334</f>
        <v>1.9292995291089445</v>
      </c>
      <c r="N334" s="18">
        <f t="shared" ref="N334:N373" si="101">J334</f>
        <v>55.534981747762913</v>
      </c>
      <c r="O334" s="4">
        <f t="shared" ref="O334:O373" si="102">M334</f>
        <v>1.9292995291089445</v>
      </c>
      <c r="P334" s="4">
        <f t="shared" si="91"/>
        <v>619.30514884397121</v>
      </c>
      <c r="Q334" s="4">
        <f t="shared" si="92"/>
        <v>297.02453355961376</v>
      </c>
      <c r="R334" s="3">
        <f t="shared" ref="R334:R373" si="103">N334</f>
        <v>55.534981747762913</v>
      </c>
      <c r="S334" s="3">
        <f t="shared" si="93"/>
        <v>17826.729141031894</v>
      </c>
      <c r="T334" s="3">
        <f t="shared" ref="T334:T373" si="104">$A334*R334/(1+I$1/12)^A334</f>
        <v>8549.8657937730095</v>
      </c>
    </row>
    <row r="335" spans="1:20">
      <c r="A335" s="1">
        <v>322</v>
      </c>
      <c r="B335" s="1">
        <f t="shared" si="94"/>
        <v>11</v>
      </c>
      <c r="C335" s="3">
        <f t="shared" si="95"/>
        <v>524.41607302325292</v>
      </c>
      <c r="D335" s="3">
        <f t="shared" ref="D335:D373" si="105">IF(B334&lt;=0,0,PMT(C$3/12,B334,-C334))</f>
        <v>49.479500858483974</v>
      </c>
      <c r="E335" s="4">
        <f t="shared" ref="E335:E373" si="106">C334*C$3/12</f>
        <v>2.2909062944906724</v>
      </c>
      <c r="F335" s="4">
        <f t="shared" ref="F335:F373" si="107">D335-E335</f>
        <v>47.188594563993298</v>
      </c>
      <c r="G335" s="7">
        <f t="shared" ref="G335:G373" si="108">C$8/100*MIN(6%,0.2%*(A335+C$5))</f>
        <v>0.15</v>
      </c>
      <c r="H335" s="8">
        <f t="shared" ref="H335:H373" si="109">1-(1-G335)^(1/12)</f>
        <v>1.3451947011868914E-2</v>
      </c>
      <c r="I335" s="3">
        <f t="shared" si="96"/>
        <v>7.1506068103973517</v>
      </c>
      <c r="J335" s="4">
        <f t="shared" si="97"/>
        <v>54.339201374390647</v>
      </c>
      <c r="K335" s="3">
        <f t="shared" si="98"/>
        <v>56.630107668881323</v>
      </c>
      <c r="L335" s="4">
        <f t="shared" si="99"/>
        <v>0.53052566819783997</v>
      </c>
      <c r="M335" s="18">
        <f t="shared" si="100"/>
        <v>1.7603806262928323</v>
      </c>
      <c r="N335" s="18">
        <f t="shared" si="101"/>
        <v>54.339201374390647</v>
      </c>
      <c r="O335" s="4">
        <f t="shared" si="102"/>
        <v>1.7603806262928323</v>
      </c>
      <c r="P335" s="4">
        <f t="shared" ref="P335:P373" si="110">$A335*O335</f>
        <v>566.842561666292</v>
      </c>
      <c r="Q335" s="4">
        <f t="shared" ref="Q335:Q373" si="111">$A335*O335/(1+C$10/12)^A335</f>
        <v>271.24139190371318</v>
      </c>
      <c r="R335" s="3">
        <f t="shared" si="103"/>
        <v>54.339201374390647</v>
      </c>
      <c r="S335" s="3">
        <f t="shared" ref="S335:S373" si="112">$A335*R335</f>
        <v>17497.222842553787</v>
      </c>
      <c r="T335" s="3">
        <f t="shared" si="104"/>
        <v>8372.6441859137467</v>
      </c>
    </row>
    <row r="336" spans="1:20">
      <c r="A336" s="1">
        <v>323</v>
      </c>
      <c r="B336" s="1">
        <f t="shared" si="94"/>
        <v>10</v>
      </c>
      <c r="C336" s="3">
        <f t="shared" si="95"/>
        <v>471.2522825161991</v>
      </c>
      <c r="D336" s="3">
        <f t="shared" si="105"/>
        <v>48.813905234761911</v>
      </c>
      <c r="E336" s="4">
        <f t="shared" si="106"/>
        <v>2.0758136223837096</v>
      </c>
      <c r="F336" s="4">
        <f t="shared" si="107"/>
        <v>46.738091612378199</v>
      </c>
      <c r="G336" s="7">
        <f t="shared" si="108"/>
        <v>0.15</v>
      </c>
      <c r="H336" s="8">
        <f t="shared" si="109"/>
        <v>1.3451947011868914E-2</v>
      </c>
      <c r="I336" s="3">
        <f t="shared" si="96"/>
        <v>6.4256988946755911</v>
      </c>
      <c r="J336" s="4">
        <f t="shared" si="97"/>
        <v>53.16379050705379</v>
      </c>
      <c r="K336" s="3">
        <f t="shared" si="98"/>
        <v>55.239604129437502</v>
      </c>
      <c r="L336" s="4">
        <f t="shared" si="99"/>
        <v>0.4807147336046485</v>
      </c>
      <c r="M336" s="18">
        <f t="shared" si="100"/>
        <v>1.5950988887790611</v>
      </c>
      <c r="N336" s="18">
        <f t="shared" si="101"/>
        <v>53.16379050705379</v>
      </c>
      <c r="O336" s="4">
        <f t="shared" si="102"/>
        <v>1.5950988887790611</v>
      </c>
      <c r="P336" s="4">
        <f t="shared" si="110"/>
        <v>515.21694107563678</v>
      </c>
      <c r="Q336" s="4">
        <f t="shared" si="111"/>
        <v>245.97418348710775</v>
      </c>
      <c r="R336" s="3">
        <f t="shared" si="103"/>
        <v>53.16379050705379</v>
      </c>
      <c r="S336" s="3">
        <f t="shared" si="112"/>
        <v>17171.904333778373</v>
      </c>
      <c r="T336" s="3">
        <f t="shared" si="104"/>
        <v>8198.1876189893719</v>
      </c>
    </row>
    <row r="337" spans="1:20">
      <c r="A337" s="1">
        <v>324</v>
      </c>
      <c r="B337" s="1">
        <f t="shared" si="94"/>
        <v>9</v>
      </c>
      <c r="C337" s="3">
        <f t="shared" si="95"/>
        <v>419.24384827806421</v>
      </c>
      <c r="D337" s="3">
        <f t="shared" si="105"/>
        <v>48.157263168101302</v>
      </c>
      <c r="E337" s="4">
        <f t="shared" si="106"/>
        <v>1.8653736182932883</v>
      </c>
      <c r="F337" s="4">
        <f t="shared" si="107"/>
        <v>46.291889549808012</v>
      </c>
      <c r="G337" s="7">
        <f t="shared" si="108"/>
        <v>0.15</v>
      </c>
      <c r="H337" s="8">
        <f t="shared" si="109"/>
        <v>1.3451947011868914E-2</v>
      </c>
      <c r="I337" s="3">
        <f t="shared" si="96"/>
        <v>5.7165446883268842</v>
      </c>
      <c r="J337" s="4">
        <f t="shared" si="97"/>
        <v>52.008434238134896</v>
      </c>
      <c r="K337" s="3">
        <f t="shared" si="98"/>
        <v>53.873807856428186</v>
      </c>
      <c r="L337" s="4">
        <f t="shared" si="99"/>
        <v>0.43198125897318251</v>
      </c>
      <c r="M337" s="18">
        <f t="shared" si="100"/>
        <v>1.4333923593201057</v>
      </c>
      <c r="N337" s="18">
        <f t="shared" si="101"/>
        <v>52.008434238134896</v>
      </c>
      <c r="O337" s="4">
        <f t="shared" si="102"/>
        <v>1.4333923593201057</v>
      </c>
      <c r="P337" s="4">
        <f t="shared" si="110"/>
        <v>464.41912441971425</v>
      </c>
      <c r="Q337" s="4">
        <f t="shared" si="111"/>
        <v>221.21540577242851</v>
      </c>
      <c r="R337" s="3">
        <f t="shared" si="103"/>
        <v>52.008434238134896</v>
      </c>
      <c r="S337" s="3">
        <f t="shared" si="112"/>
        <v>16850.732693155707</v>
      </c>
      <c r="T337" s="3">
        <f t="shared" si="104"/>
        <v>8026.4603119796311</v>
      </c>
    </row>
    <row r="338" spans="1:20">
      <c r="A338" s="1">
        <v>325</v>
      </c>
      <c r="B338" s="1">
        <f t="shared" ref="B338:B373" si="113">MAX(C$4*12-C$5-A338,0)</f>
        <v>8</v>
      </c>
      <c r="C338" s="3">
        <f t="shared" si="95"/>
        <v>368.37102599147835</v>
      </c>
      <c r="D338" s="3">
        <f t="shared" si="105"/>
        <v>47.509454215727082</v>
      </c>
      <c r="E338" s="4">
        <f t="shared" si="106"/>
        <v>1.6595068994340041</v>
      </c>
      <c r="F338" s="4">
        <f t="shared" si="107"/>
        <v>45.849947316293076</v>
      </c>
      <c r="G338" s="7">
        <f t="shared" si="108"/>
        <v>0.15</v>
      </c>
      <c r="H338" s="8">
        <f t="shared" si="109"/>
        <v>1.3451947011868914E-2</v>
      </c>
      <c r="I338" s="3">
        <f t="shared" si="96"/>
        <v>5.0228749702927749</v>
      </c>
      <c r="J338" s="4">
        <f t="shared" si="97"/>
        <v>50.872822286585851</v>
      </c>
      <c r="K338" s="3">
        <f t="shared" si="98"/>
        <v>52.532329186019858</v>
      </c>
      <c r="L338" s="4">
        <f t="shared" si="99"/>
        <v>0.38430686092155886</v>
      </c>
      <c r="M338" s="18">
        <f t="shared" si="100"/>
        <v>1.2752000385124451</v>
      </c>
      <c r="N338" s="18">
        <f t="shared" si="101"/>
        <v>50.872822286585851</v>
      </c>
      <c r="O338" s="4">
        <f t="shared" si="102"/>
        <v>1.2752000385124451</v>
      </c>
      <c r="P338" s="4">
        <f t="shared" si="110"/>
        <v>414.44001251654464</v>
      </c>
      <c r="Q338" s="4">
        <f t="shared" si="111"/>
        <v>196.95764004342226</v>
      </c>
      <c r="R338" s="3">
        <f t="shared" si="103"/>
        <v>50.872822286585851</v>
      </c>
      <c r="S338" s="3">
        <f t="shared" si="112"/>
        <v>16533.6672431404</v>
      </c>
      <c r="T338" s="3">
        <f t="shared" si="104"/>
        <v>7857.4268485772</v>
      </c>
    </row>
    <row r="339" spans="1:20">
      <c r="A339" s="1">
        <v>326</v>
      </c>
      <c r="B339" s="1">
        <f t="shared" si="113"/>
        <v>7</v>
      </c>
      <c r="C339" s="3">
        <f t="shared" si="95"/>
        <v>318.61437705951437</v>
      </c>
      <c r="D339" s="3">
        <f t="shared" si="105"/>
        <v>46.870359555054335</v>
      </c>
      <c r="E339" s="4">
        <f t="shared" si="106"/>
        <v>1.4581353112162685</v>
      </c>
      <c r="F339" s="4">
        <f t="shared" si="107"/>
        <v>45.412224243838068</v>
      </c>
      <c r="G339" s="7">
        <f t="shared" si="108"/>
        <v>0.15</v>
      </c>
      <c r="H339" s="8">
        <f t="shared" si="109"/>
        <v>1.3451947011868914E-2</v>
      </c>
      <c r="I339" s="3">
        <f t="shared" si="96"/>
        <v>4.344424688125935</v>
      </c>
      <c r="J339" s="4">
        <f t="shared" si="97"/>
        <v>49.756648931964001</v>
      </c>
      <c r="K339" s="3">
        <f t="shared" si="98"/>
        <v>51.214784243180269</v>
      </c>
      <c r="L339" s="4">
        <f t="shared" si="99"/>
        <v>0.3376734404921885</v>
      </c>
      <c r="M339" s="18">
        <f t="shared" si="100"/>
        <v>1.1204618707240801</v>
      </c>
      <c r="N339" s="18">
        <f t="shared" si="101"/>
        <v>49.756648931964001</v>
      </c>
      <c r="O339" s="4">
        <f t="shared" si="102"/>
        <v>1.1204618707240801</v>
      </c>
      <c r="P339" s="4">
        <f t="shared" si="110"/>
        <v>365.27056985605009</v>
      </c>
      <c r="Q339" s="4">
        <f t="shared" si="111"/>
        <v>173.19355087633093</v>
      </c>
      <c r="R339" s="3">
        <f t="shared" si="103"/>
        <v>49.756648931964001</v>
      </c>
      <c r="S339" s="3">
        <f t="shared" si="112"/>
        <v>16220.667551820265</v>
      </c>
      <c r="T339" s="3">
        <f t="shared" si="104"/>
        <v>7691.0521753541761</v>
      </c>
    </row>
    <row r="340" spans="1:20">
      <c r="A340" s="1">
        <v>327</v>
      </c>
      <c r="B340" s="1">
        <f t="shared" si="113"/>
        <v>6</v>
      </c>
      <c r="C340" s="3">
        <f t="shared" si="95"/>
        <v>269.95476411012447</v>
      </c>
      <c r="D340" s="3">
        <f t="shared" si="105"/>
        <v>46.239861961892274</v>
      </c>
      <c r="E340" s="4">
        <f t="shared" si="106"/>
        <v>1.2611819091939112</v>
      </c>
      <c r="F340" s="4">
        <f t="shared" si="107"/>
        <v>44.978680052698365</v>
      </c>
      <c r="G340" s="7">
        <f t="shared" si="108"/>
        <v>0.15</v>
      </c>
      <c r="H340" s="8">
        <f t="shared" si="109"/>
        <v>1.3451947011868914E-2</v>
      </c>
      <c r="I340" s="3">
        <f t="shared" si="96"/>
        <v>3.6809328966915067</v>
      </c>
      <c r="J340" s="4">
        <f t="shared" si="97"/>
        <v>48.659612949389874</v>
      </c>
      <c r="K340" s="3">
        <f t="shared" si="98"/>
        <v>49.920794858583783</v>
      </c>
      <c r="L340" s="4">
        <f t="shared" si="99"/>
        <v>0.29206317897122147</v>
      </c>
      <c r="M340" s="18">
        <f t="shared" si="100"/>
        <v>0.96911873022268968</v>
      </c>
      <c r="N340" s="18">
        <f t="shared" si="101"/>
        <v>48.659612949389874</v>
      </c>
      <c r="O340" s="4">
        <f t="shared" si="102"/>
        <v>0.96911873022268968</v>
      </c>
      <c r="P340" s="4">
        <f t="shared" si="110"/>
        <v>316.90182478281952</v>
      </c>
      <c r="Q340" s="4">
        <f t="shared" si="111"/>
        <v>149.91588560463637</v>
      </c>
      <c r="R340" s="3">
        <f t="shared" si="103"/>
        <v>48.659612949389874</v>
      </c>
      <c r="S340" s="3">
        <f t="shared" si="112"/>
        <v>15911.69343445049</v>
      </c>
      <c r="T340" s="3">
        <f t="shared" si="104"/>
        <v>7527.3015998879346</v>
      </c>
    </row>
    <row r="341" spans="1:20">
      <c r="A341" s="1">
        <v>328</v>
      </c>
      <c r="B341" s="1">
        <f t="shared" si="113"/>
        <v>5</v>
      </c>
      <c r="C341" s="3">
        <f t="shared" si="95"/>
        <v>222.37334656470637</v>
      </c>
      <c r="D341" s="3">
        <f t="shared" si="105"/>
        <v>45.617845788944493</v>
      </c>
      <c r="E341" s="4">
        <f t="shared" si="106"/>
        <v>1.0685709412692426</v>
      </c>
      <c r="F341" s="4">
        <f t="shared" si="107"/>
        <v>44.54927484767525</v>
      </c>
      <c r="G341" s="7">
        <f t="shared" si="108"/>
        <v>0.15</v>
      </c>
      <c r="H341" s="8">
        <f t="shared" si="109"/>
        <v>1.3451947011868914E-2</v>
      </c>
      <c r="I341" s="3">
        <f t="shared" si="96"/>
        <v>3.0321426977428545</v>
      </c>
      <c r="J341" s="4">
        <f t="shared" si="97"/>
        <v>47.581417545418105</v>
      </c>
      <c r="K341" s="3">
        <f t="shared" si="98"/>
        <v>48.649988486687349</v>
      </c>
      <c r="L341" s="4">
        <f t="shared" si="99"/>
        <v>0.24745853376761409</v>
      </c>
      <c r="M341" s="18">
        <f t="shared" si="100"/>
        <v>0.82111240750162851</v>
      </c>
      <c r="N341" s="18">
        <f t="shared" si="101"/>
        <v>47.581417545418105</v>
      </c>
      <c r="O341" s="4">
        <f t="shared" si="102"/>
        <v>0.82111240750162851</v>
      </c>
      <c r="P341" s="4">
        <f t="shared" si="110"/>
        <v>269.32486966053415</v>
      </c>
      <c r="Q341" s="4">
        <f t="shared" si="111"/>
        <v>127.11747377753458</v>
      </c>
      <c r="R341" s="3">
        <f t="shared" si="103"/>
        <v>47.581417545418105</v>
      </c>
      <c r="S341" s="3">
        <f t="shared" si="112"/>
        <v>15606.704954897139</v>
      </c>
      <c r="T341" s="3">
        <f t="shared" si="104"/>
        <v>7366.1407888488329</v>
      </c>
    </row>
    <row r="342" spans="1:20">
      <c r="A342" s="1">
        <v>329</v>
      </c>
      <c r="B342" s="1">
        <f t="shared" si="113"/>
        <v>4</v>
      </c>
      <c r="C342" s="3">
        <f t="shared" si="95"/>
        <v>175.85157626990298</v>
      </c>
      <c r="D342" s="3">
        <f t="shared" si="105"/>
        <v>45.004196944595805</v>
      </c>
      <c r="E342" s="4">
        <f t="shared" si="106"/>
        <v>0.88022783015196271</v>
      </c>
      <c r="F342" s="4">
        <f t="shared" si="107"/>
        <v>44.123969114443845</v>
      </c>
      <c r="G342" s="7">
        <f t="shared" si="108"/>
        <v>0.15</v>
      </c>
      <c r="H342" s="8">
        <f t="shared" si="109"/>
        <v>1.3451947011868914E-2</v>
      </c>
      <c r="I342" s="3">
        <f t="shared" si="96"/>
        <v>2.3978011803595534</v>
      </c>
      <c r="J342" s="4">
        <f t="shared" si="97"/>
        <v>46.521770294803396</v>
      </c>
      <c r="K342" s="3">
        <f t="shared" si="98"/>
        <v>47.401998124955355</v>
      </c>
      <c r="L342" s="4">
        <f t="shared" si="99"/>
        <v>0.20384223435098084</v>
      </c>
      <c r="M342" s="18">
        <f t="shared" si="100"/>
        <v>0.6763855958009819</v>
      </c>
      <c r="N342" s="18">
        <f t="shared" si="101"/>
        <v>46.521770294803396</v>
      </c>
      <c r="O342" s="4">
        <f t="shared" si="102"/>
        <v>0.6763855958009819</v>
      </c>
      <c r="P342" s="4">
        <f t="shared" si="110"/>
        <v>222.53086101852304</v>
      </c>
      <c r="Q342" s="4">
        <f t="shared" si="111"/>
        <v>104.79122661249258</v>
      </c>
      <c r="R342" s="3">
        <f t="shared" si="103"/>
        <v>46.521770294803396</v>
      </c>
      <c r="S342" s="3">
        <f t="shared" si="112"/>
        <v>15305.662426990317</v>
      </c>
      <c r="T342" s="3">
        <f t="shared" si="104"/>
        <v>7207.5357660506697</v>
      </c>
    </row>
    <row r="343" spans="1:20">
      <c r="A343" s="1">
        <v>330</v>
      </c>
      <c r="B343" s="1">
        <f t="shared" si="113"/>
        <v>3</v>
      </c>
      <c r="C343" s="3">
        <f t="shared" si="95"/>
        <v>130.37119319175065</v>
      </c>
      <c r="D343" s="3">
        <f t="shared" si="105"/>
        <v>44.398802871985204</v>
      </c>
      <c r="E343" s="4">
        <f t="shared" si="106"/>
        <v>0.6960791560683659</v>
      </c>
      <c r="F343" s="4">
        <f t="shared" si="107"/>
        <v>43.702723715916839</v>
      </c>
      <c r="G343" s="7">
        <f t="shared" si="108"/>
        <v>0.15</v>
      </c>
      <c r="H343" s="8">
        <f t="shared" si="109"/>
        <v>1.3451947011868914E-2</v>
      </c>
      <c r="I343" s="3">
        <f t="shared" si="96"/>
        <v>1.7776593622354995</v>
      </c>
      <c r="J343" s="4">
        <f t="shared" si="97"/>
        <v>45.480383078152336</v>
      </c>
      <c r="K343" s="3">
        <f t="shared" si="98"/>
        <v>46.176462234220701</v>
      </c>
      <c r="L343" s="4">
        <f t="shared" si="99"/>
        <v>0.16119727824741106</v>
      </c>
      <c r="M343" s="18">
        <f t="shared" si="100"/>
        <v>0.53488187782095487</v>
      </c>
      <c r="N343" s="18">
        <f t="shared" si="101"/>
        <v>45.480383078152336</v>
      </c>
      <c r="O343" s="4">
        <f t="shared" si="102"/>
        <v>0.53488187782095487</v>
      </c>
      <c r="P343" s="4">
        <f t="shared" si="110"/>
        <v>176.5110196809151</v>
      </c>
      <c r="Q343" s="4">
        <f t="shared" si="111"/>
        <v>82.930136442231316</v>
      </c>
      <c r="R343" s="3">
        <f t="shared" si="103"/>
        <v>45.480383078152336</v>
      </c>
      <c r="S343" s="3">
        <f t="shared" si="112"/>
        <v>15008.526415790271</v>
      </c>
      <c r="T343" s="3">
        <f t="shared" si="104"/>
        <v>7051.452910466056</v>
      </c>
    </row>
    <row r="344" spans="1:20">
      <c r="A344" s="1">
        <v>331</v>
      </c>
      <c r="B344" s="1">
        <f t="shared" si="113"/>
        <v>2</v>
      </c>
      <c r="C344" s="3">
        <f t="shared" si="95"/>
        <v>85.914221171302273</v>
      </c>
      <c r="D344" s="3">
        <f t="shared" si="105"/>
        <v>43.801552528360446</v>
      </c>
      <c r="E344" s="4">
        <f t="shared" si="106"/>
        <v>0.51605263971734627</v>
      </c>
      <c r="F344" s="4">
        <f t="shared" si="107"/>
        <v>43.285499888643102</v>
      </c>
      <c r="G344" s="7">
        <f t="shared" si="108"/>
        <v>0.15</v>
      </c>
      <c r="H344" s="8">
        <f t="shared" si="109"/>
        <v>1.3451947011868914E-2</v>
      </c>
      <c r="I344" s="3">
        <f t="shared" si="96"/>
        <v>1.1714721318052703</v>
      </c>
      <c r="J344" s="4">
        <f t="shared" si="97"/>
        <v>44.456972020448376</v>
      </c>
      <c r="K344" s="3">
        <f t="shared" si="98"/>
        <v>44.97302466016572</v>
      </c>
      <c r="L344" s="4">
        <f t="shared" si="99"/>
        <v>0.1195069270924381</v>
      </c>
      <c r="M344" s="18">
        <f t="shared" si="100"/>
        <v>0.39654571262490818</v>
      </c>
      <c r="N344" s="18">
        <f t="shared" si="101"/>
        <v>44.456972020448376</v>
      </c>
      <c r="O344" s="4">
        <f t="shared" si="102"/>
        <v>0.39654571262490818</v>
      </c>
      <c r="P344" s="4">
        <f t="shared" si="110"/>
        <v>131.25663087884462</v>
      </c>
      <c r="Q344" s="4">
        <f t="shared" si="111"/>
        <v>61.527276156471522</v>
      </c>
      <c r="R344" s="3">
        <f t="shared" si="103"/>
        <v>44.456972020448376</v>
      </c>
      <c r="S344" s="3">
        <f t="shared" si="112"/>
        <v>14715.257738768412</v>
      </c>
      <c r="T344" s="3">
        <f t="shared" si="104"/>
        <v>6897.8589542083519</v>
      </c>
    </row>
    <row r="345" spans="1:20">
      <c r="A345" s="1">
        <v>332</v>
      </c>
      <c r="B345" s="1">
        <f t="shared" si="113"/>
        <v>1</v>
      </c>
      <c r="C345" s="3">
        <f t="shared" si="95"/>
        <v>42.462963740864069</v>
      </c>
      <c r="D345" s="3">
        <f t="shared" si="105"/>
        <v>43.212336364710978</v>
      </c>
      <c r="E345" s="4">
        <f t="shared" si="106"/>
        <v>0.34007712546973817</v>
      </c>
      <c r="F345" s="4">
        <f t="shared" si="107"/>
        <v>42.872259239241238</v>
      </c>
      <c r="G345" s="7">
        <f t="shared" si="108"/>
        <v>0.15</v>
      </c>
      <c r="H345" s="8">
        <f t="shared" si="109"/>
        <v>1.3451947011868914E-2</v>
      </c>
      <c r="I345" s="3">
        <f t="shared" si="96"/>
        <v>0.57899819119696405</v>
      </c>
      <c r="J345" s="4">
        <f t="shared" si="97"/>
        <v>43.451257430438204</v>
      </c>
      <c r="K345" s="3">
        <f t="shared" si="98"/>
        <v>43.791334555907945</v>
      </c>
      <c r="L345" s="4">
        <f t="shared" si="99"/>
        <v>7.8754702740360422E-2</v>
      </c>
      <c r="M345" s="18">
        <f t="shared" si="100"/>
        <v>0.26132242272937778</v>
      </c>
      <c r="N345" s="18">
        <f t="shared" si="101"/>
        <v>43.451257430438204</v>
      </c>
      <c r="O345" s="4">
        <f t="shared" si="102"/>
        <v>0.26132242272937778</v>
      </c>
      <c r="P345" s="4">
        <f t="shared" si="110"/>
        <v>86.759044346153416</v>
      </c>
      <c r="Q345" s="4">
        <f t="shared" si="111"/>
        <v>40.575798638765448</v>
      </c>
      <c r="R345" s="3">
        <f t="shared" si="103"/>
        <v>43.451257430438204</v>
      </c>
      <c r="S345" s="3">
        <f t="shared" si="112"/>
        <v>14425.817466905484</v>
      </c>
      <c r="T345" s="3">
        <f t="shared" si="104"/>
        <v>6746.7209804817803</v>
      </c>
    </row>
    <row r="346" spans="1:20">
      <c r="A346" s="1">
        <v>333</v>
      </c>
      <c r="B346" s="1">
        <f t="shared" si="113"/>
        <v>0</v>
      </c>
      <c r="C346" s="3">
        <f t="shared" si="95"/>
        <v>-5.1159076974727213E-13</v>
      </c>
      <c r="D346" s="3">
        <f t="shared" si="105"/>
        <v>42.631046305672172</v>
      </c>
      <c r="E346" s="4">
        <f t="shared" si="106"/>
        <v>0.16808256480758696</v>
      </c>
      <c r="F346" s="4">
        <f t="shared" si="107"/>
        <v>42.462963740864588</v>
      </c>
      <c r="G346" s="7">
        <f t="shared" si="108"/>
        <v>0.15</v>
      </c>
      <c r="H346" s="8">
        <f t="shared" si="109"/>
        <v>1.3451947011868914E-2</v>
      </c>
      <c r="I346" s="3">
        <f t="shared" si="96"/>
        <v>-6.9774737587126676E-15</v>
      </c>
      <c r="J346" s="4">
        <f t="shared" si="97"/>
        <v>42.462963740864581</v>
      </c>
      <c r="K346" s="3">
        <f t="shared" si="98"/>
        <v>42.631046305672164</v>
      </c>
      <c r="L346" s="4">
        <f t="shared" si="99"/>
        <v>3.8924383429125395E-2</v>
      </c>
      <c r="M346" s="18">
        <f t="shared" si="100"/>
        <v>0.12915818137846158</v>
      </c>
      <c r="N346" s="18">
        <f t="shared" si="101"/>
        <v>42.462963740864581</v>
      </c>
      <c r="O346" s="4">
        <f t="shared" si="102"/>
        <v>0.12915818137846158</v>
      </c>
      <c r="P346" s="4">
        <f t="shared" si="110"/>
        <v>43.009674399027709</v>
      </c>
      <c r="Q346" s="4">
        <f t="shared" si="111"/>
        <v>20.068936198731567</v>
      </c>
      <c r="R346" s="3">
        <f t="shared" si="103"/>
        <v>42.462963740864581</v>
      </c>
      <c r="S346" s="3">
        <f t="shared" si="112"/>
        <v>14140.166925707905</v>
      </c>
      <c r="T346" s="3">
        <f t="shared" si="104"/>
        <v>6598.0064215008661</v>
      </c>
    </row>
    <row r="347" spans="1:20">
      <c r="A347" s="1">
        <v>334</v>
      </c>
      <c r="B347" s="1">
        <f t="shared" si="113"/>
        <v>0</v>
      </c>
      <c r="C347" s="3">
        <f t="shared" si="95"/>
        <v>-5.0670668379557823E-13</v>
      </c>
      <c r="D347" s="3">
        <f t="shared" si="105"/>
        <v>0</v>
      </c>
      <c r="E347" s="4">
        <f t="shared" si="106"/>
        <v>-2.0250467969162854E-15</v>
      </c>
      <c r="F347" s="4">
        <f t="shared" si="107"/>
        <v>2.0250467969162854E-15</v>
      </c>
      <c r="G347" s="7">
        <f t="shared" si="108"/>
        <v>0.15</v>
      </c>
      <c r="H347" s="8">
        <f t="shared" si="109"/>
        <v>1.3451947011868914E-2</v>
      </c>
      <c r="I347" s="3">
        <f t="shared" si="96"/>
        <v>-6.9091327486102076E-15</v>
      </c>
      <c r="J347" s="4">
        <f t="shared" si="97"/>
        <v>-4.8840859516939226E-15</v>
      </c>
      <c r="K347" s="3">
        <f t="shared" si="98"/>
        <v>-6.9091327486102076E-15</v>
      </c>
      <c r="L347" s="4">
        <f t="shared" si="99"/>
        <v>-4.6895820560166614E-16</v>
      </c>
      <c r="M347" s="18">
        <f t="shared" si="100"/>
        <v>-1.5560885913146192E-15</v>
      </c>
      <c r="N347" s="18">
        <f t="shared" si="101"/>
        <v>-4.8840859516939226E-15</v>
      </c>
      <c r="O347" s="4">
        <f t="shared" si="102"/>
        <v>-1.5560885913146192E-15</v>
      </c>
      <c r="P347" s="4">
        <f t="shared" si="110"/>
        <v>-5.1973358949908279E-13</v>
      </c>
      <c r="Q347" s="4">
        <f t="shared" si="111"/>
        <v>-2.4196071736556741E-13</v>
      </c>
      <c r="R347" s="3">
        <f t="shared" si="103"/>
        <v>-4.8840859516939226E-15</v>
      </c>
      <c r="S347" s="3">
        <f t="shared" si="112"/>
        <v>-1.6312847078657701E-12</v>
      </c>
      <c r="T347" s="3">
        <f t="shared" si="104"/>
        <v>-7.5944065597741846E-13</v>
      </c>
    </row>
    <row r="348" spans="1:20">
      <c r="A348" s="1">
        <v>335</v>
      </c>
      <c r="B348" s="1">
        <f t="shared" si="113"/>
        <v>0</v>
      </c>
      <c r="C348" s="3">
        <f t="shared" si="95"/>
        <v>-5.0186922553342478E-13</v>
      </c>
      <c r="D348" s="3">
        <f t="shared" si="105"/>
        <v>0</v>
      </c>
      <c r="E348" s="4">
        <f t="shared" si="106"/>
        <v>-2.0057139566908307E-15</v>
      </c>
      <c r="F348" s="4">
        <f t="shared" si="107"/>
        <v>2.0057139566908307E-15</v>
      </c>
      <c r="G348" s="7">
        <f t="shared" si="108"/>
        <v>0.15</v>
      </c>
      <c r="H348" s="8">
        <f t="shared" si="109"/>
        <v>1.3451947011868914E-2</v>
      </c>
      <c r="I348" s="3">
        <f t="shared" si="96"/>
        <v>-6.8431722188443069E-15</v>
      </c>
      <c r="J348" s="4">
        <f t="shared" si="97"/>
        <v>-4.8374582621534765E-15</v>
      </c>
      <c r="K348" s="3">
        <f t="shared" si="98"/>
        <v>-6.8431722188443069E-15</v>
      </c>
      <c r="L348" s="4">
        <f t="shared" si="99"/>
        <v>-4.6448112681261333E-16</v>
      </c>
      <c r="M348" s="18">
        <f t="shared" si="100"/>
        <v>-1.5412328298782175E-15</v>
      </c>
      <c r="N348" s="18">
        <f t="shared" si="101"/>
        <v>-4.8374582621534765E-15</v>
      </c>
      <c r="O348" s="4">
        <f t="shared" si="102"/>
        <v>-1.5412328298782175E-15</v>
      </c>
      <c r="P348" s="4">
        <f t="shared" si="110"/>
        <v>-5.1631299800920292E-13</v>
      </c>
      <c r="Q348" s="4">
        <f t="shared" si="111"/>
        <v>-2.3981868477269977E-13</v>
      </c>
      <c r="R348" s="3">
        <f t="shared" si="103"/>
        <v>-4.8374582621534765E-15</v>
      </c>
      <c r="S348" s="3">
        <f t="shared" si="112"/>
        <v>-1.6205485178214146E-12</v>
      </c>
      <c r="T348" s="3">
        <f t="shared" si="104"/>
        <v>-7.5271747109367258E-13</v>
      </c>
    </row>
    <row r="349" spans="1:20">
      <c r="A349" s="1">
        <v>336</v>
      </c>
      <c r="B349" s="1">
        <f t="shared" si="113"/>
        <v>0</v>
      </c>
      <c r="C349" s="3">
        <f t="shared" si="95"/>
        <v>-4.9707794981274241E-13</v>
      </c>
      <c r="D349" s="3">
        <f t="shared" si="105"/>
        <v>0</v>
      </c>
      <c r="E349" s="4">
        <f t="shared" si="106"/>
        <v>-1.9865656844031398E-15</v>
      </c>
      <c r="F349" s="4">
        <f t="shared" si="107"/>
        <v>1.9865656844031398E-15</v>
      </c>
      <c r="G349" s="7">
        <f t="shared" si="108"/>
        <v>0.15</v>
      </c>
      <c r="H349" s="8">
        <f t="shared" si="109"/>
        <v>1.3451947011868914E-2</v>
      </c>
      <c r="I349" s="3">
        <f t="shared" si="96"/>
        <v>-6.777841405085508E-15</v>
      </c>
      <c r="J349" s="4">
        <f t="shared" si="97"/>
        <v>-4.7912757206823678E-15</v>
      </c>
      <c r="K349" s="3">
        <f t="shared" si="98"/>
        <v>-6.777841405085508E-15</v>
      </c>
      <c r="L349" s="4">
        <f t="shared" si="99"/>
        <v>-4.6004679007230604E-16</v>
      </c>
      <c r="M349" s="18">
        <f t="shared" si="100"/>
        <v>-1.5265188943308338E-15</v>
      </c>
      <c r="N349" s="18">
        <f t="shared" si="101"/>
        <v>-4.7912757206823678E-15</v>
      </c>
      <c r="O349" s="4">
        <f t="shared" si="102"/>
        <v>-1.5265188943308338E-15</v>
      </c>
      <c r="P349" s="4">
        <f t="shared" si="110"/>
        <v>-5.1291034849516013E-13</v>
      </c>
      <c r="Q349" s="4">
        <f t="shared" si="111"/>
        <v>-2.3769349716303931E-13</v>
      </c>
      <c r="R349" s="3">
        <f t="shared" si="103"/>
        <v>-4.7912757206823678E-15</v>
      </c>
      <c r="S349" s="3">
        <f t="shared" si="112"/>
        <v>-1.6098686421492756E-12</v>
      </c>
      <c r="T349" s="3">
        <f t="shared" si="104"/>
        <v>-7.4604715745793836E-13</v>
      </c>
    </row>
    <row r="350" spans="1:20">
      <c r="A350" s="1">
        <v>337</v>
      </c>
      <c r="B350" s="1">
        <f t="shared" si="113"/>
        <v>0</v>
      </c>
      <c r="C350" s="3">
        <f t="shared" si="95"/>
        <v>-4.9233241573522855E-13</v>
      </c>
      <c r="D350" s="3">
        <f t="shared" si="105"/>
        <v>0</v>
      </c>
      <c r="E350" s="4">
        <f t="shared" si="106"/>
        <v>-1.9676002180087721E-15</v>
      </c>
      <c r="F350" s="4">
        <f t="shared" si="107"/>
        <v>1.9676002180087721E-15</v>
      </c>
      <c r="G350" s="7">
        <f t="shared" si="108"/>
        <v>0.15</v>
      </c>
      <c r="H350" s="8">
        <f t="shared" si="109"/>
        <v>1.3451947011868914E-2</v>
      </c>
      <c r="I350" s="3">
        <f t="shared" si="96"/>
        <v>-6.7131342955226427E-15</v>
      </c>
      <c r="J350" s="4">
        <f t="shared" si="97"/>
        <v>-4.7455340775138706E-15</v>
      </c>
      <c r="K350" s="3">
        <f t="shared" si="98"/>
        <v>-6.7131342955226427E-15</v>
      </c>
      <c r="L350" s="4">
        <f t="shared" si="99"/>
        <v>-4.5565478732834716E-16</v>
      </c>
      <c r="M350" s="18">
        <f t="shared" si="100"/>
        <v>-1.511945430680425E-15</v>
      </c>
      <c r="N350" s="18">
        <f t="shared" si="101"/>
        <v>-4.7455340775138706E-15</v>
      </c>
      <c r="O350" s="4">
        <f t="shared" si="102"/>
        <v>-1.511945430680425E-15</v>
      </c>
      <c r="P350" s="4">
        <f t="shared" si="110"/>
        <v>-5.0952561013930321E-13</v>
      </c>
      <c r="Q350" s="4">
        <f t="shared" si="111"/>
        <v>-2.3558505544511584E-13</v>
      </c>
      <c r="R350" s="3">
        <f t="shared" si="103"/>
        <v>-4.7455340775138706E-15</v>
      </c>
      <c r="S350" s="3">
        <f t="shared" si="112"/>
        <v>-1.5992449841221745E-12</v>
      </c>
      <c r="T350" s="3">
        <f t="shared" si="104"/>
        <v>-7.394294040524105E-13</v>
      </c>
    </row>
    <row r="351" spans="1:20">
      <c r="A351" s="1">
        <v>338</v>
      </c>
      <c r="B351" s="1">
        <f t="shared" si="113"/>
        <v>0</v>
      </c>
      <c r="C351" s="3">
        <f t="shared" si="95"/>
        <v>-4.876321866117754E-13</v>
      </c>
      <c r="D351" s="3">
        <f t="shared" si="105"/>
        <v>0</v>
      </c>
      <c r="E351" s="4">
        <f t="shared" si="106"/>
        <v>-1.9488158122852799E-15</v>
      </c>
      <c r="F351" s="4">
        <f t="shared" si="107"/>
        <v>1.9488158122852799E-15</v>
      </c>
      <c r="G351" s="7">
        <f t="shared" si="108"/>
        <v>0.15</v>
      </c>
      <c r="H351" s="8">
        <f t="shared" si="109"/>
        <v>1.3451947011868914E-2</v>
      </c>
      <c r="I351" s="3">
        <f t="shared" si="96"/>
        <v>-6.6490449357384649E-15</v>
      </c>
      <c r="J351" s="4">
        <f t="shared" si="97"/>
        <v>-4.7002291234531846E-15</v>
      </c>
      <c r="K351" s="3">
        <f t="shared" si="98"/>
        <v>-6.6490449357384649E-15</v>
      </c>
      <c r="L351" s="4">
        <f t="shared" si="99"/>
        <v>-4.5130471442395946E-16</v>
      </c>
      <c r="M351" s="18">
        <f t="shared" si="100"/>
        <v>-1.4975110978613203E-15</v>
      </c>
      <c r="N351" s="18">
        <f t="shared" si="101"/>
        <v>-4.7002291234531846E-15</v>
      </c>
      <c r="O351" s="4">
        <f t="shared" si="102"/>
        <v>-1.4975110978613203E-15</v>
      </c>
      <c r="P351" s="4">
        <f t="shared" si="110"/>
        <v>-5.061587510771263E-13</v>
      </c>
      <c r="Q351" s="4">
        <f t="shared" si="111"/>
        <v>-2.3349326051823501E-13</v>
      </c>
      <c r="R351" s="3">
        <f t="shared" si="103"/>
        <v>-4.7002291234531846E-15</v>
      </c>
      <c r="S351" s="3">
        <f t="shared" si="112"/>
        <v>-1.5886774437271764E-12</v>
      </c>
      <c r="T351" s="3">
        <f t="shared" si="104"/>
        <v>-7.3286389983033235E-13</v>
      </c>
    </row>
    <row r="352" spans="1:20">
      <c r="A352" s="1">
        <v>339</v>
      </c>
      <c r="B352" s="1">
        <f t="shared" si="113"/>
        <v>0</v>
      </c>
      <c r="C352" s="3">
        <f t="shared" si="95"/>
        <v>-4.8297682992228527E-13</v>
      </c>
      <c r="D352" s="3">
        <f t="shared" si="105"/>
        <v>0</v>
      </c>
      <c r="E352" s="4">
        <f t="shared" si="106"/>
        <v>-1.9302107386716108E-15</v>
      </c>
      <c r="F352" s="4">
        <f t="shared" si="107"/>
        <v>1.9302107386716108E-15</v>
      </c>
      <c r="G352" s="7">
        <f t="shared" si="108"/>
        <v>0.15</v>
      </c>
      <c r="H352" s="8">
        <f t="shared" si="109"/>
        <v>1.3451947011868914E-2</v>
      </c>
      <c r="I352" s="3">
        <f t="shared" si="96"/>
        <v>-6.5855674281617284E-15</v>
      </c>
      <c r="J352" s="4">
        <f t="shared" si="97"/>
        <v>-4.6553566894901172E-15</v>
      </c>
      <c r="K352" s="3">
        <f t="shared" si="98"/>
        <v>-6.5855674281617284E-15</v>
      </c>
      <c r="L352" s="4">
        <f t="shared" si="99"/>
        <v>-4.4699617106079414E-16</v>
      </c>
      <c r="M352" s="18">
        <f t="shared" si="100"/>
        <v>-1.4832145676108167E-15</v>
      </c>
      <c r="N352" s="18">
        <f t="shared" si="101"/>
        <v>-4.6553566894901172E-15</v>
      </c>
      <c r="O352" s="4">
        <f t="shared" si="102"/>
        <v>-1.4832145676108167E-15</v>
      </c>
      <c r="P352" s="4">
        <f t="shared" si="110"/>
        <v>-5.0280973842006688E-13</v>
      </c>
      <c r="Q352" s="4">
        <f t="shared" si="111"/>
        <v>-2.3141801328652149E-13</v>
      </c>
      <c r="R352" s="3">
        <f t="shared" si="103"/>
        <v>-4.6553566894901172E-15</v>
      </c>
      <c r="S352" s="3">
        <f t="shared" si="112"/>
        <v>-1.5781659177371496E-12</v>
      </c>
      <c r="T352" s="3">
        <f t="shared" si="104"/>
        <v>-7.2635033376007393E-13</v>
      </c>
    </row>
    <row r="353" spans="1:20">
      <c r="A353" s="1">
        <v>340</v>
      </c>
      <c r="B353" s="1">
        <f t="shared" si="113"/>
        <v>0</v>
      </c>
      <c r="C353" s="3">
        <f t="shared" si="95"/>
        <v>-4.7836591727586982E-13</v>
      </c>
      <c r="D353" s="3">
        <f t="shared" si="105"/>
        <v>0</v>
      </c>
      <c r="E353" s="4">
        <f t="shared" si="106"/>
        <v>-1.9117832851090461E-15</v>
      </c>
      <c r="F353" s="4">
        <f t="shared" si="107"/>
        <v>1.9117832851090461E-15</v>
      </c>
      <c r="G353" s="7">
        <f t="shared" si="108"/>
        <v>0.15</v>
      </c>
      <c r="H353" s="8">
        <f t="shared" si="109"/>
        <v>1.3451947011868914E-2</v>
      </c>
      <c r="I353" s="3">
        <f t="shared" si="96"/>
        <v>-6.5226959315244698E-15</v>
      </c>
      <c r="J353" s="4">
        <f t="shared" si="97"/>
        <v>-4.6109126464154241E-15</v>
      </c>
      <c r="K353" s="3">
        <f t="shared" si="98"/>
        <v>-6.5226959315244698E-15</v>
      </c>
      <c r="L353" s="4">
        <f t="shared" si="99"/>
        <v>-4.4272876076209483E-16</v>
      </c>
      <c r="M353" s="18">
        <f t="shared" si="100"/>
        <v>-1.4690545243469512E-15</v>
      </c>
      <c r="N353" s="18">
        <f t="shared" si="101"/>
        <v>-4.6109126464154241E-15</v>
      </c>
      <c r="O353" s="4">
        <f t="shared" si="102"/>
        <v>-1.4690545243469512E-15</v>
      </c>
      <c r="P353" s="4">
        <f t="shared" si="110"/>
        <v>-4.9947853827796344E-13</v>
      </c>
      <c r="Q353" s="4">
        <f t="shared" si="111"/>
        <v>-2.2935921467263021E-13</v>
      </c>
      <c r="R353" s="3">
        <f t="shared" si="103"/>
        <v>-4.6109126464154241E-15</v>
      </c>
      <c r="S353" s="3">
        <f t="shared" si="112"/>
        <v>-1.5677102997812442E-12</v>
      </c>
      <c r="T353" s="3">
        <f t="shared" si="104"/>
        <v>-7.1988839486816397E-13</v>
      </c>
    </row>
    <row r="354" spans="1:20">
      <c r="A354" s="1">
        <v>341</v>
      </c>
      <c r="B354" s="1">
        <f t="shared" si="113"/>
        <v>0</v>
      </c>
      <c r="C354" s="3">
        <f t="shared" si="95"/>
        <v>-4.7379902437142897E-13</v>
      </c>
      <c r="D354" s="3">
        <f t="shared" si="105"/>
        <v>0</v>
      </c>
      <c r="E354" s="4">
        <f t="shared" si="106"/>
        <v>-1.8935317558836511E-15</v>
      </c>
      <c r="F354" s="4">
        <f t="shared" si="107"/>
        <v>1.8935317558836511E-15</v>
      </c>
      <c r="G354" s="7">
        <f t="shared" si="108"/>
        <v>0.15</v>
      </c>
      <c r="H354" s="8">
        <f t="shared" si="109"/>
        <v>1.3451947011868914E-2</v>
      </c>
      <c r="I354" s="3">
        <f t="shared" si="96"/>
        <v>-6.4604246603245075E-15</v>
      </c>
      <c r="J354" s="4">
        <f t="shared" si="97"/>
        <v>-4.5668929044408568E-15</v>
      </c>
      <c r="K354" s="3">
        <f t="shared" si="98"/>
        <v>-6.4604246603245075E-15</v>
      </c>
      <c r="L354" s="4">
        <f t="shared" si="99"/>
        <v>-4.38502090836214E-16</v>
      </c>
      <c r="M354" s="18">
        <f t="shared" si="100"/>
        <v>-1.4550296650474371E-15</v>
      </c>
      <c r="N354" s="18">
        <f t="shared" si="101"/>
        <v>-4.5668929044408568E-15</v>
      </c>
      <c r="O354" s="4">
        <f t="shared" si="102"/>
        <v>-1.4550296650474371E-15</v>
      </c>
      <c r="P354" s="4">
        <f t="shared" si="110"/>
        <v>-4.9616511578117608E-13</v>
      </c>
      <c r="Q354" s="4">
        <f t="shared" si="111"/>
        <v>-2.2731676563113356E-13</v>
      </c>
      <c r="R354" s="3">
        <f t="shared" si="103"/>
        <v>-4.5668929044408568E-15</v>
      </c>
      <c r="S354" s="3">
        <f t="shared" si="112"/>
        <v>-1.5573104804143321E-12</v>
      </c>
      <c r="T354" s="3">
        <f t="shared" si="104"/>
        <v>-7.1347777228131202E-13</v>
      </c>
    </row>
    <row r="355" spans="1:20">
      <c r="A355" s="1">
        <v>342</v>
      </c>
      <c r="B355" s="1">
        <f t="shared" si="113"/>
        <v>0</v>
      </c>
      <c r="C355" s="3">
        <f t="shared" si="95"/>
        <v>-4.692757309586062E-13</v>
      </c>
      <c r="D355" s="3">
        <f t="shared" si="105"/>
        <v>0</v>
      </c>
      <c r="E355" s="4">
        <f t="shared" si="106"/>
        <v>-1.8754544714702396E-15</v>
      </c>
      <c r="F355" s="4">
        <f t="shared" si="107"/>
        <v>1.8754544714702396E-15</v>
      </c>
      <c r="G355" s="7">
        <f t="shared" si="108"/>
        <v>0.15</v>
      </c>
      <c r="H355" s="8">
        <f t="shared" si="109"/>
        <v>1.3451947011868914E-2</v>
      </c>
      <c r="I355" s="3">
        <f t="shared" si="96"/>
        <v>-6.3987478842930407E-15</v>
      </c>
      <c r="J355" s="4">
        <f t="shared" si="97"/>
        <v>-4.5232934128228011E-15</v>
      </c>
      <c r="K355" s="3">
        <f t="shared" si="98"/>
        <v>-6.3987478842930407E-15</v>
      </c>
      <c r="L355" s="4">
        <f t="shared" si="99"/>
        <v>-4.3431577234047654E-16</v>
      </c>
      <c r="M355" s="18">
        <f t="shared" si="100"/>
        <v>-1.4411386991297632E-15</v>
      </c>
      <c r="N355" s="18">
        <f t="shared" si="101"/>
        <v>-4.5232934128228011E-15</v>
      </c>
      <c r="O355" s="4">
        <f t="shared" si="102"/>
        <v>-1.4411386991297632E-15</v>
      </c>
      <c r="P355" s="4">
        <f t="shared" si="110"/>
        <v>-4.9286943510237901E-13</v>
      </c>
      <c r="Q355" s="4">
        <f t="shared" si="111"/>
        <v>-2.2529056716159016E-13</v>
      </c>
      <c r="R355" s="3">
        <f t="shared" si="103"/>
        <v>-4.5232934128228011E-15</v>
      </c>
      <c r="S355" s="3">
        <f t="shared" si="112"/>
        <v>-1.5469663471853979E-12</v>
      </c>
      <c r="T355" s="3">
        <f t="shared" si="104"/>
        <v>-7.0711815526742421E-13</v>
      </c>
    </row>
    <row r="356" spans="1:20">
      <c r="A356" s="1">
        <v>343</v>
      </c>
      <c r="B356" s="1">
        <f t="shared" si="113"/>
        <v>0</v>
      </c>
      <c r="C356" s="3">
        <f t="shared" si="95"/>
        <v>-4.6479562079911671E-13</v>
      </c>
      <c r="D356" s="3">
        <f t="shared" si="105"/>
        <v>0</v>
      </c>
      <c r="E356" s="4">
        <f t="shared" si="106"/>
        <v>-1.8575497683778164E-15</v>
      </c>
      <c r="F356" s="4">
        <f t="shared" si="107"/>
        <v>1.8575497683778164E-15</v>
      </c>
      <c r="G356" s="7">
        <f t="shared" si="108"/>
        <v>0.15</v>
      </c>
      <c r="H356" s="8">
        <f t="shared" si="109"/>
        <v>1.3451947011868914E-2</v>
      </c>
      <c r="I356" s="3">
        <f t="shared" si="96"/>
        <v>-6.3376599278673506E-15</v>
      </c>
      <c r="J356" s="4">
        <f t="shared" si="97"/>
        <v>-4.4801101594895337E-15</v>
      </c>
      <c r="K356" s="3">
        <f t="shared" si="98"/>
        <v>-6.3376599278673506E-15</v>
      </c>
      <c r="L356" s="4">
        <f t="shared" si="99"/>
        <v>-4.3016942004538899E-16</v>
      </c>
      <c r="M356" s="18">
        <f t="shared" si="100"/>
        <v>-1.4273803483324274E-15</v>
      </c>
      <c r="N356" s="18">
        <f t="shared" si="101"/>
        <v>-4.4801101594895337E-15</v>
      </c>
      <c r="O356" s="4">
        <f t="shared" si="102"/>
        <v>-1.4273803483324274E-15</v>
      </c>
      <c r="P356" s="4">
        <f t="shared" si="110"/>
        <v>-4.8959145947802263E-13</v>
      </c>
      <c r="Q356" s="4">
        <f t="shared" si="111"/>
        <v>-2.2328052032129948E-13</v>
      </c>
      <c r="R356" s="3">
        <f t="shared" si="103"/>
        <v>-4.4801101594895337E-15</v>
      </c>
      <c r="S356" s="3">
        <f t="shared" si="112"/>
        <v>-1.5366777847049101E-12</v>
      </c>
      <c r="T356" s="3">
        <f t="shared" si="104"/>
        <v>-7.0080923327563908E-13</v>
      </c>
    </row>
    <row r="357" spans="1:20">
      <c r="A357" s="1">
        <v>344</v>
      </c>
      <c r="B357" s="1">
        <f t="shared" si="113"/>
        <v>0</v>
      </c>
      <c r="C357" s="3">
        <f t="shared" si="95"/>
        <v>-4.6035828162844471E-13</v>
      </c>
      <c r="D357" s="3">
        <f t="shared" si="105"/>
        <v>0</v>
      </c>
      <c r="E357" s="4">
        <f t="shared" si="106"/>
        <v>-1.8398159989965038E-15</v>
      </c>
      <c r="F357" s="4">
        <f t="shared" si="107"/>
        <v>1.8398159989965038E-15</v>
      </c>
      <c r="G357" s="7">
        <f t="shared" si="108"/>
        <v>0.15</v>
      </c>
      <c r="H357" s="8">
        <f t="shared" si="109"/>
        <v>1.3451947011868914E-2</v>
      </c>
      <c r="I357" s="3">
        <f t="shared" si="96"/>
        <v>-6.2771551696685251E-15</v>
      </c>
      <c r="J357" s="4">
        <f t="shared" si="97"/>
        <v>-4.4373391706720217E-15</v>
      </c>
      <c r="K357" s="3">
        <f t="shared" si="98"/>
        <v>-6.2771551696685251E-15</v>
      </c>
      <c r="L357" s="4">
        <f t="shared" si="99"/>
        <v>-4.2606265239919031E-16</v>
      </c>
      <c r="M357" s="18">
        <f t="shared" si="100"/>
        <v>-1.4137533465973135E-15</v>
      </c>
      <c r="N357" s="18">
        <f t="shared" si="101"/>
        <v>-4.4373391706720217E-15</v>
      </c>
      <c r="O357" s="4">
        <f t="shared" si="102"/>
        <v>-1.4137533465973135E-15</v>
      </c>
      <c r="P357" s="4">
        <f t="shared" si="110"/>
        <v>-4.8633115122947581E-13</v>
      </c>
      <c r="Q357" s="4">
        <f t="shared" si="111"/>
        <v>-2.2128652623774969E-13</v>
      </c>
      <c r="R357" s="3">
        <f t="shared" si="103"/>
        <v>-4.4373391706720217E-15</v>
      </c>
      <c r="S357" s="3">
        <f t="shared" si="112"/>
        <v>-1.5264446747111754E-12</v>
      </c>
      <c r="T357" s="3">
        <f t="shared" si="104"/>
        <v>-6.9455069597539565E-13</v>
      </c>
    </row>
    <row r="358" spans="1:20">
      <c r="A358" s="1">
        <v>345</v>
      </c>
      <c r="B358" s="1">
        <f t="shared" si="113"/>
        <v>0</v>
      </c>
      <c r="C358" s="3">
        <f t="shared" si="95"/>
        <v>-4.559633051179065E-13</v>
      </c>
      <c r="D358" s="3">
        <f t="shared" si="105"/>
        <v>0</v>
      </c>
      <c r="E358" s="4">
        <f t="shared" si="106"/>
        <v>-1.8222515314459269E-15</v>
      </c>
      <c r="F358" s="4">
        <f t="shared" si="107"/>
        <v>1.8222515314459269E-15</v>
      </c>
      <c r="G358" s="7">
        <f t="shared" si="108"/>
        <v>0.15</v>
      </c>
      <c r="H358" s="8">
        <f t="shared" si="109"/>
        <v>1.3451947011868914E-2</v>
      </c>
      <c r="I358" s="3">
        <f t="shared" si="96"/>
        <v>-6.2172280419841727E-15</v>
      </c>
      <c r="J358" s="4">
        <f t="shared" si="97"/>
        <v>-4.3949765105382454E-15</v>
      </c>
      <c r="K358" s="3">
        <f t="shared" si="98"/>
        <v>-6.2172280419841727E-15</v>
      </c>
      <c r="L358" s="4">
        <f t="shared" si="99"/>
        <v>-4.2199509149274098E-16</v>
      </c>
      <c r="M358" s="18">
        <f t="shared" si="100"/>
        <v>-1.4002564399531859E-15</v>
      </c>
      <c r="N358" s="18">
        <f t="shared" si="101"/>
        <v>-4.3949765105382454E-15</v>
      </c>
      <c r="O358" s="4">
        <f t="shared" si="102"/>
        <v>-1.4002564399531859E-15</v>
      </c>
      <c r="P358" s="4">
        <f t="shared" si="110"/>
        <v>-4.8308847178384912E-13</v>
      </c>
      <c r="Q358" s="4">
        <f t="shared" si="111"/>
        <v>-2.1930848612076341E-13</v>
      </c>
      <c r="R358" s="3">
        <f t="shared" si="103"/>
        <v>-4.3949765105382454E-15</v>
      </c>
      <c r="S358" s="3">
        <f t="shared" si="112"/>
        <v>-1.5162668961356947E-12</v>
      </c>
      <c r="T358" s="3">
        <f t="shared" si="104"/>
        <v>-6.8834223329455434E-13</v>
      </c>
    </row>
    <row r="359" spans="1:20">
      <c r="A359" s="1">
        <v>346</v>
      </c>
      <c r="B359" s="1">
        <f t="shared" si="113"/>
        <v>0</v>
      </c>
      <c r="C359" s="3">
        <f t="shared" si="95"/>
        <v>-4.5161028683707547E-13</v>
      </c>
      <c r="D359" s="3">
        <f t="shared" si="105"/>
        <v>0</v>
      </c>
      <c r="E359" s="4">
        <f t="shared" si="106"/>
        <v>-1.8048547494250467E-15</v>
      </c>
      <c r="F359" s="4">
        <f t="shared" si="107"/>
        <v>1.8048547494250467E-15</v>
      </c>
      <c r="G359" s="7">
        <f t="shared" si="108"/>
        <v>0.15</v>
      </c>
      <c r="H359" s="8">
        <f t="shared" si="109"/>
        <v>1.3451947011868914E-2</v>
      </c>
      <c r="I359" s="3">
        <f t="shared" si="96"/>
        <v>-6.1578730302560819E-15</v>
      </c>
      <c r="J359" s="4">
        <f t="shared" si="97"/>
        <v>-4.3530182808310352E-15</v>
      </c>
      <c r="K359" s="3">
        <f t="shared" si="98"/>
        <v>-6.1578730302560819E-15</v>
      </c>
      <c r="L359" s="4">
        <f t="shared" si="99"/>
        <v>-4.1796636302474759E-16</v>
      </c>
      <c r="M359" s="18">
        <f t="shared" si="100"/>
        <v>-1.3868883864002991E-15</v>
      </c>
      <c r="N359" s="18">
        <f t="shared" si="101"/>
        <v>-4.3530182808310352E-15</v>
      </c>
      <c r="O359" s="4">
        <f t="shared" si="102"/>
        <v>-1.3868883864002991E-15</v>
      </c>
      <c r="P359" s="4">
        <f t="shared" si="110"/>
        <v>-4.7986338169450353E-13</v>
      </c>
      <c r="Q359" s="4">
        <f t="shared" si="111"/>
        <v>-2.1734630127434606E-13</v>
      </c>
      <c r="R359" s="3">
        <f t="shared" si="103"/>
        <v>-4.3530182808310352E-15</v>
      </c>
      <c r="S359" s="3">
        <f t="shared" si="112"/>
        <v>-1.5061443251675382E-12</v>
      </c>
      <c r="T359" s="3">
        <f t="shared" si="104"/>
        <v>-6.8218353545658767E-13</v>
      </c>
    </row>
    <row r="360" spans="1:20">
      <c r="A360" s="1">
        <v>347</v>
      </c>
      <c r="B360" s="1">
        <f t="shared" si="113"/>
        <v>0</v>
      </c>
      <c r="C360" s="3">
        <f t="shared" si="95"/>
        <v>-4.4729882621656614E-13</v>
      </c>
      <c r="D360" s="3">
        <f t="shared" si="105"/>
        <v>0</v>
      </c>
      <c r="E360" s="4">
        <f t="shared" si="106"/>
        <v>-1.7876240520634236E-15</v>
      </c>
      <c r="F360" s="4">
        <f t="shared" si="107"/>
        <v>1.7876240520634236E-15</v>
      </c>
      <c r="G360" s="7">
        <f t="shared" si="108"/>
        <v>0.15</v>
      </c>
      <c r="H360" s="8">
        <f t="shared" si="109"/>
        <v>1.3451947011868914E-2</v>
      </c>
      <c r="I360" s="3">
        <f t="shared" si="96"/>
        <v>-6.0990846725727598E-15</v>
      </c>
      <c r="J360" s="4">
        <f t="shared" si="97"/>
        <v>-4.3114606205093359E-15</v>
      </c>
      <c r="K360" s="3">
        <f t="shared" si="98"/>
        <v>-6.0990846725727598E-15</v>
      </c>
      <c r="L360" s="4">
        <f t="shared" si="99"/>
        <v>-4.1397609626731918E-16</v>
      </c>
      <c r="M360" s="18">
        <f t="shared" si="100"/>
        <v>-1.3736479557961043E-15</v>
      </c>
      <c r="N360" s="18">
        <f t="shared" si="101"/>
        <v>-4.3114606205093359E-15</v>
      </c>
      <c r="O360" s="4">
        <f t="shared" si="102"/>
        <v>-1.3736479557961043E-15</v>
      </c>
      <c r="P360" s="4">
        <f t="shared" si="110"/>
        <v>-4.7665584066124825E-13</v>
      </c>
      <c r="Q360" s="4">
        <f t="shared" si="111"/>
        <v>-2.1539987310824334E-13</v>
      </c>
      <c r="R360" s="3">
        <f t="shared" si="103"/>
        <v>-4.3114606205093359E-15</v>
      </c>
      <c r="S360" s="3">
        <f t="shared" si="112"/>
        <v>-1.4960768353167396E-12</v>
      </c>
      <c r="T360" s="3">
        <f t="shared" si="104"/>
        <v>-6.7607429301685466E-13</v>
      </c>
    </row>
    <row r="361" spans="1:20">
      <c r="A361" s="1">
        <v>348</v>
      </c>
      <c r="B361" s="1">
        <f t="shared" si="113"/>
        <v>0</v>
      </c>
      <c r="C361" s="3">
        <f t="shared" si="95"/>
        <v>-4.4302852651117324E-13</v>
      </c>
      <c r="D361" s="3">
        <f t="shared" si="105"/>
        <v>0</v>
      </c>
      <c r="E361" s="4">
        <f t="shared" si="106"/>
        <v>-1.7705578537739077E-15</v>
      </c>
      <c r="F361" s="4">
        <f t="shared" si="107"/>
        <v>1.7705578537739077E-15</v>
      </c>
      <c r="G361" s="7">
        <f t="shared" si="108"/>
        <v>0.15</v>
      </c>
      <c r="H361" s="8">
        <f t="shared" si="109"/>
        <v>1.3451947011868914E-2</v>
      </c>
      <c r="I361" s="3">
        <f t="shared" si="96"/>
        <v>-6.0408575591668254E-15</v>
      </c>
      <c r="J361" s="4">
        <f t="shared" si="97"/>
        <v>-4.2702997053929175E-15</v>
      </c>
      <c r="K361" s="3">
        <f t="shared" si="98"/>
        <v>-6.0408575591668254E-15</v>
      </c>
      <c r="L361" s="4">
        <f t="shared" si="99"/>
        <v>-4.100239240318523E-16</v>
      </c>
      <c r="M361" s="18">
        <f t="shared" si="100"/>
        <v>-1.3605339297420554E-15</v>
      </c>
      <c r="N361" s="18">
        <f t="shared" si="101"/>
        <v>-4.2702997053929175E-15</v>
      </c>
      <c r="O361" s="4">
        <f t="shared" si="102"/>
        <v>-1.3605339297420554E-15</v>
      </c>
      <c r="P361" s="4">
        <f t="shared" si="110"/>
        <v>-4.7346580755023533E-13</v>
      </c>
      <c r="Q361" s="4">
        <f t="shared" si="111"/>
        <v>-2.1346910314921302E-13</v>
      </c>
      <c r="R361" s="3">
        <f t="shared" si="103"/>
        <v>-4.2702997053929175E-15</v>
      </c>
      <c r="S361" s="3">
        <f t="shared" si="112"/>
        <v>-1.4860642974767353E-12</v>
      </c>
      <c r="T361" s="3">
        <f t="shared" si="104"/>
        <v>-6.7001419689797899E-13</v>
      </c>
    </row>
    <row r="362" spans="1:20">
      <c r="A362" s="1">
        <v>349</v>
      </c>
      <c r="B362" s="1">
        <f t="shared" si="113"/>
        <v>0</v>
      </c>
      <c r="C362" s="3">
        <f t="shared" si="95"/>
        <v>-4.3879899476336278E-13</v>
      </c>
      <c r="D362" s="3">
        <f t="shared" si="105"/>
        <v>0</v>
      </c>
      <c r="E362" s="4">
        <f t="shared" si="106"/>
        <v>-1.7536545841067274E-15</v>
      </c>
      <c r="F362" s="4">
        <f t="shared" si="107"/>
        <v>1.7536545841067274E-15</v>
      </c>
      <c r="G362" s="7">
        <f t="shared" si="108"/>
        <v>0.15</v>
      </c>
      <c r="H362" s="8">
        <f t="shared" si="109"/>
        <v>1.3451947011868914E-2</v>
      </c>
      <c r="I362" s="3">
        <f t="shared" si="96"/>
        <v>-5.9831863319171899E-15</v>
      </c>
      <c r="J362" s="4">
        <f t="shared" si="97"/>
        <v>-4.2295317478104625E-15</v>
      </c>
      <c r="K362" s="3">
        <f t="shared" si="98"/>
        <v>-5.9831863319171899E-15</v>
      </c>
      <c r="L362" s="4">
        <f t="shared" si="99"/>
        <v>-4.0610948263524212E-16</v>
      </c>
      <c r="M362" s="18">
        <f t="shared" si="100"/>
        <v>-1.3475451014714852E-15</v>
      </c>
      <c r="N362" s="18">
        <f t="shared" si="101"/>
        <v>-4.2295317478104625E-15</v>
      </c>
      <c r="O362" s="4">
        <f t="shared" si="102"/>
        <v>-1.3475451014714852E-15</v>
      </c>
      <c r="P362" s="4">
        <f t="shared" si="110"/>
        <v>-4.7029324041354838E-13</v>
      </c>
      <c r="Q362" s="4">
        <f t="shared" si="111"/>
        <v>-2.115538930520143E-13</v>
      </c>
      <c r="R362" s="3">
        <f t="shared" si="103"/>
        <v>-4.2295317478104625E-15</v>
      </c>
      <c r="S362" s="3">
        <f t="shared" si="112"/>
        <v>-1.4761065799858514E-12</v>
      </c>
      <c r="T362" s="3">
        <f t="shared" si="104"/>
        <v>-6.640029384243415E-13</v>
      </c>
    </row>
    <row r="363" spans="1:20">
      <c r="A363" s="1">
        <v>350</v>
      </c>
      <c r="B363" s="1">
        <f t="shared" si="113"/>
        <v>0</v>
      </c>
      <c r="C363" s="3">
        <f t="shared" si="95"/>
        <v>-4.3460984176711177E-13</v>
      </c>
      <c r="D363" s="3">
        <f t="shared" si="105"/>
        <v>0</v>
      </c>
      <c r="E363" s="4">
        <f t="shared" si="106"/>
        <v>-1.7369126876049776E-15</v>
      </c>
      <c r="F363" s="4">
        <f t="shared" si="107"/>
        <v>1.7369126876049776E-15</v>
      </c>
      <c r="G363" s="7">
        <f t="shared" si="108"/>
        <v>0.15</v>
      </c>
      <c r="H363" s="8">
        <f t="shared" si="109"/>
        <v>1.3451947011868914E-2</v>
      </c>
      <c r="I363" s="3">
        <f t="shared" si="96"/>
        <v>-5.9260656838560062E-15</v>
      </c>
      <c r="J363" s="4">
        <f t="shared" si="97"/>
        <v>-4.1891529962510286E-15</v>
      </c>
      <c r="K363" s="3">
        <f t="shared" si="98"/>
        <v>-5.9260656838560062E-15</v>
      </c>
      <c r="L363" s="4">
        <f t="shared" si="99"/>
        <v>-4.0223241186641585E-16</v>
      </c>
      <c r="M363" s="18">
        <f t="shared" si="100"/>
        <v>-1.3346802757385617E-15</v>
      </c>
      <c r="N363" s="18">
        <f t="shared" si="101"/>
        <v>-4.1891529962510286E-15</v>
      </c>
      <c r="O363" s="4">
        <f t="shared" si="102"/>
        <v>-1.3346802757385617E-15</v>
      </c>
      <c r="P363" s="4">
        <f t="shared" si="110"/>
        <v>-4.6713809650849657E-13</v>
      </c>
      <c r="Q363" s="4">
        <f t="shared" si="111"/>
        <v>-2.0965414461012252E-13</v>
      </c>
      <c r="R363" s="3">
        <f t="shared" si="103"/>
        <v>-4.1891529962510286E-15</v>
      </c>
      <c r="S363" s="3">
        <f t="shared" si="112"/>
        <v>-1.4662035486878601E-12</v>
      </c>
      <c r="T363" s="3">
        <f t="shared" si="104"/>
        <v>-6.5804020935571111E-13</v>
      </c>
    </row>
    <row r="364" spans="1:20">
      <c r="A364" s="1">
        <v>351</v>
      </c>
      <c r="B364" s="1">
        <f t="shared" si="113"/>
        <v>0</v>
      </c>
      <c r="C364" s="3">
        <f t="shared" si="95"/>
        <v>-4.3046068203209296E-13</v>
      </c>
      <c r="D364" s="3">
        <f t="shared" si="105"/>
        <v>0</v>
      </c>
      <c r="E364" s="4">
        <f t="shared" si="106"/>
        <v>-1.7203306236614843E-15</v>
      </c>
      <c r="F364" s="4">
        <f t="shared" si="107"/>
        <v>1.7203306236614843E-15</v>
      </c>
      <c r="G364" s="7">
        <f t="shared" si="108"/>
        <v>0.15</v>
      </c>
      <c r="H364" s="8">
        <f t="shared" si="109"/>
        <v>1.3451947011868914E-2</v>
      </c>
      <c r="I364" s="3">
        <f t="shared" si="96"/>
        <v>-5.8694903586803104E-15</v>
      </c>
      <c r="J364" s="4">
        <f t="shared" si="97"/>
        <v>-4.149159735018826E-15</v>
      </c>
      <c r="K364" s="3">
        <f t="shared" si="98"/>
        <v>-5.8694903586803104E-15</v>
      </c>
      <c r="L364" s="4">
        <f t="shared" si="99"/>
        <v>-3.9839235495318576E-16</v>
      </c>
      <c r="M364" s="18">
        <f t="shared" si="100"/>
        <v>-1.3219382687082985E-15</v>
      </c>
      <c r="N364" s="18">
        <f t="shared" si="101"/>
        <v>-4.149159735018826E-15</v>
      </c>
      <c r="O364" s="4">
        <f t="shared" si="102"/>
        <v>-1.3219382687082985E-15</v>
      </c>
      <c r="P364" s="4">
        <f t="shared" si="110"/>
        <v>-4.6400033231661278E-13</v>
      </c>
      <c r="Q364" s="4">
        <f t="shared" si="111"/>
        <v>-2.0776975976617294E-13</v>
      </c>
      <c r="R364" s="3">
        <f t="shared" si="103"/>
        <v>-4.149159735018826E-15</v>
      </c>
      <c r="S364" s="3">
        <f t="shared" si="112"/>
        <v>-1.4563550669916079E-12</v>
      </c>
      <c r="T364" s="3">
        <f t="shared" si="104"/>
        <v>-6.5212570192002313E-13</v>
      </c>
    </row>
    <row r="365" spans="1:20">
      <c r="A365" s="1">
        <v>352</v>
      </c>
      <c r="B365" s="1">
        <f t="shared" si="113"/>
        <v>0</v>
      </c>
      <c r="C365" s="3">
        <f t="shared" si="95"/>
        <v>-4.2635113374820166E-13</v>
      </c>
      <c r="D365" s="3">
        <f t="shared" si="105"/>
        <v>0</v>
      </c>
      <c r="E365" s="4">
        <f t="shared" si="106"/>
        <v>-1.7039068663770345E-15</v>
      </c>
      <c r="F365" s="4">
        <f t="shared" si="107"/>
        <v>1.7039068663770345E-15</v>
      </c>
      <c r="G365" s="7">
        <f t="shared" si="108"/>
        <v>0.15</v>
      </c>
      <c r="H365" s="8">
        <f t="shared" si="109"/>
        <v>1.3451947011868914E-2</v>
      </c>
      <c r="I365" s="3">
        <f t="shared" si="96"/>
        <v>-5.8134551502683315E-15</v>
      </c>
      <c r="J365" s="4">
        <f t="shared" si="97"/>
        <v>-4.1095482838912972E-15</v>
      </c>
      <c r="K365" s="3">
        <f t="shared" si="98"/>
        <v>-5.8134551502683315E-15</v>
      </c>
      <c r="L365" s="4">
        <f t="shared" si="99"/>
        <v>-3.9458895852941852E-16</v>
      </c>
      <c r="M365" s="18">
        <f t="shared" si="100"/>
        <v>-1.309317907847616E-15</v>
      </c>
      <c r="N365" s="18">
        <f t="shared" si="101"/>
        <v>-4.1095482838912972E-15</v>
      </c>
      <c r="O365" s="4">
        <f t="shared" si="102"/>
        <v>-1.309317907847616E-15</v>
      </c>
      <c r="P365" s="4">
        <f t="shared" si="110"/>
        <v>-4.6087990356236084E-13</v>
      </c>
      <c r="Q365" s="4">
        <f t="shared" si="111"/>
        <v>-2.0590064062213695E-13</v>
      </c>
      <c r="R365" s="3">
        <f t="shared" si="103"/>
        <v>-4.1095482838912972E-15</v>
      </c>
      <c r="S365" s="3">
        <f t="shared" si="112"/>
        <v>-1.4465609959297366E-12</v>
      </c>
      <c r="T365" s="3">
        <f t="shared" si="104"/>
        <v>-6.4625910884532189E-13</v>
      </c>
    </row>
    <row r="366" spans="1:20">
      <c r="A366" s="1">
        <v>353</v>
      </c>
      <c r="B366" s="1">
        <f t="shared" si="113"/>
        <v>0</v>
      </c>
      <c r="C366" s="3">
        <f t="shared" si="95"/>
        <v>-4.2228081875042123E-13</v>
      </c>
      <c r="D366" s="3">
        <f t="shared" si="105"/>
        <v>0</v>
      </c>
      <c r="E366" s="4">
        <f t="shared" si="106"/>
        <v>-1.6876399044199649E-15</v>
      </c>
      <c r="F366" s="4">
        <f t="shared" si="107"/>
        <v>1.6876399044199649E-15</v>
      </c>
      <c r="G366" s="7">
        <f t="shared" si="108"/>
        <v>0.15</v>
      </c>
      <c r="H366" s="8">
        <f t="shared" si="109"/>
        <v>1.3451947011868914E-2</v>
      </c>
      <c r="I366" s="3">
        <f t="shared" si="96"/>
        <v>-5.7579549022004182E-15</v>
      </c>
      <c r="J366" s="4">
        <f t="shared" si="97"/>
        <v>-4.0703149977804534E-15</v>
      </c>
      <c r="K366" s="3">
        <f t="shared" si="98"/>
        <v>-5.7579549022004182E-15</v>
      </c>
      <c r="L366" s="4">
        <f t="shared" si="99"/>
        <v>-3.9082187260251816E-16</v>
      </c>
      <c r="M366" s="18">
        <f t="shared" si="100"/>
        <v>-1.2968180318174468E-15</v>
      </c>
      <c r="N366" s="18">
        <f t="shared" si="101"/>
        <v>-4.0703149977804534E-15</v>
      </c>
      <c r="O366" s="4">
        <f t="shared" si="102"/>
        <v>-1.2968180318174468E-15</v>
      </c>
      <c r="P366" s="4">
        <f t="shared" si="110"/>
        <v>-4.5777676523155874E-13</v>
      </c>
      <c r="Q366" s="4">
        <f t="shared" si="111"/>
        <v>-2.0404668944923915E-13</v>
      </c>
      <c r="R366" s="3">
        <f t="shared" si="103"/>
        <v>-4.0703149977804534E-15</v>
      </c>
      <c r="S366" s="3">
        <f t="shared" si="112"/>
        <v>-1.4368211942165E-12</v>
      </c>
      <c r="T366" s="3">
        <f t="shared" si="104"/>
        <v>-6.4044012339088371E-13</v>
      </c>
    </row>
    <row r="367" spans="1:20">
      <c r="A367" s="1">
        <v>354</v>
      </c>
      <c r="B367" s="1">
        <f t="shared" si="113"/>
        <v>0</v>
      </c>
      <c r="C367" s="3">
        <f t="shared" si="95"/>
        <v>-4.1824936248402376E-13</v>
      </c>
      <c r="D367" s="3">
        <f t="shared" si="105"/>
        <v>0</v>
      </c>
      <c r="E367" s="4">
        <f t="shared" si="106"/>
        <v>-1.6715282408870842E-15</v>
      </c>
      <c r="F367" s="4">
        <f t="shared" si="107"/>
        <v>1.6715282408870842E-15</v>
      </c>
      <c r="G367" s="7">
        <f t="shared" si="108"/>
        <v>0.15</v>
      </c>
      <c r="H367" s="8">
        <f t="shared" si="109"/>
        <v>1.3451947011868914E-2</v>
      </c>
      <c r="I367" s="3">
        <f t="shared" si="96"/>
        <v>-5.702984507284543E-15</v>
      </c>
      <c r="J367" s="4">
        <f t="shared" si="97"/>
        <v>-4.0314562663974585E-15</v>
      </c>
      <c r="K367" s="3">
        <f t="shared" si="98"/>
        <v>-5.702984507284543E-15</v>
      </c>
      <c r="L367" s="4">
        <f t="shared" si="99"/>
        <v>-3.8709075052121944E-16</v>
      </c>
      <c r="M367" s="18">
        <f t="shared" si="100"/>
        <v>-1.2844374903658647E-15</v>
      </c>
      <c r="N367" s="18">
        <f t="shared" si="101"/>
        <v>-4.0314562663974585E-15</v>
      </c>
      <c r="O367" s="4">
        <f t="shared" si="102"/>
        <v>-1.2844374903658647E-15</v>
      </c>
      <c r="P367" s="4">
        <f t="shared" si="110"/>
        <v>-4.5469087158951611E-13</v>
      </c>
      <c r="Q367" s="4">
        <f t="shared" si="111"/>
        <v>-2.0220780869761622E-13</v>
      </c>
      <c r="R367" s="3">
        <f t="shared" si="103"/>
        <v>-4.0314562663974585E-15</v>
      </c>
      <c r="S367" s="3">
        <f t="shared" si="112"/>
        <v>-1.4271355183047003E-12</v>
      </c>
      <c r="T367" s="3">
        <f t="shared" si="104"/>
        <v>-6.3466843937753688E-13</v>
      </c>
    </row>
    <row r="368" spans="1:20">
      <c r="A368" s="1">
        <v>355</v>
      </c>
      <c r="B368" s="1">
        <f t="shared" si="113"/>
        <v>0</v>
      </c>
      <c r="C368" s="3">
        <f t="shared" si="95"/>
        <v>-4.1425639397010333E-13</v>
      </c>
      <c r="D368" s="3">
        <f t="shared" si="105"/>
        <v>0</v>
      </c>
      <c r="E368" s="4">
        <f t="shared" si="106"/>
        <v>-1.6555703931659275E-15</v>
      </c>
      <c r="F368" s="4">
        <f t="shared" si="107"/>
        <v>1.6555703931659275E-15</v>
      </c>
      <c r="G368" s="7">
        <f t="shared" si="108"/>
        <v>0.15</v>
      </c>
      <c r="H368" s="8">
        <f t="shared" si="109"/>
        <v>1.3451947011868914E-2</v>
      </c>
      <c r="I368" s="3">
        <f t="shared" si="96"/>
        <v>-5.6485389070863291E-15</v>
      </c>
      <c r="J368" s="4">
        <f t="shared" si="97"/>
        <v>-3.9929685139204014E-15</v>
      </c>
      <c r="K368" s="3">
        <f t="shared" si="98"/>
        <v>-5.6485389070863291E-15</v>
      </c>
      <c r="L368" s="4">
        <f t="shared" si="99"/>
        <v>-3.8339524894368842E-16</v>
      </c>
      <c r="M368" s="18">
        <f t="shared" si="100"/>
        <v>-1.2721751442222391E-15</v>
      </c>
      <c r="N368" s="18">
        <f t="shared" si="101"/>
        <v>-3.9929685139204014E-15</v>
      </c>
      <c r="O368" s="4">
        <f t="shared" si="102"/>
        <v>-1.2721751442222391E-15</v>
      </c>
      <c r="P368" s="4">
        <f t="shared" si="110"/>
        <v>-4.5162217619889489E-13</v>
      </c>
      <c r="Q368" s="4">
        <f t="shared" si="111"/>
        <v>-2.0038390100572503E-13</v>
      </c>
      <c r="R368" s="3">
        <f t="shared" si="103"/>
        <v>-3.9929685139204014E-15</v>
      </c>
      <c r="S368" s="3">
        <f t="shared" si="112"/>
        <v>-1.4175038224417426E-12</v>
      </c>
      <c r="T368" s="3">
        <f t="shared" si="104"/>
        <v>-6.2894375121718848E-13</v>
      </c>
    </row>
    <row r="369" spans="1:20">
      <c r="A369" s="1">
        <v>356</v>
      </c>
      <c r="B369" s="1">
        <f t="shared" si="113"/>
        <v>0</v>
      </c>
      <c r="C369" s="3">
        <f t="shared" si="95"/>
        <v>-4.1030154577143808E-13</v>
      </c>
      <c r="D369" s="3">
        <f t="shared" si="105"/>
        <v>0</v>
      </c>
      <c r="E369" s="4">
        <f t="shared" si="106"/>
        <v>-1.6397648927983257E-15</v>
      </c>
      <c r="F369" s="4">
        <f t="shared" si="107"/>
        <v>1.6397648927983257E-15</v>
      </c>
      <c r="G369" s="7">
        <f t="shared" si="108"/>
        <v>0.15</v>
      </c>
      <c r="H369" s="8">
        <f t="shared" si="109"/>
        <v>1.3451947011868914E-2</v>
      </c>
      <c r="I369" s="3">
        <f t="shared" si="96"/>
        <v>-5.5946130914635695E-15</v>
      </c>
      <c r="J369" s="4">
        <f t="shared" si="97"/>
        <v>-3.9548481986652437E-15</v>
      </c>
      <c r="K369" s="3">
        <f t="shared" si="98"/>
        <v>-5.5946130914635695E-15</v>
      </c>
      <c r="L369" s="4">
        <f t="shared" si="99"/>
        <v>-3.7973502780592804E-16</v>
      </c>
      <c r="M369" s="18">
        <f t="shared" si="100"/>
        <v>-1.2600298649923977E-15</v>
      </c>
      <c r="N369" s="18">
        <f t="shared" si="101"/>
        <v>-3.9548481986652437E-15</v>
      </c>
      <c r="O369" s="4">
        <f t="shared" si="102"/>
        <v>-1.2600298649923977E-15</v>
      </c>
      <c r="P369" s="4">
        <f t="shared" si="110"/>
        <v>-4.4857063193729357E-13</v>
      </c>
      <c r="Q369" s="4">
        <f t="shared" si="111"/>
        <v>-1.9857486920950316E-13</v>
      </c>
      <c r="R369" s="3">
        <f t="shared" si="103"/>
        <v>-3.9548481986652437E-15</v>
      </c>
      <c r="S369" s="3">
        <f t="shared" si="112"/>
        <v>-1.4079259587248268E-12</v>
      </c>
      <c r="T369" s="3">
        <f t="shared" si="104"/>
        <v>-6.2326575394157681E-13</v>
      </c>
    </row>
    <row r="370" spans="1:20">
      <c r="A370" s="1">
        <v>357</v>
      </c>
      <c r="B370" s="1">
        <f t="shared" si="113"/>
        <v>0</v>
      </c>
      <c r="C370" s="3">
        <f t="shared" si="95"/>
        <v>-4.0638445395867818E-13</v>
      </c>
      <c r="D370" s="3">
        <f t="shared" si="105"/>
        <v>0</v>
      </c>
      <c r="E370" s="4">
        <f t="shared" si="106"/>
        <v>-1.6241102853452758E-15</v>
      </c>
      <c r="F370" s="4">
        <f t="shared" si="107"/>
        <v>1.6241102853452758E-15</v>
      </c>
      <c r="G370" s="7">
        <f t="shared" si="108"/>
        <v>0.15</v>
      </c>
      <c r="H370" s="8">
        <f t="shared" si="109"/>
        <v>1.3451947011868914E-2</v>
      </c>
      <c r="I370" s="3">
        <f t="shared" si="96"/>
        <v>-5.541202098105189E-15</v>
      </c>
      <c r="J370" s="4">
        <f t="shared" si="97"/>
        <v>-3.9170918127599131E-15</v>
      </c>
      <c r="K370" s="3">
        <f t="shared" si="98"/>
        <v>-5.541202098105189E-15</v>
      </c>
      <c r="L370" s="4">
        <f t="shared" si="99"/>
        <v>-3.7610975029048492E-16</v>
      </c>
      <c r="M370" s="18">
        <f t="shared" si="100"/>
        <v>-1.2480005350547908E-15</v>
      </c>
      <c r="N370" s="18">
        <f t="shared" si="101"/>
        <v>-3.9170918127599131E-15</v>
      </c>
      <c r="O370" s="4">
        <f t="shared" si="102"/>
        <v>-1.2480005350547908E-15</v>
      </c>
      <c r="P370" s="4">
        <f t="shared" si="110"/>
        <v>-4.4553619101456033E-13</v>
      </c>
      <c r="Q370" s="4">
        <f t="shared" si="111"/>
        <v>-1.9678061635128666E-13</v>
      </c>
      <c r="R370" s="3">
        <f t="shared" si="103"/>
        <v>-3.9170918127599131E-15</v>
      </c>
      <c r="S370" s="3">
        <f t="shared" si="112"/>
        <v>-1.398401777155289E-12</v>
      </c>
      <c r="T370" s="3">
        <f t="shared" si="104"/>
        <v>-6.1763414323026212E-13</v>
      </c>
    </row>
    <row r="371" spans="1:20">
      <c r="A371" s="1">
        <v>358</v>
      </c>
      <c r="B371" s="1">
        <f t="shared" si="113"/>
        <v>0</v>
      </c>
      <c r="C371" s="3">
        <f t="shared" si="95"/>
        <v>-4.0250475807685668E-13</v>
      </c>
      <c r="D371" s="3">
        <f t="shared" si="105"/>
        <v>0</v>
      </c>
      <c r="E371" s="4">
        <f t="shared" si="106"/>
        <v>-1.6086051302531011E-15</v>
      </c>
      <c r="F371" s="4">
        <f t="shared" si="107"/>
        <v>1.6086051302531011E-15</v>
      </c>
      <c r="G371" s="7">
        <f t="shared" si="108"/>
        <v>0.15</v>
      </c>
      <c r="H371" s="8">
        <f t="shared" si="109"/>
        <v>1.3451947011868914E-2</v>
      </c>
      <c r="I371" s="3">
        <f t="shared" si="96"/>
        <v>-5.4883010120746066E-15</v>
      </c>
      <c r="J371" s="4">
        <f t="shared" si="97"/>
        <v>-3.8796958818215053E-15</v>
      </c>
      <c r="K371" s="3">
        <f t="shared" si="98"/>
        <v>-5.4883010120746066E-15</v>
      </c>
      <c r="L371" s="4">
        <f t="shared" si="99"/>
        <v>-3.7251908279545499E-16</v>
      </c>
      <c r="M371" s="18">
        <f t="shared" si="100"/>
        <v>-1.2360860474576461E-15</v>
      </c>
      <c r="N371" s="18">
        <f t="shared" si="101"/>
        <v>-3.8796958818215053E-15</v>
      </c>
      <c r="O371" s="4">
        <f t="shared" si="102"/>
        <v>-1.2360860474576461E-15</v>
      </c>
      <c r="P371" s="4">
        <f t="shared" si="110"/>
        <v>-4.4251880498983732E-13</v>
      </c>
      <c r="Q371" s="4">
        <f t="shared" si="111"/>
        <v>-1.9500104568848999E-13</v>
      </c>
      <c r="R371" s="3">
        <f t="shared" si="103"/>
        <v>-3.8796958818215053E-15</v>
      </c>
      <c r="S371" s="3">
        <f t="shared" si="112"/>
        <v>-1.3889311256920988E-12</v>
      </c>
      <c r="T371" s="3">
        <f t="shared" si="104"/>
        <v>-6.1204861543787009E-13</v>
      </c>
    </row>
    <row r="372" spans="1:20">
      <c r="A372" s="1">
        <v>359</v>
      </c>
      <c r="B372" s="1">
        <f t="shared" si="113"/>
        <v>0</v>
      </c>
      <c r="C372" s="3">
        <f t="shared" si="95"/>
        <v>-3.986621011122201E-13</v>
      </c>
      <c r="D372" s="3">
        <f t="shared" si="105"/>
        <v>0</v>
      </c>
      <c r="E372" s="4">
        <f t="shared" si="106"/>
        <v>-1.593248000720891E-15</v>
      </c>
      <c r="F372" s="4">
        <f t="shared" si="107"/>
        <v>1.593248000720891E-15</v>
      </c>
      <c r="G372" s="7">
        <f t="shared" si="108"/>
        <v>0.15</v>
      </c>
      <c r="H372" s="8">
        <f t="shared" si="109"/>
        <v>1.3451947011868914E-2</v>
      </c>
      <c r="I372" s="3">
        <f t="shared" si="96"/>
        <v>-5.4359049653574555E-15</v>
      </c>
      <c r="J372" s="4">
        <f t="shared" si="97"/>
        <v>-3.8426569646365644E-15</v>
      </c>
      <c r="K372" s="3">
        <f t="shared" si="98"/>
        <v>-5.4359049653574555E-15</v>
      </c>
      <c r="L372" s="4">
        <f t="shared" si="99"/>
        <v>-3.6896269490378529E-16</v>
      </c>
      <c r="M372" s="18">
        <f t="shared" si="100"/>
        <v>-1.2242853058171058E-15</v>
      </c>
      <c r="N372" s="18">
        <f t="shared" si="101"/>
        <v>-3.8426569646365644E-15</v>
      </c>
      <c r="O372" s="4">
        <f t="shared" si="102"/>
        <v>-1.2242853058171058E-15</v>
      </c>
      <c r="P372" s="4">
        <f t="shared" si="110"/>
        <v>-4.3951842478834095E-13</v>
      </c>
      <c r="Q372" s="4">
        <f t="shared" si="111"/>
        <v>-1.9323606070205147E-13</v>
      </c>
      <c r="R372" s="3">
        <f t="shared" si="103"/>
        <v>-3.8426569646365644E-15</v>
      </c>
      <c r="S372" s="3">
        <f t="shared" si="112"/>
        <v>-1.3795138503045267E-12</v>
      </c>
      <c r="T372" s="3">
        <f t="shared" si="104"/>
        <v>-6.0650886762059944E-13</v>
      </c>
    </row>
    <row r="373" spans="1:20">
      <c r="A373" s="1">
        <v>360</v>
      </c>
      <c r="B373" s="1">
        <f t="shared" si="113"/>
        <v>0</v>
      </c>
      <c r="C373" s="3">
        <f t="shared" si="95"/>
        <v>-3.948561294593757E-13</v>
      </c>
      <c r="D373" s="3">
        <f t="shared" si="105"/>
        <v>0</v>
      </c>
      <c r="E373" s="4">
        <f t="shared" si="106"/>
        <v>-1.5780374835692047E-15</v>
      </c>
      <c r="F373" s="4">
        <f t="shared" si="107"/>
        <v>1.5780374835692047E-15</v>
      </c>
      <c r="G373" s="7">
        <f t="shared" si="108"/>
        <v>0.15</v>
      </c>
      <c r="H373" s="8">
        <f t="shared" si="109"/>
        <v>1.3451947011868914E-2</v>
      </c>
      <c r="I373" s="3">
        <f t="shared" si="96"/>
        <v>-5.3840091364136276E-15</v>
      </c>
      <c r="J373" s="4">
        <f t="shared" si="97"/>
        <v>-3.8059716528444229E-15</v>
      </c>
      <c r="K373" s="3">
        <f t="shared" si="98"/>
        <v>-5.3840091364136276E-15</v>
      </c>
      <c r="L373" s="4">
        <f t="shared" si="99"/>
        <v>-3.6544025935286844E-16</v>
      </c>
      <c r="M373" s="18">
        <f t="shared" si="100"/>
        <v>-1.2125972242163362E-15</v>
      </c>
      <c r="N373" s="18">
        <f t="shared" si="101"/>
        <v>-3.8059716528444229E-15</v>
      </c>
      <c r="O373" s="4">
        <f t="shared" si="102"/>
        <v>-1.2125972242163362E-15</v>
      </c>
      <c r="P373" s="4">
        <f t="shared" si="110"/>
        <v>-4.3653500071788106E-13</v>
      </c>
      <c r="Q373" s="4">
        <f t="shared" si="111"/>
        <v>-1.9148556510464994E-13</v>
      </c>
      <c r="R373" s="3">
        <f t="shared" si="103"/>
        <v>-3.8059716528444229E-15</v>
      </c>
      <c r="S373" s="3">
        <f t="shared" si="112"/>
        <v>-1.3701497950239923E-12</v>
      </c>
      <c r="T373" s="3">
        <f t="shared" si="104"/>
        <v>-6.0101459756201097E-13</v>
      </c>
    </row>
  </sheetData>
  <mergeCells count="3">
    <mergeCell ref="K1:L1"/>
    <mergeCell ref="O11:Q11"/>
    <mergeCell ref="R11:T11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373"/>
  <sheetViews>
    <sheetView workbookViewId="0">
      <selection activeCell="AG14" sqref="AG14"/>
    </sheetView>
    <sheetView workbookViewId="1">
      <selection activeCell="I5" sqref="I5"/>
    </sheetView>
  </sheetViews>
  <sheetFormatPr defaultColWidth="8.85546875" defaultRowHeight="15"/>
  <cols>
    <col min="1" max="1" width="11.7109375" style="1" customWidth="1"/>
    <col min="2" max="2" width="11.5703125" style="1" customWidth="1"/>
    <col min="3" max="3" width="11" style="1" customWidth="1"/>
    <col min="4" max="5" width="9.42578125" style="1" customWidth="1"/>
    <col min="6" max="6" width="10.140625" style="1" customWidth="1"/>
    <col min="7" max="7" width="7.5703125" style="1" customWidth="1"/>
    <col min="8" max="8" width="8" style="1" customWidth="1"/>
    <col min="9" max="9" width="10.7109375" style="1" customWidth="1"/>
    <col min="10" max="10" width="9.42578125" style="1" customWidth="1"/>
    <col min="11" max="11" width="10.28515625" style="1" customWidth="1"/>
    <col min="12" max="12" width="8.85546875" style="1" customWidth="1"/>
    <col min="13" max="13" width="11.140625" style="1" customWidth="1"/>
    <col min="14" max="14" width="11" style="1" customWidth="1"/>
    <col min="15" max="29" width="8.42578125" style="1" customWidth="1"/>
    <col min="30" max="30" width="8.85546875" style="1"/>
    <col min="31" max="38" width="9.7109375" style="1" customWidth="1"/>
    <col min="39" max="16384" width="8.85546875" style="1"/>
  </cols>
  <sheetData>
    <row r="1" spans="1:38" ht="13.9" customHeight="1">
      <c r="E1" s="1" t="s">
        <v>3</v>
      </c>
      <c r="I1" s="15">
        <f>C10</f>
        <v>2.75E-2</v>
      </c>
      <c r="J1" s="15"/>
      <c r="K1" s="39"/>
      <c r="L1" s="39"/>
      <c r="M1" s="8"/>
    </row>
    <row r="2" spans="1:38">
      <c r="A2" s="1" t="s">
        <v>20</v>
      </c>
      <c r="C2" s="1">
        <f>'MBS pass-through'!C2</f>
        <v>600000</v>
      </c>
      <c r="I2" s="11" t="s">
        <v>41</v>
      </c>
      <c r="J2" s="11" t="s">
        <v>42</v>
      </c>
      <c r="K2" s="11" t="s">
        <v>43</v>
      </c>
      <c r="L2" s="11" t="s">
        <v>44</v>
      </c>
      <c r="M2" s="9"/>
      <c r="N2" s="8"/>
      <c r="O2" s="8"/>
    </row>
    <row r="3" spans="1:38">
      <c r="A3" s="1" t="s">
        <v>14</v>
      </c>
      <c r="C3" s="8">
        <f>'MBS pass-through'!C3</f>
        <v>4.7500000000000001E-2</v>
      </c>
      <c r="E3" s="1" t="s">
        <v>45</v>
      </c>
      <c r="I3" s="1">
        <v>300000</v>
      </c>
      <c r="J3" s="1">
        <v>150000</v>
      </c>
      <c r="K3" s="1">
        <v>100000</v>
      </c>
      <c r="L3" s="1">
        <f>C2-SUM(I3:K3)</f>
        <v>50000</v>
      </c>
    </row>
    <row r="4" spans="1:38">
      <c r="A4" s="1" t="s">
        <v>19</v>
      </c>
      <c r="C4" s="1">
        <f>'MBS pass-through'!C4</f>
        <v>28</v>
      </c>
      <c r="E4" s="1" t="s">
        <v>40</v>
      </c>
      <c r="I4" s="3">
        <f>SUM(R14:R373)</f>
        <v>327811.1399049749</v>
      </c>
      <c r="J4" s="3">
        <f>SUM(V14:V373)</f>
        <v>184784.54152097562</v>
      </c>
      <c r="K4" s="3">
        <f>SUM(Z14:Z373)</f>
        <v>138851.40599545647</v>
      </c>
      <c r="L4" s="3">
        <f>SUM(AD14:AD373)</f>
        <v>82491.063730604103</v>
      </c>
      <c r="O4" s="8"/>
    </row>
    <row r="5" spans="1:38">
      <c r="A5" s="1" t="s">
        <v>0</v>
      </c>
      <c r="C5" s="1">
        <f>'MBS pass-through'!C5</f>
        <v>3</v>
      </c>
      <c r="E5" s="1" t="s">
        <v>12</v>
      </c>
      <c r="I5" s="14">
        <f>NPV($I1/12,R14:R373)</f>
        <v>306565.95715804189</v>
      </c>
      <c r="J5" s="14">
        <f>NPV($I1/12,V14:V373)</f>
        <v>157844.42839762635</v>
      </c>
      <c r="K5" s="14">
        <f>NPV($I1/12,Z14:Z373)</f>
        <v>108275.47211387639</v>
      </c>
      <c r="L5" s="14">
        <f>NPV($I1/12,AD14:AD373)</f>
        <v>56289.211637331777</v>
      </c>
    </row>
    <row r="6" spans="1:38">
      <c r="A6" s="1" t="s">
        <v>1</v>
      </c>
      <c r="C6" s="1">
        <f>'MBS pass-through'!C6</f>
        <v>25</v>
      </c>
      <c r="E6" s="1" t="s">
        <v>27</v>
      </c>
      <c r="I6" s="4">
        <f>(SUM(AE14:AE373)/I3)</f>
        <v>30.477961539698505</v>
      </c>
      <c r="J6" s="4">
        <f>(SUM(AF14:AF373)/J3)</f>
        <v>76.240091004877868</v>
      </c>
      <c r="K6" s="4">
        <f>(SUM(AG14:AG373)/K3)</f>
        <v>127.73064984807579</v>
      </c>
      <c r="L6" s="4">
        <f>(SUM(AH14:AH373)/L3)</f>
        <v>213.63987110534191</v>
      </c>
    </row>
    <row r="7" spans="1:38">
      <c r="A7" s="1" t="s">
        <v>2</v>
      </c>
      <c r="C7" s="1">
        <f>'MBS pass-through'!C7</f>
        <v>85</v>
      </c>
      <c r="E7" s="1" t="s">
        <v>13</v>
      </c>
      <c r="I7" s="4">
        <f>(SUM(AI14:AI373)/I5)</f>
        <v>29.024933172850332</v>
      </c>
      <c r="J7" s="4">
        <f>(SUM(AJ14:AJ373)/J5)</f>
        <v>68.32143983646786</v>
      </c>
      <c r="K7" s="4">
        <f>(SUM(AK14:AK373)/K5)</f>
        <v>106.89464226209165</v>
      </c>
      <c r="L7" s="4">
        <f>(SUM(AL14:AL373)/L5)</f>
        <v>160.55724183256262</v>
      </c>
      <c r="M7" s="4"/>
    </row>
    <row r="8" spans="1:38">
      <c r="A8" s="1" t="s">
        <v>15</v>
      </c>
      <c r="C8" s="1">
        <f>'MBS pass-through'!C8</f>
        <v>250</v>
      </c>
      <c r="J8" s="4"/>
      <c r="L8" s="4"/>
      <c r="M8" s="11"/>
    </row>
    <row r="9" spans="1:38" ht="14.45" customHeight="1">
      <c r="A9" s="1" t="s">
        <v>4</v>
      </c>
      <c r="C9" s="8">
        <f>'MBS pass-through'!C9</f>
        <v>3.6500000000000005E-2</v>
      </c>
      <c r="I9" s="4"/>
      <c r="J9" s="4"/>
      <c r="K9" s="4"/>
      <c r="L9" s="4"/>
    </row>
    <row r="10" spans="1:38" ht="14.45" customHeight="1">
      <c r="A10" s="1" t="s">
        <v>3</v>
      </c>
      <c r="C10" s="8">
        <f>'MBS pass-through'!C10</f>
        <v>2.75E-2</v>
      </c>
      <c r="I10" s="4"/>
      <c r="J10" s="4"/>
      <c r="K10" s="4"/>
      <c r="L10" s="4"/>
      <c r="AE10" s="46" t="s">
        <v>52</v>
      </c>
      <c r="AF10" s="47"/>
      <c r="AG10" s="47"/>
      <c r="AH10" s="48"/>
      <c r="AI10" s="49" t="s">
        <v>53</v>
      </c>
      <c r="AJ10" s="49"/>
      <c r="AK10" s="49"/>
      <c r="AL10" s="49"/>
    </row>
    <row r="11" spans="1:38" ht="14.45" customHeight="1">
      <c r="G11" s="3"/>
      <c r="H11" s="3"/>
      <c r="I11" s="38"/>
      <c r="J11" s="38"/>
      <c r="K11" s="38"/>
      <c r="L11" s="38"/>
      <c r="N11" s="6"/>
      <c r="O11" s="46" t="s">
        <v>46</v>
      </c>
      <c r="P11" s="47"/>
      <c r="Q11" s="47"/>
      <c r="R11" s="48"/>
      <c r="S11" s="49" t="s">
        <v>47</v>
      </c>
      <c r="T11" s="49"/>
      <c r="U11" s="49"/>
      <c r="V11" s="49"/>
      <c r="W11" s="46" t="s">
        <v>48</v>
      </c>
      <c r="X11" s="47"/>
      <c r="Y11" s="47"/>
      <c r="Z11" s="48"/>
      <c r="AA11" s="49" t="s">
        <v>49</v>
      </c>
      <c r="AB11" s="49"/>
      <c r="AC11" s="49"/>
      <c r="AD11" s="49"/>
      <c r="AE11" s="30" t="s">
        <v>46</v>
      </c>
      <c r="AF11" s="31" t="s">
        <v>47</v>
      </c>
      <c r="AG11" s="31" t="s">
        <v>48</v>
      </c>
      <c r="AH11" s="34" t="s">
        <v>49</v>
      </c>
      <c r="AI11" s="11" t="s">
        <v>46</v>
      </c>
      <c r="AJ11" s="11" t="s">
        <v>47</v>
      </c>
      <c r="AK11" s="11" t="s">
        <v>48</v>
      </c>
      <c r="AL11" s="11" t="s">
        <v>49</v>
      </c>
    </row>
    <row r="12" spans="1:38" ht="45">
      <c r="A12" s="5" t="s">
        <v>23</v>
      </c>
      <c r="B12" s="5" t="s">
        <v>21</v>
      </c>
      <c r="C12" s="5" t="s">
        <v>22</v>
      </c>
      <c r="D12" s="5" t="s">
        <v>6</v>
      </c>
      <c r="E12" s="5" t="s">
        <v>9</v>
      </c>
      <c r="F12" s="5" t="s">
        <v>18</v>
      </c>
      <c r="G12" s="5" t="s">
        <v>16</v>
      </c>
      <c r="H12" s="5" t="s">
        <v>17</v>
      </c>
      <c r="I12" s="5" t="s">
        <v>7</v>
      </c>
      <c r="J12" s="5" t="s">
        <v>10</v>
      </c>
      <c r="K12" s="5" t="s">
        <v>8</v>
      </c>
      <c r="L12" s="5" t="s">
        <v>26</v>
      </c>
      <c r="M12" s="16" t="s">
        <v>24</v>
      </c>
      <c r="N12" s="16" t="s">
        <v>25</v>
      </c>
      <c r="O12" s="19" t="s">
        <v>50</v>
      </c>
      <c r="P12" s="21" t="s">
        <v>9</v>
      </c>
      <c r="Q12" s="21" t="s">
        <v>5</v>
      </c>
      <c r="R12" s="20" t="s">
        <v>8</v>
      </c>
      <c r="S12" s="16" t="s">
        <v>50</v>
      </c>
      <c r="T12" s="24" t="s">
        <v>9</v>
      </c>
      <c r="U12" s="24" t="s">
        <v>5</v>
      </c>
      <c r="V12" s="5" t="s">
        <v>8</v>
      </c>
      <c r="W12" s="19" t="s">
        <v>50</v>
      </c>
      <c r="X12" s="21" t="s">
        <v>9</v>
      </c>
      <c r="Y12" s="21" t="s">
        <v>5</v>
      </c>
      <c r="Z12" s="20" t="s">
        <v>8</v>
      </c>
      <c r="AA12" s="16" t="s">
        <v>50</v>
      </c>
      <c r="AB12" s="24" t="s">
        <v>9</v>
      </c>
      <c r="AC12" s="24" t="s">
        <v>5</v>
      </c>
      <c r="AD12" s="5" t="s">
        <v>8</v>
      </c>
      <c r="AE12" s="32" t="s">
        <v>28</v>
      </c>
      <c r="AF12" s="21" t="s">
        <v>28</v>
      </c>
      <c r="AG12" s="21" t="s">
        <v>28</v>
      </c>
      <c r="AH12" s="35" t="s">
        <v>28</v>
      </c>
      <c r="AI12" s="5" t="s">
        <v>51</v>
      </c>
      <c r="AJ12" s="5" t="s">
        <v>51</v>
      </c>
      <c r="AK12" s="5" t="s">
        <v>51</v>
      </c>
      <c r="AL12" s="5" t="s">
        <v>51</v>
      </c>
    </row>
    <row r="13" spans="1:38">
      <c r="A13" s="1">
        <v>0</v>
      </c>
      <c r="B13" s="1">
        <f>MAX(C$4*12-C$5-A13,0)</f>
        <v>333</v>
      </c>
      <c r="C13" s="3">
        <f>C2</f>
        <v>600000</v>
      </c>
      <c r="M13" s="17"/>
      <c r="N13" s="17"/>
      <c r="O13" s="26">
        <f>I3</f>
        <v>300000</v>
      </c>
      <c r="P13" s="17"/>
      <c r="Q13" s="17"/>
      <c r="R13" s="28"/>
      <c r="S13" s="17">
        <f>J3</f>
        <v>150000</v>
      </c>
      <c r="W13" s="26">
        <f>K3</f>
        <v>100000</v>
      </c>
      <c r="X13" s="17"/>
      <c r="Y13" s="17"/>
      <c r="Z13" s="28"/>
      <c r="AA13" s="17">
        <f>L3</f>
        <v>50000</v>
      </c>
      <c r="AE13" s="26"/>
      <c r="AF13" s="17"/>
      <c r="AG13" s="17"/>
      <c r="AH13" s="28"/>
    </row>
    <row r="14" spans="1:38">
      <c r="A14" s="1">
        <v>1</v>
      </c>
      <c r="B14" s="1">
        <f>MAX(C$4*12-C$5-A14,0)</f>
        <v>332</v>
      </c>
      <c r="C14" s="3">
        <f t="shared" ref="C14:C77" si="0">C13-J14</f>
        <v>598121.16333723336</v>
      </c>
      <c r="D14" s="3">
        <f>IF(B13&lt;=0,0,PMT(C$3/12,B13,-C13))</f>
        <v>3246.0163047132219</v>
      </c>
      <c r="E14" s="4">
        <f>C13*C$3/12</f>
        <v>2375</v>
      </c>
      <c r="F14" s="4">
        <f>D14-E14</f>
        <v>871.01630471322187</v>
      </c>
      <c r="G14" s="7">
        <f>C$8/100*MIN(6%,0.2%*(A14+C$5))</f>
        <v>0.02</v>
      </c>
      <c r="H14" s="8">
        <f>1-(1-G14)^(1/12)</f>
        <v>1.6821425527395739E-3</v>
      </c>
      <c r="I14" s="3">
        <f t="shared" ref="I14:I77" si="1">H14*(C13-F14)</f>
        <v>1007.8203580534563</v>
      </c>
      <c r="J14" s="4">
        <f t="shared" ref="J14:J77" si="2">I14+F14</f>
        <v>1878.8366627666783</v>
      </c>
      <c r="K14" s="3">
        <f t="shared" ref="K14:K77" si="3">D14+I14</f>
        <v>4253.8366627666783</v>
      </c>
      <c r="L14" s="4">
        <f t="shared" ref="L14:L77" si="4">(SUM(C$6:C$7)/10000)/12*C13</f>
        <v>550</v>
      </c>
      <c r="M14" s="18">
        <f t="shared" ref="M14:M77" si="5">E14-L14</f>
        <v>1825</v>
      </c>
      <c r="N14" s="18">
        <f t="shared" ref="N14:N77" si="6">J14</f>
        <v>1878.8366627666783</v>
      </c>
      <c r="O14" s="27">
        <f>O13-Q14</f>
        <v>298121.1633372333</v>
      </c>
      <c r="P14" s="18">
        <f>O13*$C$9/12</f>
        <v>912.50000000000011</v>
      </c>
      <c r="Q14" s="18">
        <f>MIN(O13,N14)</f>
        <v>1878.8366627666783</v>
      </c>
      <c r="R14" s="29">
        <f>P14+Q14</f>
        <v>2791.3366627666783</v>
      </c>
      <c r="S14" s="25">
        <f>S13-U14</f>
        <v>150000</v>
      </c>
      <c r="T14" s="4">
        <f>S13*$C$9/12</f>
        <v>456.25000000000006</v>
      </c>
      <c r="U14" s="4">
        <f>MIN(S13,N14-Q14)</f>
        <v>0</v>
      </c>
      <c r="V14" s="4">
        <f>T14+U14</f>
        <v>456.25000000000006</v>
      </c>
      <c r="W14" s="27">
        <f>W13-Y14</f>
        <v>100000</v>
      </c>
      <c r="X14" s="18">
        <f>W13*$C$9/12</f>
        <v>304.16666666666669</v>
      </c>
      <c r="Y14" s="18">
        <f>MIN(W13,N14-Q14-U14)</f>
        <v>0</v>
      </c>
      <c r="Z14" s="29">
        <f>X14+Y14</f>
        <v>304.16666666666669</v>
      </c>
      <c r="AA14" s="25">
        <f>AA13-AC14</f>
        <v>50000</v>
      </c>
      <c r="AB14" s="4">
        <f>AA13*$C$9/12</f>
        <v>152.08333333333334</v>
      </c>
      <c r="AC14" s="4">
        <f>MIN(AA13,N14-Q14-U14-Y14)</f>
        <v>0</v>
      </c>
      <c r="AD14" s="4">
        <f>AB14+AC14</f>
        <v>152.08333333333334</v>
      </c>
      <c r="AE14" s="33">
        <f>$A14*Q14</f>
        <v>1878.8366627666783</v>
      </c>
      <c r="AF14" s="18">
        <f>$A14*U14</f>
        <v>0</v>
      </c>
      <c r="AG14" s="18">
        <f>$A14*Y14</f>
        <v>0</v>
      </c>
      <c r="AH14" s="29">
        <f>$A14*AC14</f>
        <v>0</v>
      </c>
      <c r="AI14" s="4">
        <f>$A14*R14/(1+$I$1/12)^$A14</f>
        <v>2784.9544754271578</v>
      </c>
      <c r="AJ14" s="4">
        <f>$A14*V14/(1+$I$1/12)^$A14</f>
        <v>455.20681770941604</v>
      </c>
      <c r="AK14" s="4">
        <f>$A14*Z14/(1+$I$1/12)^$A14</f>
        <v>303.47121180627732</v>
      </c>
      <c r="AL14" s="4">
        <f>$A14*AD14/(1+$I$1/12)^$A14</f>
        <v>151.73560590313866</v>
      </c>
    </row>
    <row r="15" spans="1:38">
      <c r="A15" s="1">
        <v>2</v>
      </c>
      <c r="B15" s="1">
        <f>MAX(C$4*12-C$5-A15,0)</f>
        <v>331</v>
      </c>
      <c r="C15" s="3">
        <f t="shared" si="0"/>
        <v>595989.41403155925</v>
      </c>
      <c r="D15" s="3">
        <f t="shared" ref="D15:D78" si="7">IF(B14&lt;=0,0,PMT(C$3/12,B14,-C14))</f>
        <v>3240.5560425601784</v>
      </c>
      <c r="E15" s="4">
        <f t="shared" ref="E15:E78" si="8">C14*C$3/12</f>
        <v>2367.5629382098818</v>
      </c>
      <c r="F15" s="4">
        <f t="shared" ref="F15:F78" si="9">D15-E15</f>
        <v>872.99310435029656</v>
      </c>
      <c r="G15" s="7">
        <f t="shared" ref="G15:G78" si="10">C$8/100*MIN(6%,0.2%*(A15+C$5))</f>
        <v>2.5000000000000001E-2</v>
      </c>
      <c r="H15" s="8">
        <f t="shared" ref="H15:H78" si="11">1-(1-G15)^(1/12)</f>
        <v>2.1075932318602719E-3</v>
      </c>
      <c r="I15" s="3">
        <f t="shared" si="1"/>
        <v>1258.7562013237559</v>
      </c>
      <c r="J15" s="4">
        <f t="shared" si="2"/>
        <v>2131.7493056740523</v>
      </c>
      <c r="K15" s="3">
        <f t="shared" si="3"/>
        <v>4499.3122438839346</v>
      </c>
      <c r="L15" s="4">
        <f t="shared" si="4"/>
        <v>548.27773305913058</v>
      </c>
      <c r="M15" s="18">
        <f t="shared" si="5"/>
        <v>1819.2852051507512</v>
      </c>
      <c r="N15" s="18">
        <f t="shared" si="6"/>
        <v>2131.7493056740523</v>
      </c>
      <c r="O15" s="27">
        <f t="shared" ref="O15:O78" si="12">O14-Q15</f>
        <v>295989.41403155925</v>
      </c>
      <c r="P15" s="18">
        <f t="shared" ref="P15:P78" si="13">O14*$C$9/12</f>
        <v>906.78520515075149</v>
      </c>
      <c r="Q15" s="18">
        <f t="shared" ref="Q15:Q78" si="14">MIN(O14,N15)</f>
        <v>2131.7493056740523</v>
      </c>
      <c r="R15" s="29">
        <f t="shared" ref="R15:R78" si="15">P15+Q15</f>
        <v>3038.5345108248039</v>
      </c>
      <c r="S15" s="25">
        <f t="shared" ref="S15:S78" si="16">S14-U15</f>
        <v>150000</v>
      </c>
      <c r="T15" s="4">
        <f t="shared" ref="T15:T78" si="17">S14*$C$9/12</f>
        <v>456.25000000000006</v>
      </c>
      <c r="U15" s="4">
        <f t="shared" ref="U15:U78" si="18">MIN(S14,N15-Q15)</f>
        <v>0</v>
      </c>
      <c r="V15" s="4">
        <f t="shared" ref="V15:V78" si="19">T15+U15</f>
        <v>456.25000000000006</v>
      </c>
      <c r="W15" s="27">
        <f t="shared" ref="W15:W78" si="20">W14-Y15</f>
        <v>100000</v>
      </c>
      <c r="X15" s="18">
        <f t="shared" ref="X15:X78" si="21">W14*$C$9/12</f>
        <v>304.16666666666669</v>
      </c>
      <c r="Y15" s="18">
        <f t="shared" ref="Y15:Y78" si="22">MIN(W14,N15-Q15-U15)</f>
        <v>0</v>
      </c>
      <c r="Z15" s="29">
        <f t="shared" ref="Z15:Z78" si="23">X15+Y15</f>
        <v>304.16666666666669</v>
      </c>
      <c r="AA15" s="25">
        <f t="shared" ref="AA15:AA78" si="24">AA14-AC15</f>
        <v>50000</v>
      </c>
      <c r="AB15" s="4">
        <f t="shared" ref="AB15:AB78" si="25">AA14*$C$9/12</f>
        <v>152.08333333333334</v>
      </c>
      <c r="AC15" s="4">
        <f t="shared" ref="AC15:AC78" si="26">MIN(AA14,N15-Q15-U15-Y15)</f>
        <v>0</v>
      </c>
      <c r="AD15" s="4">
        <f t="shared" ref="AD15:AD78" si="27">AB15+AC15</f>
        <v>152.08333333333334</v>
      </c>
      <c r="AE15" s="33">
        <f t="shared" ref="AE15:AE78" si="28">$A15*Q15</f>
        <v>4263.4986113481045</v>
      </c>
      <c r="AF15" s="18">
        <f t="shared" ref="AF15:AF78" si="29">$A15*U15</f>
        <v>0</v>
      </c>
      <c r="AG15" s="18">
        <f t="shared" ref="AG15:AG78" si="30">$A15*Y15</f>
        <v>0</v>
      </c>
      <c r="AH15" s="29">
        <f t="shared" ref="AH15:AH78" si="31">$A15*AC15</f>
        <v>0</v>
      </c>
      <c r="AI15" s="4">
        <f t="shared" ref="AI15:AI78" si="32">$A15*R15/(1+$I$1/12)^$A15</f>
        <v>6049.3112424022993</v>
      </c>
      <c r="AJ15" s="4">
        <f t="shared" ref="AJ15:AJ78" si="33">$A15*V15/(1+$I$1/12)^$A15</f>
        <v>908.33204115784542</v>
      </c>
      <c r="AK15" s="4">
        <f t="shared" ref="AK15:AK78" si="34">$A15*Z15/(1+$I$1/12)^$A15</f>
        <v>605.55469410523017</v>
      </c>
      <c r="AL15" s="4">
        <f t="shared" ref="AL15:AL78" si="35">$A15*AD15/(1+$I$1/12)^$A15</f>
        <v>302.77734705261508</v>
      </c>
    </row>
    <row r="16" spans="1:38">
      <c r="A16" s="1">
        <v>3</v>
      </c>
      <c r="B16" s="1">
        <f>MAX(C$4*12-C$5-A16,0)</f>
        <v>330</v>
      </c>
      <c r="C16" s="3">
        <f t="shared" si="0"/>
        <v>593606.16754628683</v>
      </c>
      <c r="D16" s="3">
        <f t="shared" si="7"/>
        <v>3233.726268577414</v>
      </c>
      <c r="E16" s="4">
        <f t="shared" si="8"/>
        <v>2359.1247638749223</v>
      </c>
      <c r="F16" s="4">
        <f t="shared" si="9"/>
        <v>874.60150470249164</v>
      </c>
      <c r="G16" s="7">
        <f t="shared" si="10"/>
        <v>0.03</v>
      </c>
      <c r="H16" s="8">
        <f t="shared" si="11"/>
        <v>2.5350486138366879E-3</v>
      </c>
      <c r="I16" s="3">
        <f t="shared" si="1"/>
        <v>1508.6449805698887</v>
      </c>
      <c r="J16" s="4">
        <f t="shared" si="2"/>
        <v>2383.2464852723806</v>
      </c>
      <c r="K16" s="3">
        <f t="shared" si="3"/>
        <v>4742.3712491473025</v>
      </c>
      <c r="L16" s="4">
        <f t="shared" si="4"/>
        <v>546.32362952892936</v>
      </c>
      <c r="M16" s="18">
        <f t="shared" si="5"/>
        <v>1812.801134345993</v>
      </c>
      <c r="N16" s="18">
        <f t="shared" si="6"/>
        <v>2383.2464852723806</v>
      </c>
      <c r="O16" s="27">
        <f t="shared" si="12"/>
        <v>293606.16754628689</v>
      </c>
      <c r="P16" s="18">
        <f t="shared" si="13"/>
        <v>900.30113434599286</v>
      </c>
      <c r="Q16" s="18">
        <f t="shared" si="14"/>
        <v>2383.2464852723806</v>
      </c>
      <c r="R16" s="29">
        <f t="shared" si="15"/>
        <v>3283.5476196183736</v>
      </c>
      <c r="S16" s="25">
        <f t="shared" si="16"/>
        <v>150000</v>
      </c>
      <c r="T16" s="4">
        <f t="shared" si="17"/>
        <v>456.25000000000006</v>
      </c>
      <c r="U16" s="4">
        <f t="shared" si="18"/>
        <v>0</v>
      </c>
      <c r="V16" s="4">
        <f t="shared" si="19"/>
        <v>456.25000000000006</v>
      </c>
      <c r="W16" s="27">
        <f t="shared" si="20"/>
        <v>100000</v>
      </c>
      <c r="X16" s="18">
        <f t="shared" si="21"/>
        <v>304.16666666666669</v>
      </c>
      <c r="Y16" s="18">
        <f t="shared" si="22"/>
        <v>0</v>
      </c>
      <c r="Z16" s="29">
        <f t="shared" si="23"/>
        <v>304.16666666666669</v>
      </c>
      <c r="AA16" s="25">
        <f t="shared" si="24"/>
        <v>50000</v>
      </c>
      <c r="AB16" s="4">
        <f t="shared" si="25"/>
        <v>152.08333333333334</v>
      </c>
      <c r="AC16" s="4">
        <f t="shared" si="26"/>
        <v>0</v>
      </c>
      <c r="AD16" s="4">
        <f t="shared" si="27"/>
        <v>152.08333333333334</v>
      </c>
      <c r="AE16" s="33">
        <f t="shared" si="28"/>
        <v>7149.7394558171418</v>
      </c>
      <c r="AF16" s="18">
        <f t="shared" si="29"/>
        <v>0</v>
      </c>
      <c r="AG16" s="18">
        <f t="shared" si="30"/>
        <v>0</v>
      </c>
      <c r="AH16" s="29">
        <f t="shared" si="31"/>
        <v>0</v>
      </c>
      <c r="AI16" s="4">
        <f t="shared" si="32"/>
        <v>9783.2289055763104</v>
      </c>
      <c r="AJ16" s="4">
        <f t="shared" si="33"/>
        <v>1359.3828094650776</v>
      </c>
      <c r="AK16" s="4">
        <f t="shared" si="34"/>
        <v>906.25520631005145</v>
      </c>
      <c r="AL16" s="4">
        <f t="shared" si="35"/>
        <v>453.12760315502572</v>
      </c>
    </row>
    <row r="17" spans="1:38">
      <c r="A17" s="1">
        <v>4</v>
      </c>
      <c r="B17" s="1">
        <f>MAX(C$4*12-C$5-A17,0)</f>
        <v>329</v>
      </c>
      <c r="C17" s="3">
        <f t="shared" si="0"/>
        <v>590973.16402414406</v>
      </c>
      <c r="D17" s="3">
        <f t="shared" si="7"/>
        <v>3225.5286152827289</v>
      </c>
      <c r="E17" s="4">
        <f t="shared" si="8"/>
        <v>2349.691079870719</v>
      </c>
      <c r="F17" s="4">
        <f t="shared" si="9"/>
        <v>875.83753541200986</v>
      </c>
      <c r="G17" s="7">
        <f t="shared" si="10"/>
        <v>3.5000000000000003E-2</v>
      </c>
      <c r="H17" s="8">
        <f t="shared" si="11"/>
        <v>2.9645285516241016E-3</v>
      </c>
      <c r="I17" s="3">
        <f t="shared" si="1"/>
        <v>1757.1659867308144</v>
      </c>
      <c r="J17" s="4">
        <f t="shared" si="2"/>
        <v>2633.0035221428243</v>
      </c>
      <c r="K17" s="3">
        <f t="shared" si="3"/>
        <v>4982.6946020135438</v>
      </c>
      <c r="L17" s="4">
        <f t="shared" si="4"/>
        <v>544.13898691742963</v>
      </c>
      <c r="M17" s="18">
        <f t="shared" si="5"/>
        <v>1805.5520929532895</v>
      </c>
      <c r="N17" s="18">
        <f t="shared" si="6"/>
        <v>2633.0035221428243</v>
      </c>
      <c r="O17" s="27">
        <f t="shared" si="12"/>
        <v>290973.16402414406</v>
      </c>
      <c r="P17" s="18">
        <f t="shared" si="13"/>
        <v>893.05209295328939</v>
      </c>
      <c r="Q17" s="18">
        <f t="shared" si="14"/>
        <v>2633.0035221428243</v>
      </c>
      <c r="R17" s="29">
        <f t="shared" si="15"/>
        <v>3526.0556150961138</v>
      </c>
      <c r="S17" s="25">
        <f t="shared" si="16"/>
        <v>150000</v>
      </c>
      <c r="T17" s="4">
        <f t="shared" si="17"/>
        <v>456.25000000000006</v>
      </c>
      <c r="U17" s="4">
        <f t="shared" si="18"/>
        <v>0</v>
      </c>
      <c r="V17" s="4">
        <f t="shared" si="19"/>
        <v>456.25000000000006</v>
      </c>
      <c r="W17" s="27">
        <f t="shared" si="20"/>
        <v>100000</v>
      </c>
      <c r="X17" s="18">
        <f t="shared" si="21"/>
        <v>304.16666666666669</v>
      </c>
      <c r="Y17" s="18">
        <f t="shared" si="22"/>
        <v>0</v>
      </c>
      <c r="Z17" s="29">
        <f t="shared" si="23"/>
        <v>304.16666666666669</v>
      </c>
      <c r="AA17" s="25">
        <f t="shared" si="24"/>
        <v>50000</v>
      </c>
      <c r="AB17" s="4">
        <f t="shared" si="25"/>
        <v>152.08333333333334</v>
      </c>
      <c r="AC17" s="4">
        <f t="shared" si="26"/>
        <v>0</v>
      </c>
      <c r="AD17" s="4">
        <f t="shared" si="27"/>
        <v>152.08333333333334</v>
      </c>
      <c r="AE17" s="33">
        <f t="shared" si="28"/>
        <v>10532.014088571297</v>
      </c>
      <c r="AF17" s="18">
        <f t="shared" si="29"/>
        <v>0</v>
      </c>
      <c r="AG17" s="18">
        <f t="shared" si="30"/>
        <v>0</v>
      </c>
      <c r="AH17" s="29">
        <f t="shared" si="31"/>
        <v>0</v>
      </c>
      <c r="AI17" s="4">
        <f t="shared" si="32"/>
        <v>13975.671089656335</v>
      </c>
      <c r="AJ17" s="4">
        <f t="shared" si="33"/>
        <v>1808.3662399868001</v>
      </c>
      <c r="AK17" s="4">
        <f t="shared" si="34"/>
        <v>1205.5774933245334</v>
      </c>
      <c r="AL17" s="4">
        <f t="shared" si="35"/>
        <v>602.7887466622667</v>
      </c>
    </row>
    <row r="18" spans="1:38">
      <c r="A18" s="1">
        <v>5</v>
      </c>
      <c r="B18" s="1">
        <f t="shared" ref="B18:B81" si="36">MAX(C$4*12-C$5-A18,0)</f>
        <v>328</v>
      </c>
      <c r="C18" s="3">
        <f t="shared" si="0"/>
        <v>588092.46736256348</v>
      </c>
      <c r="D18" s="3">
        <f t="shared" si="7"/>
        <v>3215.9664436086432</v>
      </c>
      <c r="E18" s="4">
        <f t="shared" si="8"/>
        <v>2339.268774262237</v>
      </c>
      <c r="F18" s="4">
        <f t="shared" si="9"/>
        <v>876.6976693464062</v>
      </c>
      <c r="G18" s="7">
        <f t="shared" si="10"/>
        <v>0.04</v>
      </c>
      <c r="H18" s="8">
        <f t="shared" si="11"/>
        <v>3.3960531989175591E-3</v>
      </c>
      <c r="I18" s="3">
        <f t="shared" si="1"/>
        <v>2003.9989922341585</v>
      </c>
      <c r="J18" s="4">
        <f t="shared" si="2"/>
        <v>2880.696661580565</v>
      </c>
      <c r="K18" s="3">
        <f t="shared" si="3"/>
        <v>5219.9654358428015</v>
      </c>
      <c r="L18" s="4">
        <f t="shared" si="4"/>
        <v>541.72540035546535</v>
      </c>
      <c r="M18" s="18">
        <f t="shared" si="5"/>
        <v>1797.5433739067716</v>
      </c>
      <c r="N18" s="18">
        <f t="shared" si="6"/>
        <v>2880.696661580565</v>
      </c>
      <c r="O18" s="27">
        <f t="shared" si="12"/>
        <v>288092.46736256348</v>
      </c>
      <c r="P18" s="18">
        <f t="shared" si="13"/>
        <v>885.04337390677165</v>
      </c>
      <c r="Q18" s="18">
        <f t="shared" si="14"/>
        <v>2880.696661580565</v>
      </c>
      <c r="R18" s="29">
        <f t="shared" si="15"/>
        <v>3765.7400354873366</v>
      </c>
      <c r="S18" s="25">
        <f t="shared" si="16"/>
        <v>150000</v>
      </c>
      <c r="T18" s="4">
        <f t="shared" si="17"/>
        <v>456.25000000000006</v>
      </c>
      <c r="U18" s="4">
        <f t="shared" si="18"/>
        <v>0</v>
      </c>
      <c r="V18" s="4">
        <f t="shared" si="19"/>
        <v>456.25000000000006</v>
      </c>
      <c r="W18" s="27">
        <f t="shared" si="20"/>
        <v>100000</v>
      </c>
      <c r="X18" s="18">
        <f t="shared" si="21"/>
        <v>304.16666666666669</v>
      </c>
      <c r="Y18" s="18">
        <f t="shared" si="22"/>
        <v>0</v>
      </c>
      <c r="Z18" s="29">
        <f t="shared" si="23"/>
        <v>304.16666666666669</v>
      </c>
      <c r="AA18" s="25">
        <f t="shared" si="24"/>
        <v>50000</v>
      </c>
      <c r="AB18" s="4">
        <f t="shared" si="25"/>
        <v>152.08333333333334</v>
      </c>
      <c r="AC18" s="4">
        <f t="shared" si="26"/>
        <v>0</v>
      </c>
      <c r="AD18" s="4">
        <f t="shared" si="27"/>
        <v>152.08333333333334</v>
      </c>
      <c r="AE18" s="33">
        <f t="shared" si="28"/>
        <v>14403.483307902825</v>
      </c>
      <c r="AF18" s="18">
        <f t="shared" si="29"/>
        <v>0</v>
      </c>
      <c r="AG18" s="18">
        <f t="shared" si="30"/>
        <v>0</v>
      </c>
      <c r="AH18" s="29">
        <f t="shared" si="31"/>
        <v>0</v>
      </c>
      <c r="AI18" s="4">
        <f t="shared" si="32"/>
        <v>18614.430009972337</v>
      </c>
      <c r="AJ18" s="4">
        <f t="shared" si="33"/>
        <v>2255.2894283768037</v>
      </c>
      <c r="AK18" s="4">
        <f t="shared" si="34"/>
        <v>1503.5262855845358</v>
      </c>
      <c r="AL18" s="4">
        <f t="shared" si="35"/>
        <v>751.7631427922679</v>
      </c>
    </row>
    <row r="19" spans="1:38">
      <c r="A19" s="1">
        <v>6</v>
      </c>
      <c r="B19" s="1">
        <f t="shared" si="36"/>
        <v>327</v>
      </c>
      <c r="C19" s="3">
        <f t="shared" si="0"/>
        <v>584966.46359994693</v>
      </c>
      <c r="D19" s="3">
        <f t="shared" si="7"/>
        <v>3205.0448504802143</v>
      </c>
      <c r="E19" s="4">
        <f t="shared" si="8"/>
        <v>2327.8660166434806</v>
      </c>
      <c r="F19" s="4">
        <f t="shared" si="9"/>
        <v>877.1788338367337</v>
      </c>
      <c r="G19" s="7">
        <f t="shared" si="10"/>
        <v>4.5000000000000005E-2</v>
      </c>
      <c r="H19" s="8">
        <f t="shared" si="11"/>
        <v>3.8296430163020645E-3</v>
      </c>
      <c r="I19" s="3">
        <f t="shared" si="1"/>
        <v>2248.8249287798403</v>
      </c>
      <c r="J19" s="4">
        <f t="shared" si="2"/>
        <v>3126.003762616574</v>
      </c>
      <c r="K19" s="3">
        <f t="shared" si="3"/>
        <v>5453.8697792600542</v>
      </c>
      <c r="L19" s="4">
        <f t="shared" si="4"/>
        <v>539.08476174901648</v>
      </c>
      <c r="M19" s="18">
        <f t="shared" si="5"/>
        <v>1788.7812548944642</v>
      </c>
      <c r="N19" s="18">
        <f t="shared" si="6"/>
        <v>3126.003762616574</v>
      </c>
      <c r="O19" s="27">
        <f t="shared" si="12"/>
        <v>284966.46359994687</v>
      </c>
      <c r="P19" s="18">
        <f t="shared" si="13"/>
        <v>876.28125489446404</v>
      </c>
      <c r="Q19" s="18">
        <f t="shared" si="14"/>
        <v>3126.003762616574</v>
      </c>
      <c r="R19" s="29">
        <f t="shared" si="15"/>
        <v>4002.2850175110379</v>
      </c>
      <c r="S19" s="25">
        <f t="shared" si="16"/>
        <v>150000</v>
      </c>
      <c r="T19" s="4">
        <f t="shared" si="17"/>
        <v>456.25000000000006</v>
      </c>
      <c r="U19" s="4">
        <f t="shared" si="18"/>
        <v>0</v>
      </c>
      <c r="V19" s="4">
        <f t="shared" si="19"/>
        <v>456.25000000000006</v>
      </c>
      <c r="W19" s="27">
        <f t="shared" si="20"/>
        <v>100000</v>
      </c>
      <c r="X19" s="18">
        <f t="shared" si="21"/>
        <v>304.16666666666669</v>
      </c>
      <c r="Y19" s="18">
        <f t="shared" si="22"/>
        <v>0</v>
      </c>
      <c r="Z19" s="29">
        <f t="shared" si="23"/>
        <v>304.16666666666669</v>
      </c>
      <c r="AA19" s="25">
        <f t="shared" si="24"/>
        <v>50000</v>
      </c>
      <c r="AB19" s="4">
        <f t="shared" si="25"/>
        <v>152.08333333333334</v>
      </c>
      <c r="AC19" s="4">
        <f t="shared" si="26"/>
        <v>0</v>
      </c>
      <c r="AD19" s="4">
        <f t="shared" si="27"/>
        <v>152.08333333333334</v>
      </c>
      <c r="AE19" s="33">
        <f t="shared" si="28"/>
        <v>18756.022575699444</v>
      </c>
      <c r="AF19" s="18">
        <f t="shared" si="29"/>
        <v>0</v>
      </c>
      <c r="AG19" s="18">
        <f t="shared" si="30"/>
        <v>0</v>
      </c>
      <c r="AH19" s="29">
        <f t="shared" si="31"/>
        <v>0</v>
      </c>
      <c r="AI19" s="4">
        <f t="shared" si="32"/>
        <v>23686.153876643941</v>
      </c>
      <c r="AJ19" s="4">
        <f t="shared" si="33"/>
        <v>2700.1594486490103</v>
      </c>
      <c r="AK19" s="4">
        <f t="shared" si="34"/>
        <v>1800.10629909934</v>
      </c>
      <c r="AL19" s="4">
        <f t="shared" si="35"/>
        <v>900.05314954967002</v>
      </c>
    </row>
    <row r="20" spans="1:38">
      <c r="A20" s="1">
        <v>7</v>
      </c>
      <c r="B20" s="1">
        <f t="shared" si="36"/>
        <v>326</v>
      </c>
      <c r="C20" s="3">
        <f t="shared" si="0"/>
        <v>581597.85860953166</v>
      </c>
      <c r="D20" s="3">
        <f t="shared" si="7"/>
        <v>3192.7706728516373</v>
      </c>
      <c r="E20" s="4">
        <f t="shared" si="8"/>
        <v>2315.4922517497898</v>
      </c>
      <c r="F20" s="4">
        <f t="shared" si="9"/>
        <v>877.27842110184747</v>
      </c>
      <c r="G20" s="7">
        <f t="shared" si="10"/>
        <v>0.05</v>
      </c>
      <c r="H20" s="8">
        <f t="shared" si="11"/>
        <v>4.2653187775606449E-3</v>
      </c>
      <c r="I20" s="3">
        <f t="shared" si="1"/>
        <v>2491.3265693134244</v>
      </c>
      <c r="J20" s="4">
        <f t="shared" si="2"/>
        <v>3368.6049904152719</v>
      </c>
      <c r="K20" s="3">
        <f t="shared" si="3"/>
        <v>5684.0972421650622</v>
      </c>
      <c r="L20" s="4">
        <f t="shared" si="4"/>
        <v>536.21925829995132</v>
      </c>
      <c r="M20" s="18">
        <f t="shared" si="5"/>
        <v>1779.2729934498384</v>
      </c>
      <c r="N20" s="18">
        <f t="shared" si="6"/>
        <v>3368.6049904152719</v>
      </c>
      <c r="O20" s="27">
        <f t="shared" si="12"/>
        <v>281597.8586095316</v>
      </c>
      <c r="P20" s="18">
        <f t="shared" si="13"/>
        <v>866.77299344983851</v>
      </c>
      <c r="Q20" s="18">
        <f t="shared" si="14"/>
        <v>3368.6049904152719</v>
      </c>
      <c r="R20" s="29">
        <f t="shared" si="15"/>
        <v>4235.3779838651108</v>
      </c>
      <c r="S20" s="25">
        <f t="shared" si="16"/>
        <v>150000</v>
      </c>
      <c r="T20" s="4">
        <f t="shared" si="17"/>
        <v>456.25000000000006</v>
      </c>
      <c r="U20" s="4">
        <f t="shared" si="18"/>
        <v>0</v>
      </c>
      <c r="V20" s="4">
        <f t="shared" si="19"/>
        <v>456.25000000000006</v>
      </c>
      <c r="W20" s="27">
        <f t="shared" si="20"/>
        <v>100000</v>
      </c>
      <c r="X20" s="18">
        <f t="shared" si="21"/>
        <v>304.16666666666669</v>
      </c>
      <c r="Y20" s="18">
        <f t="shared" si="22"/>
        <v>0</v>
      </c>
      <c r="Z20" s="29">
        <f t="shared" si="23"/>
        <v>304.16666666666669</v>
      </c>
      <c r="AA20" s="25">
        <f t="shared" si="24"/>
        <v>50000</v>
      </c>
      <c r="AB20" s="4">
        <f t="shared" si="25"/>
        <v>152.08333333333334</v>
      </c>
      <c r="AC20" s="4">
        <f t="shared" si="26"/>
        <v>0</v>
      </c>
      <c r="AD20" s="4">
        <f t="shared" si="27"/>
        <v>152.08333333333334</v>
      </c>
      <c r="AE20" s="33">
        <f t="shared" si="28"/>
        <v>23580.234932906904</v>
      </c>
      <c r="AF20" s="18">
        <f t="shared" si="29"/>
        <v>0</v>
      </c>
      <c r="AG20" s="18">
        <f t="shared" si="30"/>
        <v>0</v>
      </c>
      <c r="AH20" s="29">
        <f t="shared" si="31"/>
        <v>0</v>
      </c>
      <c r="AI20" s="4">
        <f t="shared" si="32"/>
        <v>29176.378077730271</v>
      </c>
      <c r="AJ20" s="4">
        <f t="shared" si="33"/>
        <v>3142.9833532393391</v>
      </c>
      <c r="AK20" s="4">
        <f t="shared" si="34"/>
        <v>2095.3222354928926</v>
      </c>
      <c r="AL20" s="4">
        <f t="shared" si="35"/>
        <v>1047.6611177464463</v>
      </c>
    </row>
    <row r="21" spans="1:38">
      <c r="A21" s="1">
        <v>8</v>
      </c>
      <c r="B21" s="1">
        <f t="shared" si="36"/>
        <v>325</v>
      </c>
      <c r="C21" s="3">
        <f t="shared" si="0"/>
        <v>577989.67509946728</v>
      </c>
      <c r="D21" s="3">
        <f t="shared" si="7"/>
        <v>3179.1524881482787</v>
      </c>
      <c r="E21" s="4">
        <f t="shared" si="8"/>
        <v>2302.1581903293959</v>
      </c>
      <c r="F21" s="4">
        <f t="shared" si="9"/>
        <v>876.99429781888284</v>
      </c>
      <c r="G21" s="7">
        <f t="shared" si="10"/>
        <v>5.4999999999999993E-2</v>
      </c>
      <c r="H21" s="8">
        <f t="shared" si="11"/>
        <v>4.7031015761462847E-3</v>
      </c>
      <c r="I21" s="3">
        <f t="shared" si="1"/>
        <v>2731.1892122454492</v>
      </c>
      <c r="J21" s="4">
        <f t="shared" si="2"/>
        <v>3608.183510064332</v>
      </c>
      <c r="K21" s="3">
        <f t="shared" si="3"/>
        <v>5910.3417003937284</v>
      </c>
      <c r="L21" s="4">
        <f t="shared" si="4"/>
        <v>533.13137039207072</v>
      </c>
      <c r="M21" s="18">
        <f t="shared" si="5"/>
        <v>1769.0268199373252</v>
      </c>
      <c r="N21" s="18">
        <f t="shared" si="6"/>
        <v>3608.183510064332</v>
      </c>
      <c r="O21" s="27">
        <f t="shared" si="12"/>
        <v>277989.67509946728</v>
      </c>
      <c r="P21" s="18">
        <f t="shared" si="13"/>
        <v>856.5268199373254</v>
      </c>
      <c r="Q21" s="18">
        <f t="shared" si="14"/>
        <v>3608.183510064332</v>
      </c>
      <c r="R21" s="29">
        <f t="shared" si="15"/>
        <v>4464.710330001657</v>
      </c>
      <c r="S21" s="25">
        <f t="shared" si="16"/>
        <v>150000</v>
      </c>
      <c r="T21" s="4">
        <f t="shared" si="17"/>
        <v>456.25000000000006</v>
      </c>
      <c r="U21" s="4">
        <f t="shared" si="18"/>
        <v>0</v>
      </c>
      <c r="V21" s="4">
        <f t="shared" si="19"/>
        <v>456.25000000000006</v>
      </c>
      <c r="W21" s="27">
        <f t="shared" si="20"/>
        <v>100000</v>
      </c>
      <c r="X21" s="18">
        <f t="shared" si="21"/>
        <v>304.16666666666669</v>
      </c>
      <c r="Y21" s="18">
        <f t="shared" si="22"/>
        <v>0</v>
      </c>
      <c r="Z21" s="29">
        <f t="shared" si="23"/>
        <v>304.16666666666669</v>
      </c>
      <c r="AA21" s="25">
        <f t="shared" si="24"/>
        <v>50000</v>
      </c>
      <c r="AB21" s="4">
        <f t="shared" si="25"/>
        <v>152.08333333333334</v>
      </c>
      <c r="AC21" s="4">
        <f t="shared" si="26"/>
        <v>0</v>
      </c>
      <c r="AD21" s="4">
        <f t="shared" si="27"/>
        <v>152.08333333333334</v>
      </c>
      <c r="AE21" s="33">
        <f t="shared" si="28"/>
        <v>28865.468080514656</v>
      </c>
      <c r="AF21" s="18">
        <f t="shared" si="29"/>
        <v>0</v>
      </c>
      <c r="AG21" s="18">
        <f t="shared" si="30"/>
        <v>0</v>
      </c>
      <c r="AH21" s="29">
        <f t="shared" si="31"/>
        <v>0</v>
      </c>
      <c r="AI21" s="4">
        <f t="shared" si="32"/>
        <v>35069.560071507192</v>
      </c>
      <c r="AJ21" s="4">
        <f t="shared" si="33"/>
        <v>3583.7681730673939</v>
      </c>
      <c r="AK21" s="4">
        <f t="shared" si="34"/>
        <v>2389.178782044929</v>
      </c>
      <c r="AL21" s="4">
        <f t="shared" si="35"/>
        <v>1194.5893910224645</v>
      </c>
    </row>
    <row r="22" spans="1:38">
      <c r="A22" s="1">
        <v>9</v>
      </c>
      <c r="B22" s="1">
        <f t="shared" si="36"/>
        <v>324</v>
      </c>
      <c r="C22" s="3">
        <f t="shared" si="0"/>
        <v>574145.24891973007</v>
      </c>
      <c r="D22" s="3">
        <f t="shared" si="7"/>
        <v>3164.2006110704588</v>
      </c>
      <c r="E22" s="4">
        <f t="shared" si="8"/>
        <v>2287.8757972687249</v>
      </c>
      <c r="F22" s="4">
        <f t="shared" si="9"/>
        <v>876.32481380173385</v>
      </c>
      <c r="G22" s="7">
        <f t="shared" si="10"/>
        <v>0.06</v>
      </c>
      <c r="H22" s="8">
        <f t="shared" si="11"/>
        <v>5.1430128318229462E-3</v>
      </c>
      <c r="I22" s="3">
        <f t="shared" si="1"/>
        <v>2968.101365935509</v>
      </c>
      <c r="J22" s="4">
        <f t="shared" si="2"/>
        <v>3844.4261797372428</v>
      </c>
      <c r="K22" s="3">
        <f t="shared" si="3"/>
        <v>6132.3019770059673</v>
      </c>
      <c r="L22" s="4">
        <f t="shared" si="4"/>
        <v>529.8238688411783</v>
      </c>
      <c r="M22" s="18">
        <f t="shared" si="5"/>
        <v>1758.0519284275465</v>
      </c>
      <c r="N22" s="18">
        <f t="shared" si="6"/>
        <v>3844.4261797372428</v>
      </c>
      <c r="O22" s="27">
        <f t="shared" si="12"/>
        <v>274145.24891973002</v>
      </c>
      <c r="P22" s="18">
        <f t="shared" si="13"/>
        <v>845.55192842754639</v>
      </c>
      <c r="Q22" s="18">
        <f t="shared" si="14"/>
        <v>3844.4261797372428</v>
      </c>
      <c r="R22" s="29">
        <f t="shared" si="15"/>
        <v>4689.9781081647889</v>
      </c>
      <c r="S22" s="25">
        <f t="shared" si="16"/>
        <v>150000</v>
      </c>
      <c r="T22" s="4">
        <f t="shared" si="17"/>
        <v>456.25000000000006</v>
      </c>
      <c r="U22" s="4">
        <f t="shared" si="18"/>
        <v>0</v>
      </c>
      <c r="V22" s="4">
        <f t="shared" si="19"/>
        <v>456.25000000000006</v>
      </c>
      <c r="W22" s="27">
        <f t="shared" si="20"/>
        <v>100000</v>
      </c>
      <c r="X22" s="18">
        <f t="shared" si="21"/>
        <v>304.16666666666669</v>
      </c>
      <c r="Y22" s="18">
        <f t="shared" si="22"/>
        <v>0</v>
      </c>
      <c r="Z22" s="29">
        <f t="shared" si="23"/>
        <v>304.16666666666669</v>
      </c>
      <c r="AA22" s="25">
        <f t="shared" si="24"/>
        <v>50000</v>
      </c>
      <c r="AB22" s="4">
        <f t="shared" si="25"/>
        <v>152.08333333333334</v>
      </c>
      <c r="AC22" s="4">
        <f t="shared" si="26"/>
        <v>0</v>
      </c>
      <c r="AD22" s="4">
        <f t="shared" si="27"/>
        <v>152.08333333333334</v>
      </c>
      <c r="AE22" s="33">
        <f t="shared" si="28"/>
        <v>34599.835617635188</v>
      </c>
      <c r="AF22" s="18">
        <f t="shared" si="29"/>
        <v>0</v>
      </c>
      <c r="AG22" s="18">
        <f t="shared" si="30"/>
        <v>0</v>
      </c>
      <c r="AH22" s="29">
        <f t="shared" si="31"/>
        <v>0</v>
      </c>
      <c r="AI22" s="4">
        <f t="shared" si="32"/>
        <v>41349.117902837286</v>
      </c>
      <c r="AJ22" s="4">
        <f t="shared" si="33"/>
        <v>4022.5209175979908</v>
      </c>
      <c r="AK22" s="4">
        <f t="shared" si="34"/>
        <v>2681.6806117319929</v>
      </c>
      <c r="AL22" s="4">
        <f t="shared" si="35"/>
        <v>1340.8403058659965</v>
      </c>
    </row>
    <row r="23" spans="1:38">
      <c r="A23" s="1">
        <v>10</v>
      </c>
      <c r="B23" s="1">
        <f t="shared" si="36"/>
        <v>323</v>
      </c>
      <c r="C23" s="3">
        <f t="shared" si="0"/>
        <v>570068.22467854968</v>
      </c>
      <c r="D23" s="3">
        <f t="shared" si="7"/>
        <v>3147.9270867252608</v>
      </c>
      <c r="E23" s="4">
        <f t="shared" si="8"/>
        <v>2272.6582769739316</v>
      </c>
      <c r="F23" s="4">
        <f t="shared" si="9"/>
        <v>875.26880975132917</v>
      </c>
      <c r="G23" s="7">
        <f t="shared" si="10"/>
        <v>6.5000000000000002E-2</v>
      </c>
      <c r="H23" s="8">
        <f t="shared" si="11"/>
        <v>5.5850742974800083E-3</v>
      </c>
      <c r="I23" s="3">
        <f t="shared" si="1"/>
        <v>3201.7554314291174</v>
      </c>
      <c r="J23" s="4">
        <f t="shared" si="2"/>
        <v>4077.0242411804466</v>
      </c>
      <c r="K23" s="3">
        <f t="shared" si="3"/>
        <v>6349.6825181543782</v>
      </c>
      <c r="L23" s="4">
        <f t="shared" si="4"/>
        <v>526.29981150975254</v>
      </c>
      <c r="M23" s="18">
        <f t="shared" si="5"/>
        <v>1746.3584654641791</v>
      </c>
      <c r="N23" s="18">
        <f t="shared" si="6"/>
        <v>4077.0242411804466</v>
      </c>
      <c r="O23" s="27">
        <f t="shared" si="12"/>
        <v>270068.22467854957</v>
      </c>
      <c r="P23" s="18">
        <f t="shared" si="13"/>
        <v>833.85846546417895</v>
      </c>
      <c r="Q23" s="18">
        <f t="shared" si="14"/>
        <v>4077.0242411804466</v>
      </c>
      <c r="R23" s="29">
        <f t="shared" si="15"/>
        <v>4910.8827066446256</v>
      </c>
      <c r="S23" s="25">
        <f t="shared" si="16"/>
        <v>150000</v>
      </c>
      <c r="T23" s="4">
        <f t="shared" si="17"/>
        <v>456.25000000000006</v>
      </c>
      <c r="U23" s="4">
        <f t="shared" si="18"/>
        <v>0</v>
      </c>
      <c r="V23" s="4">
        <f t="shared" si="19"/>
        <v>456.25000000000006</v>
      </c>
      <c r="W23" s="27">
        <f t="shared" si="20"/>
        <v>100000</v>
      </c>
      <c r="X23" s="18">
        <f t="shared" si="21"/>
        <v>304.16666666666669</v>
      </c>
      <c r="Y23" s="18">
        <f t="shared" si="22"/>
        <v>0</v>
      </c>
      <c r="Z23" s="29">
        <f t="shared" si="23"/>
        <v>304.16666666666669</v>
      </c>
      <c r="AA23" s="25">
        <f t="shared" si="24"/>
        <v>50000</v>
      </c>
      <c r="AB23" s="4">
        <f t="shared" si="25"/>
        <v>152.08333333333334</v>
      </c>
      <c r="AC23" s="4">
        <f t="shared" si="26"/>
        <v>0</v>
      </c>
      <c r="AD23" s="4">
        <f t="shared" si="27"/>
        <v>152.08333333333334</v>
      </c>
      <c r="AE23" s="33">
        <f t="shared" si="28"/>
        <v>40770.242411804466</v>
      </c>
      <c r="AF23" s="18">
        <f t="shared" si="29"/>
        <v>0</v>
      </c>
      <c r="AG23" s="18">
        <f t="shared" si="30"/>
        <v>0</v>
      </c>
      <c r="AH23" s="29">
        <f t="shared" si="31"/>
        <v>0</v>
      </c>
      <c r="AI23" s="4">
        <f t="shared" si="32"/>
        <v>47997.47224354717</v>
      </c>
      <c r="AJ23" s="4">
        <f t="shared" si="33"/>
        <v>4459.2485749025045</v>
      </c>
      <c r="AK23" s="4">
        <f t="shared" si="34"/>
        <v>2972.8323832683363</v>
      </c>
      <c r="AL23" s="4">
        <f t="shared" si="35"/>
        <v>1486.4161916341682</v>
      </c>
    </row>
    <row r="24" spans="1:38">
      <c r="A24" s="1">
        <v>11</v>
      </c>
      <c r="B24" s="1">
        <f t="shared" si="36"/>
        <v>322</v>
      </c>
      <c r="C24" s="3">
        <f t="shared" si="0"/>
        <v>565762.55067309248</v>
      </c>
      <c r="D24" s="3">
        <f t="shared" si="7"/>
        <v>3130.345680062851</v>
      </c>
      <c r="E24" s="4">
        <f t="shared" si="8"/>
        <v>2256.5200560192593</v>
      </c>
      <c r="F24" s="4">
        <f t="shared" si="9"/>
        <v>873.82562404359169</v>
      </c>
      <c r="G24" s="7">
        <f t="shared" si="10"/>
        <v>7.0000000000000007E-2</v>
      </c>
      <c r="H24" s="8">
        <f t="shared" si="11"/>
        <v>6.0293080661268927E-3</v>
      </c>
      <c r="I24" s="3">
        <f t="shared" si="1"/>
        <v>3431.848381413583</v>
      </c>
      <c r="J24" s="4">
        <f t="shared" si="2"/>
        <v>4305.6740054571746</v>
      </c>
      <c r="K24" s="3">
        <f t="shared" si="3"/>
        <v>6562.1940614764335</v>
      </c>
      <c r="L24" s="4">
        <f t="shared" si="4"/>
        <v>522.56253928867056</v>
      </c>
      <c r="M24" s="18">
        <f t="shared" si="5"/>
        <v>1733.9575167305888</v>
      </c>
      <c r="N24" s="18">
        <f t="shared" si="6"/>
        <v>4305.6740054571746</v>
      </c>
      <c r="O24" s="27">
        <f t="shared" si="12"/>
        <v>265762.55067309237</v>
      </c>
      <c r="P24" s="18">
        <f t="shared" si="13"/>
        <v>821.4575167305884</v>
      </c>
      <c r="Q24" s="18">
        <f t="shared" si="14"/>
        <v>4305.6740054571746</v>
      </c>
      <c r="R24" s="29">
        <f t="shared" si="15"/>
        <v>5127.131522187763</v>
      </c>
      <c r="S24" s="25">
        <f t="shared" si="16"/>
        <v>150000</v>
      </c>
      <c r="T24" s="4">
        <f t="shared" si="17"/>
        <v>456.25000000000006</v>
      </c>
      <c r="U24" s="4">
        <f t="shared" si="18"/>
        <v>0</v>
      </c>
      <c r="V24" s="4">
        <f t="shared" si="19"/>
        <v>456.25000000000006</v>
      </c>
      <c r="W24" s="27">
        <f t="shared" si="20"/>
        <v>100000</v>
      </c>
      <c r="X24" s="18">
        <f t="shared" si="21"/>
        <v>304.16666666666669</v>
      </c>
      <c r="Y24" s="18">
        <f t="shared" si="22"/>
        <v>0</v>
      </c>
      <c r="Z24" s="29">
        <f t="shared" si="23"/>
        <v>304.16666666666669</v>
      </c>
      <c r="AA24" s="25">
        <f t="shared" si="24"/>
        <v>50000</v>
      </c>
      <c r="AB24" s="4">
        <f t="shared" si="25"/>
        <v>152.08333333333334</v>
      </c>
      <c r="AC24" s="4">
        <f t="shared" si="26"/>
        <v>0</v>
      </c>
      <c r="AD24" s="4">
        <f t="shared" si="27"/>
        <v>152.08333333333334</v>
      </c>
      <c r="AE24" s="33">
        <f t="shared" si="28"/>
        <v>47362.414060028925</v>
      </c>
      <c r="AF24" s="18">
        <f t="shared" si="29"/>
        <v>0</v>
      </c>
      <c r="AG24" s="18">
        <f t="shared" si="30"/>
        <v>0</v>
      </c>
      <c r="AH24" s="29">
        <f t="shared" si="31"/>
        <v>0</v>
      </c>
      <c r="AI24" s="4">
        <f t="shared" si="32"/>
        <v>54996.09184189904</v>
      </c>
      <c r="AJ24" s="4">
        <f t="shared" si="33"/>
        <v>4893.9581117200632</v>
      </c>
      <c r="AK24" s="4">
        <f t="shared" si="34"/>
        <v>3262.6387411467085</v>
      </c>
      <c r="AL24" s="4">
        <f t="shared" si="35"/>
        <v>1631.3193705733543</v>
      </c>
    </row>
    <row r="25" spans="1:38">
      <c r="A25" s="1">
        <v>12</v>
      </c>
      <c r="B25" s="1">
        <f t="shared" si="36"/>
        <v>321</v>
      </c>
      <c r="C25" s="3">
        <f t="shared" si="0"/>
        <v>561232.4731412268</v>
      </c>
      <c r="D25" s="3">
        <f t="shared" si="7"/>
        <v>3111.4718616042824</v>
      </c>
      <c r="E25" s="4">
        <f t="shared" si="8"/>
        <v>2239.4767630809911</v>
      </c>
      <c r="F25" s="4">
        <f t="shared" si="9"/>
        <v>871.99509852329129</v>
      </c>
      <c r="G25" s="7">
        <f t="shared" si="10"/>
        <v>7.4999999999999997E-2</v>
      </c>
      <c r="H25" s="8">
        <f t="shared" si="11"/>
        <v>6.4757365780733211E-3</v>
      </c>
      <c r="I25" s="3">
        <f t="shared" si="1"/>
        <v>3658.0824333423975</v>
      </c>
      <c r="J25" s="4">
        <f t="shared" si="2"/>
        <v>4530.0775318656888</v>
      </c>
      <c r="K25" s="3">
        <f t="shared" si="3"/>
        <v>6769.5542949466799</v>
      </c>
      <c r="L25" s="4">
        <f t="shared" si="4"/>
        <v>518.61567145033473</v>
      </c>
      <c r="M25" s="18">
        <f t="shared" si="5"/>
        <v>1720.8610916306563</v>
      </c>
      <c r="N25" s="18">
        <f t="shared" si="6"/>
        <v>4530.0775318656888</v>
      </c>
      <c r="O25" s="27">
        <f t="shared" si="12"/>
        <v>261232.47314122668</v>
      </c>
      <c r="P25" s="18">
        <f t="shared" si="13"/>
        <v>808.36109163065612</v>
      </c>
      <c r="Q25" s="18">
        <f t="shared" si="14"/>
        <v>4530.0775318656888</v>
      </c>
      <c r="R25" s="29">
        <f t="shared" si="15"/>
        <v>5338.4386234963449</v>
      </c>
      <c r="S25" s="25">
        <f t="shared" si="16"/>
        <v>150000</v>
      </c>
      <c r="T25" s="4">
        <f t="shared" si="17"/>
        <v>456.25000000000006</v>
      </c>
      <c r="U25" s="4">
        <f t="shared" si="18"/>
        <v>0</v>
      </c>
      <c r="V25" s="4">
        <f t="shared" si="19"/>
        <v>456.25000000000006</v>
      </c>
      <c r="W25" s="27">
        <f t="shared" si="20"/>
        <v>100000</v>
      </c>
      <c r="X25" s="18">
        <f t="shared" si="21"/>
        <v>304.16666666666669</v>
      </c>
      <c r="Y25" s="18">
        <f t="shared" si="22"/>
        <v>0</v>
      </c>
      <c r="Z25" s="29">
        <f t="shared" si="23"/>
        <v>304.16666666666669</v>
      </c>
      <c r="AA25" s="25">
        <f t="shared" si="24"/>
        <v>50000</v>
      </c>
      <c r="AB25" s="4">
        <f t="shared" si="25"/>
        <v>152.08333333333334</v>
      </c>
      <c r="AC25" s="4">
        <f t="shared" si="26"/>
        <v>0</v>
      </c>
      <c r="AD25" s="4">
        <f t="shared" si="27"/>
        <v>152.08333333333334</v>
      </c>
      <c r="AE25" s="33">
        <f t="shared" si="28"/>
        <v>54360.930382388266</v>
      </c>
      <c r="AF25" s="18">
        <f t="shared" si="29"/>
        <v>0</v>
      </c>
      <c r="AG25" s="18">
        <f t="shared" si="30"/>
        <v>0</v>
      </c>
      <c r="AH25" s="29">
        <f t="shared" si="31"/>
        <v>0</v>
      </c>
      <c r="AI25" s="4">
        <f t="shared" si="32"/>
        <v>62325.542251678475</v>
      </c>
      <c r="AJ25" s="4">
        <f t="shared" si="33"/>
        <v>5326.6564735185584</v>
      </c>
      <c r="AK25" s="4">
        <f t="shared" si="34"/>
        <v>3551.1043156790383</v>
      </c>
      <c r="AL25" s="4">
        <f t="shared" si="35"/>
        <v>1775.5521578395192</v>
      </c>
    </row>
    <row r="26" spans="1:38">
      <c r="A26" s="1">
        <v>13</v>
      </c>
      <c r="B26" s="1">
        <f t="shared" si="36"/>
        <v>320</v>
      </c>
      <c r="C26" s="3">
        <f t="shared" si="0"/>
        <v>556482.52984328382</v>
      </c>
      <c r="D26" s="3">
        <f t="shared" si="7"/>
        <v>3091.3227894584456</v>
      </c>
      <c r="E26" s="4">
        <f t="shared" si="8"/>
        <v>2221.5452061840228</v>
      </c>
      <c r="F26" s="4">
        <f t="shared" si="9"/>
        <v>869.7775832744228</v>
      </c>
      <c r="G26" s="7">
        <f t="shared" si="10"/>
        <v>0.08</v>
      </c>
      <c r="H26" s="8">
        <f t="shared" si="11"/>
        <v>6.9243826282994192E-3</v>
      </c>
      <c r="I26" s="3">
        <f t="shared" si="1"/>
        <v>3880.1657146685216</v>
      </c>
      <c r="J26" s="4">
        <f t="shared" si="2"/>
        <v>4749.9432979429439</v>
      </c>
      <c r="K26" s="3">
        <f t="shared" si="3"/>
        <v>6971.4885041269672</v>
      </c>
      <c r="L26" s="4">
        <f t="shared" si="4"/>
        <v>514.46310037945784</v>
      </c>
      <c r="M26" s="18">
        <f t="shared" si="5"/>
        <v>1707.0821058045649</v>
      </c>
      <c r="N26" s="18">
        <f t="shared" si="6"/>
        <v>4749.9432979429439</v>
      </c>
      <c r="O26" s="27">
        <f t="shared" si="12"/>
        <v>256482.52984328373</v>
      </c>
      <c r="P26" s="18">
        <f t="shared" si="13"/>
        <v>794.58210580456455</v>
      </c>
      <c r="Q26" s="18">
        <f t="shared" si="14"/>
        <v>4749.9432979429439</v>
      </c>
      <c r="R26" s="29">
        <f t="shared" si="15"/>
        <v>5544.5254037475088</v>
      </c>
      <c r="S26" s="25">
        <f t="shared" si="16"/>
        <v>150000</v>
      </c>
      <c r="T26" s="4">
        <f t="shared" si="17"/>
        <v>456.25000000000006</v>
      </c>
      <c r="U26" s="4">
        <f t="shared" si="18"/>
        <v>0</v>
      </c>
      <c r="V26" s="4">
        <f t="shared" si="19"/>
        <v>456.25000000000006</v>
      </c>
      <c r="W26" s="27">
        <f t="shared" si="20"/>
        <v>100000</v>
      </c>
      <c r="X26" s="18">
        <f t="shared" si="21"/>
        <v>304.16666666666669</v>
      </c>
      <c r="Y26" s="18">
        <f t="shared" si="22"/>
        <v>0</v>
      </c>
      <c r="Z26" s="29">
        <f t="shared" si="23"/>
        <v>304.16666666666669</v>
      </c>
      <c r="AA26" s="25">
        <f t="shared" si="24"/>
        <v>50000</v>
      </c>
      <c r="AB26" s="4">
        <f t="shared" si="25"/>
        <v>152.08333333333334</v>
      </c>
      <c r="AC26" s="4">
        <f t="shared" si="26"/>
        <v>0</v>
      </c>
      <c r="AD26" s="4">
        <f t="shared" si="27"/>
        <v>152.08333333333334</v>
      </c>
      <c r="AE26" s="33">
        <f t="shared" si="28"/>
        <v>61749.262873258267</v>
      </c>
      <c r="AF26" s="18">
        <f t="shared" si="29"/>
        <v>0</v>
      </c>
      <c r="AG26" s="18">
        <f t="shared" si="30"/>
        <v>0</v>
      </c>
      <c r="AH26" s="29">
        <f t="shared" si="31"/>
        <v>0</v>
      </c>
      <c r="AI26" s="4">
        <f t="shared" si="32"/>
        <v>69965.537697202264</v>
      </c>
      <c r="AJ26" s="4">
        <f t="shared" si="33"/>
        <v>5757.3505845555001</v>
      </c>
      <c r="AK26" s="4">
        <f t="shared" si="34"/>
        <v>3838.2337230369999</v>
      </c>
      <c r="AL26" s="4">
        <f t="shared" si="35"/>
        <v>1919.1168615184999</v>
      </c>
    </row>
    <row r="27" spans="1:38">
      <c r="A27" s="1">
        <v>14</v>
      </c>
      <c r="B27" s="1">
        <f t="shared" si="36"/>
        <v>319</v>
      </c>
      <c r="C27" s="3">
        <f t="shared" si="0"/>
        <v>551517.54298481427</v>
      </c>
      <c r="D27" s="3">
        <f t="shared" si="7"/>
        <v>3069.9172876366533</v>
      </c>
      <c r="E27" s="4">
        <f t="shared" si="8"/>
        <v>2202.7433472963316</v>
      </c>
      <c r="F27" s="4">
        <f t="shared" si="9"/>
        <v>867.17394034032168</v>
      </c>
      <c r="G27" s="7">
        <f t="shared" si="10"/>
        <v>8.5000000000000006E-2</v>
      </c>
      <c r="H27" s="8">
        <f t="shared" si="11"/>
        <v>7.3752693740254394E-3</v>
      </c>
      <c r="I27" s="3">
        <f t="shared" si="1"/>
        <v>4097.8129181292243</v>
      </c>
      <c r="J27" s="4">
        <f t="shared" si="2"/>
        <v>4964.986858469546</v>
      </c>
      <c r="K27" s="3">
        <f t="shared" si="3"/>
        <v>7167.7302057658781</v>
      </c>
      <c r="L27" s="4">
        <f t="shared" si="4"/>
        <v>510.10898568967684</v>
      </c>
      <c r="M27" s="18">
        <f t="shared" si="5"/>
        <v>1692.6343616066547</v>
      </c>
      <c r="N27" s="18">
        <f t="shared" si="6"/>
        <v>4964.986858469546</v>
      </c>
      <c r="O27" s="27">
        <f t="shared" si="12"/>
        <v>251517.54298481418</v>
      </c>
      <c r="P27" s="18">
        <f t="shared" si="13"/>
        <v>780.13436160665481</v>
      </c>
      <c r="Q27" s="18">
        <f t="shared" si="14"/>
        <v>4964.986858469546</v>
      </c>
      <c r="R27" s="29">
        <f t="shared" si="15"/>
        <v>5745.1212200762011</v>
      </c>
      <c r="S27" s="25">
        <f t="shared" si="16"/>
        <v>150000</v>
      </c>
      <c r="T27" s="4">
        <f t="shared" si="17"/>
        <v>456.25000000000006</v>
      </c>
      <c r="U27" s="4">
        <f t="shared" si="18"/>
        <v>0</v>
      </c>
      <c r="V27" s="4">
        <f t="shared" si="19"/>
        <v>456.25000000000006</v>
      </c>
      <c r="W27" s="27">
        <f t="shared" si="20"/>
        <v>100000</v>
      </c>
      <c r="X27" s="18">
        <f t="shared" si="21"/>
        <v>304.16666666666669</v>
      </c>
      <c r="Y27" s="18">
        <f t="shared" si="22"/>
        <v>0</v>
      </c>
      <c r="Z27" s="29">
        <f t="shared" si="23"/>
        <v>304.16666666666669</v>
      </c>
      <c r="AA27" s="25">
        <f t="shared" si="24"/>
        <v>50000</v>
      </c>
      <c r="AB27" s="4">
        <f t="shared" si="25"/>
        <v>152.08333333333334</v>
      </c>
      <c r="AC27" s="4">
        <f t="shared" si="26"/>
        <v>0</v>
      </c>
      <c r="AD27" s="4">
        <f t="shared" si="27"/>
        <v>152.08333333333334</v>
      </c>
      <c r="AE27" s="33">
        <f t="shared" si="28"/>
        <v>69509.816018573649</v>
      </c>
      <c r="AF27" s="18">
        <f t="shared" si="29"/>
        <v>0</v>
      </c>
      <c r="AG27" s="18">
        <f t="shared" si="30"/>
        <v>0</v>
      </c>
      <c r="AH27" s="29">
        <f t="shared" si="31"/>
        <v>0</v>
      </c>
      <c r="AI27" s="4">
        <f t="shared" si="32"/>
        <v>77894.99591679711</v>
      </c>
      <c r="AJ27" s="4">
        <f t="shared" si="33"/>
        <v>6186.0473479386919</v>
      </c>
      <c r="AK27" s="4">
        <f t="shared" si="34"/>
        <v>4124.031565292461</v>
      </c>
      <c r="AL27" s="4">
        <f t="shared" si="35"/>
        <v>2062.0157826462305</v>
      </c>
    </row>
    <row r="28" spans="1:38">
      <c r="A28" s="1">
        <v>15</v>
      </c>
      <c r="B28" s="1">
        <f t="shared" si="36"/>
        <v>318</v>
      </c>
      <c r="C28" s="3">
        <f t="shared" si="0"/>
        <v>546342.61149341695</v>
      </c>
      <c r="D28" s="3">
        <f t="shared" si="7"/>
        <v>3047.275820684355</v>
      </c>
      <c r="E28" s="4">
        <f t="shared" si="8"/>
        <v>2183.0902743148899</v>
      </c>
      <c r="F28" s="4">
        <f t="shared" si="9"/>
        <v>864.1855463694651</v>
      </c>
      <c r="G28" s="7">
        <f t="shared" si="10"/>
        <v>9.0000000000000011E-2</v>
      </c>
      <c r="H28" s="8">
        <f t="shared" si="11"/>
        <v>7.8284203424832111E-3</v>
      </c>
      <c r="I28" s="3">
        <f t="shared" si="1"/>
        <v>4310.7459450278002</v>
      </c>
      <c r="J28" s="4">
        <f t="shared" si="2"/>
        <v>5174.9314913972648</v>
      </c>
      <c r="K28" s="3">
        <f t="shared" si="3"/>
        <v>7358.0217657121557</v>
      </c>
      <c r="L28" s="4">
        <f t="shared" si="4"/>
        <v>505.55774773607976</v>
      </c>
      <c r="M28" s="18">
        <f t="shared" si="5"/>
        <v>1677.5325265788101</v>
      </c>
      <c r="N28" s="18">
        <f t="shared" si="6"/>
        <v>5174.9314913972648</v>
      </c>
      <c r="O28" s="27">
        <f t="shared" si="12"/>
        <v>246342.61149341692</v>
      </c>
      <c r="P28" s="18">
        <f t="shared" si="13"/>
        <v>765.03252657881001</v>
      </c>
      <c r="Q28" s="18">
        <f t="shared" si="14"/>
        <v>5174.9314913972648</v>
      </c>
      <c r="R28" s="29">
        <f t="shared" si="15"/>
        <v>5939.9640179760745</v>
      </c>
      <c r="S28" s="25">
        <f t="shared" si="16"/>
        <v>150000</v>
      </c>
      <c r="T28" s="4">
        <f t="shared" si="17"/>
        <v>456.25000000000006</v>
      </c>
      <c r="U28" s="4">
        <f t="shared" si="18"/>
        <v>0</v>
      </c>
      <c r="V28" s="4">
        <f t="shared" si="19"/>
        <v>456.25000000000006</v>
      </c>
      <c r="W28" s="27">
        <f t="shared" si="20"/>
        <v>100000</v>
      </c>
      <c r="X28" s="18">
        <f t="shared" si="21"/>
        <v>304.16666666666669</v>
      </c>
      <c r="Y28" s="18">
        <f t="shared" si="22"/>
        <v>0</v>
      </c>
      <c r="Z28" s="29">
        <f t="shared" si="23"/>
        <v>304.16666666666669</v>
      </c>
      <c r="AA28" s="25">
        <f t="shared" si="24"/>
        <v>50000</v>
      </c>
      <c r="AB28" s="4">
        <f t="shared" si="25"/>
        <v>152.08333333333334</v>
      </c>
      <c r="AC28" s="4">
        <f t="shared" si="26"/>
        <v>0</v>
      </c>
      <c r="AD28" s="4">
        <f t="shared" si="27"/>
        <v>152.08333333333334</v>
      </c>
      <c r="AE28" s="33">
        <f t="shared" si="28"/>
        <v>77623.972370958974</v>
      </c>
      <c r="AF28" s="18">
        <f t="shared" si="29"/>
        <v>0</v>
      </c>
      <c r="AG28" s="18">
        <f t="shared" si="30"/>
        <v>0</v>
      </c>
      <c r="AH28" s="29">
        <f t="shared" si="31"/>
        <v>0</v>
      </c>
      <c r="AI28" s="4">
        <f t="shared" si="32"/>
        <v>86092.095813960419</v>
      </c>
      <c r="AJ28" s="4">
        <f t="shared" si="33"/>
        <v>6612.7536456867574</v>
      </c>
      <c r="AK28" s="4">
        <f t="shared" si="34"/>
        <v>4408.5024304578383</v>
      </c>
      <c r="AL28" s="4">
        <f t="shared" si="35"/>
        <v>2204.2512152289191</v>
      </c>
    </row>
    <row r="29" spans="1:38">
      <c r="A29" s="1">
        <v>16</v>
      </c>
      <c r="B29" s="1">
        <f t="shared" si="36"/>
        <v>317</v>
      </c>
      <c r="C29" s="3">
        <f t="shared" si="0"/>
        <v>540963.10266477428</v>
      </c>
      <c r="D29" s="3">
        <f t="shared" si="7"/>
        <v>3023.4204646605517</v>
      </c>
      <c r="E29" s="4">
        <f t="shared" si="8"/>
        <v>2162.6061704947756</v>
      </c>
      <c r="F29" s="4">
        <f t="shared" si="9"/>
        <v>860.81429416577612</v>
      </c>
      <c r="G29" s="7">
        <f t="shared" si="10"/>
        <v>9.5000000000000001E-2</v>
      </c>
      <c r="H29" s="8">
        <f t="shared" si="11"/>
        <v>8.2838594388995324E-3</v>
      </c>
      <c r="I29" s="3">
        <f t="shared" si="1"/>
        <v>4518.6945344768974</v>
      </c>
      <c r="J29" s="4">
        <f t="shared" si="2"/>
        <v>5379.5088286426735</v>
      </c>
      <c r="K29" s="3">
        <f t="shared" si="3"/>
        <v>7542.1149991374496</v>
      </c>
      <c r="L29" s="4">
        <f t="shared" si="4"/>
        <v>500.81406053563217</v>
      </c>
      <c r="M29" s="18">
        <f t="shared" si="5"/>
        <v>1661.7921099591435</v>
      </c>
      <c r="N29" s="18">
        <f t="shared" si="6"/>
        <v>5379.5088286426735</v>
      </c>
      <c r="O29" s="27">
        <f t="shared" si="12"/>
        <v>240963.10266477425</v>
      </c>
      <c r="P29" s="18">
        <f t="shared" si="13"/>
        <v>749.2921099591432</v>
      </c>
      <c r="Q29" s="18">
        <f t="shared" si="14"/>
        <v>5379.5088286426735</v>
      </c>
      <c r="R29" s="29">
        <f t="shared" si="15"/>
        <v>6128.8009386018166</v>
      </c>
      <c r="S29" s="25">
        <f t="shared" si="16"/>
        <v>150000</v>
      </c>
      <c r="T29" s="4">
        <f t="shared" si="17"/>
        <v>456.25000000000006</v>
      </c>
      <c r="U29" s="4">
        <f t="shared" si="18"/>
        <v>0</v>
      </c>
      <c r="V29" s="4">
        <f t="shared" si="19"/>
        <v>456.25000000000006</v>
      </c>
      <c r="W29" s="27">
        <f t="shared" si="20"/>
        <v>100000</v>
      </c>
      <c r="X29" s="18">
        <f t="shared" si="21"/>
        <v>304.16666666666669</v>
      </c>
      <c r="Y29" s="18">
        <f t="shared" si="22"/>
        <v>0</v>
      </c>
      <c r="Z29" s="29">
        <f t="shared" si="23"/>
        <v>304.16666666666669</v>
      </c>
      <c r="AA29" s="25">
        <f t="shared" si="24"/>
        <v>50000</v>
      </c>
      <c r="AB29" s="4">
        <f t="shared" si="25"/>
        <v>152.08333333333334</v>
      </c>
      <c r="AC29" s="4">
        <f t="shared" si="26"/>
        <v>0</v>
      </c>
      <c r="AD29" s="4">
        <f t="shared" si="27"/>
        <v>152.08333333333334</v>
      </c>
      <c r="AE29" s="33">
        <f t="shared" si="28"/>
        <v>86072.141258282776</v>
      </c>
      <c r="AF29" s="18">
        <f t="shared" si="29"/>
        <v>0</v>
      </c>
      <c r="AG29" s="18">
        <f t="shared" si="30"/>
        <v>0</v>
      </c>
      <c r="AH29" s="29">
        <f t="shared" si="31"/>
        <v>0</v>
      </c>
      <c r="AI29" s="4">
        <f t="shared" si="32"/>
        <v>94534.337732736545</v>
      </c>
      <c r="AJ29" s="4">
        <f t="shared" si="33"/>
        <v>7037.4763387894827</v>
      </c>
      <c r="AK29" s="4">
        <f t="shared" si="34"/>
        <v>4691.6508925263215</v>
      </c>
      <c r="AL29" s="4">
        <f t="shared" si="35"/>
        <v>2345.8254462631608</v>
      </c>
    </row>
    <row r="30" spans="1:38">
      <c r="A30" s="1">
        <v>17</v>
      </c>
      <c r="B30" s="1">
        <f t="shared" si="36"/>
        <v>316</v>
      </c>
      <c r="C30" s="3">
        <f t="shared" si="0"/>
        <v>535384.6431950609</v>
      </c>
      <c r="D30" s="3">
        <f t="shared" si="7"/>
        <v>2998.3748745066114</v>
      </c>
      <c r="E30" s="4">
        <f t="shared" si="8"/>
        <v>2141.3122813813984</v>
      </c>
      <c r="F30" s="4">
        <f t="shared" si="9"/>
        <v>857.06259312521297</v>
      </c>
      <c r="G30" s="7">
        <f t="shared" si="10"/>
        <v>0.1</v>
      </c>
      <c r="H30" s="8">
        <f t="shared" si="11"/>
        <v>8.7416109546967213E-3</v>
      </c>
      <c r="I30" s="3">
        <f t="shared" si="1"/>
        <v>4721.3968765881946</v>
      </c>
      <c r="J30" s="4">
        <f t="shared" si="2"/>
        <v>5578.4594697134071</v>
      </c>
      <c r="K30" s="3">
        <f t="shared" si="3"/>
        <v>7719.7717510948059</v>
      </c>
      <c r="L30" s="4">
        <f t="shared" si="4"/>
        <v>495.88284410937644</v>
      </c>
      <c r="M30" s="18">
        <f t="shared" si="5"/>
        <v>1645.4294372720219</v>
      </c>
      <c r="N30" s="18">
        <f t="shared" si="6"/>
        <v>5578.4594697134071</v>
      </c>
      <c r="O30" s="27">
        <f t="shared" si="12"/>
        <v>235384.64319506084</v>
      </c>
      <c r="P30" s="18">
        <f t="shared" si="13"/>
        <v>732.9294372720218</v>
      </c>
      <c r="Q30" s="18">
        <f t="shared" si="14"/>
        <v>5578.4594697134071</v>
      </c>
      <c r="R30" s="29">
        <f t="shared" si="15"/>
        <v>6311.3889069854285</v>
      </c>
      <c r="S30" s="25">
        <f t="shared" si="16"/>
        <v>150000</v>
      </c>
      <c r="T30" s="4">
        <f t="shared" si="17"/>
        <v>456.25000000000006</v>
      </c>
      <c r="U30" s="4">
        <f t="shared" si="18"/>
        <v>0</v>
      </c>
      <c r="V30" s="4">
        <f t="shared" si="19"/>
        <v>456.25000000000006</v>
      </c>
      <c r="W30" s="27">
        <f t="shared" si="20"/>
        <v>100000</v>
      </c>
      <c r="X30" s="18">
        <f t="shared" si="21"/>
        <v>304.16666666666669</v>
      </c>
      <c r="Y30" s="18">
        <f t="shared" si="22"/>
        <v>0</v>
      </c>
      <c r="Z30" s="29">
        <f t="shared" si="23"/>
        <v>304.16666666666669</v>
      </c>
      <c r="AA30" s="25">
        <f t="shared" si="24"/>
        <v>50000</v>
      </c>
      <c r="AB30" s="4">
        <f t="shared" si="25"/>
        <v>152.08333333333334</v>
      </c>
      <c r="AC30" s="4">
        <f t="shared" si="26"/>
        <v>0</v>
      </c>
      <c r="AD30" s="4">
        <f t="shared" si="27"/>
        <v>152.08333333333334</v>
      </c>
      <c r="AE30" s="33">
        <f t="shared" si="28"/>
        <v>94833.810985127915</v>
      </c>
      <c r="AF30" s="18">
        <f t="shared" si="29"/>
        <v>0</v>
      </c>
      <c r="AG30" s="18">
        <f t="shared" si="30"/>
        <v>0</v>
      </c>
      <c r="AH30" s="29">
        <f t="shared" si="31"/>
        <v>0</v>
      </c>
      <c r="AI30" s="4">
        <f t="shared" si="32"/>
        <v>103198.60616171169</v>
      </c>
      <c r="AJ30" s="4">
        <f t="shared" si="33"/>
        <v>7460.2222672680036</v>
      </c>
      <c r="AK30" s="4">
        <f t="shared" si="34"/>
        <v>4973.4815115120027</v>
      </c>
      <c r="AL30" s="4">
        <f t="shared" si="35"/>
        <v>2486.7407557560014</v>
      </c>
    </row>
    <row r="31" spans="1:38">
      <c r="A31" s="1">
        <v>18</v>
      </c>
      <c r="B31" s="1">
        <f t="shared" si="36"/>
        <v>315</v>
      </c>
      <c r="C31" s="3">
        <f t="shared" si="0"/>
        <v>529613.10961889266</v>
      </c>
      <c r="D31" s="3">
        <f t="shared" si="7"/>
        <v>2972.1642478573372</v>
      </c>
      <c r="E31" s="4">
        <f t="shared" si="8"/>
        <v>2119.2308793137827</v>
      </c>
      <c r="F31" s="4">
        <f t="shared" si="9"/>
        <v>852.93336854355448</v>
      </c>
      <c r="G31" s="7">
        <f t="shared" si="10"/>
        <v>0.10500000000000001</v>
      </c>
      <c r="H31" s="8">
        <f t="shared" si="11"/>
        <v>9.2016995759167663E-3</v>
      </c>
      <c r="I31" s="3">
        <f t="shared" si="1"/>
        <v>4918.6002076247287</v>
      </c>
      <c r="J31" s="4">
        <f t="shared" si="2"/>
        <v>5771.5335761682836</v>
      </c>
      <c r="K31" s="3">
        <f t="shared" si="3"/>
        <v>7890.7644554820654</v>
      </c>
      <c r="L31" s="4">
        <f t="shared" si="4"/>
        <v>490.76925626213915</v>
      </c>
      <c r="M31" s="18">
        <f t="shared" si="5"/>
        <v>1628.4616230516435</v>
      </c>
      <c r="N31" s="18">
        <f t="shared" si="6"/>
        <v>5771.5335761682836</v>
      </c>
      <c r="O31" s="27">
        <f t="shared" si="12"/>
        <v>229613.10961889254</v>
      </c>
      <c r="P31" s="18">
        <f t="shared" si="13"/>
        <v>715.96162305164353</v>
      </c>
      <c r="Q31" s="18">
        <f t="shared" si="14"/>
        <v>5771.5335761682836</v>
      </c>
      <c r="R31" s="29">
        <f t="shared" si="15"/>
        <v>6487.4951992199276</v>
      </c>
      <c r="S31" s="25">
        <f t="shared" si="16"/>
        <v>150000</v>
      </c>
      <c r="T31" s="4">
        <f t="shared" si="17"/>
        <v>456.25000000000006</v>
      </c>
      <c r="U31" s="4">
        <f t="shared" si="18"/>
        <v>0</v>
      </c>
      <c r="V31" s="4">
        <f t="shared" si="19"/>
        <v>456.25000000000006</v>
      </c>
      <c r="W31" s="27">
        <f t="shared" si="20"/>
        <v>100000</v>
      </c>
      <c r="X31" s="18">
        <f t="shared" si="21"/>
        <v>304.16666666666669</v>
      </c>
      <c r="Y31" s="18">
        <f t="shared" si="22"/>
        <v>0</v>
      </c>
      <c r="Z31" s="29">
        <f t="shared" si="23"/>
        <v>304.16666666666669</v>
      </c>
      <c r="AA31" s="25">
        <f t="shared" si="24"/>
        <v>50000</v>
      </c>
      <c r="AB31" s="4">
        <f t="shared" si="25"/>
        <v>152.08333333333334</v>
      </c>
      <c r="AC31" s="4">
        <f t="shared" si="26"/>
        <v>0</v>
      </c>
      <c r="AD31" s="4">
        <f t="shared" si="27"/>
        <v>152.08333333333334</v>
      </c>
      <c r="AE31" s="33">
        <f t="shared" si="28"/>
        <v>103887.6043710291</v>
      </c>
      <c r="AF31" s="18">
        <f t="shared" si="29"/>
        <v>0</v>
      </c>
      <c r="AG31" s="18">
        <f t="shared" si="30"/>
        <v>0</v>
      </c>
      <c r="AH31" s="29">
        <f t="shared" si="31"/>
        <v>0</v>
      </c>
      <c r="AI31" s="4">
        <f t="shared" si="32"/>
        <v>112061.23465963631</v>
      </c>
      <c r="AJ31" s="4">
        <f t="shared" si="33"/>
        <v>7880.9982502348248</v>
      </c>
      <c r="AK31" s="4">
        <f t="shared" si="34"/>
        <v>5253.9988334898826</v>
      </c>
      <c r="AL31" s="4">
        <f t="shared" si="35"/>
        <v>2626.9994167449413</v>
      </c>
    </row>
    <row r="32" spans="1:38">
      <c r="A32" s="1">
        <v>19</v>
      </c>
      <c r="B32" s="1">
        <f t="shared" si="36"/>
        <v>314</v>
      </c>
      <c r="C32" s="3">
        <f t="shared" si="0"/>
        <v>523654.61817393627</v>
      </c>
      <c r="D32" s="3">
        <f t="shared" si="7"/>
        <v>2944.8152853582742</v>
      </c>
      <c r="E32" s="4">
        <f t="shared" si="8"/>
        <v>2096.3852255747834</v>
      </c>
      <c r="F32" s="4">
        <f t="shared" si="9"/>
        <v>848.43005978349083</v>
      </c>
      <c r="G32" s="7">
        <f t="shared" si="10"/>
        <v>0.10999999999999999</v>
      </c>
      <c r="H32" s="8">
        <f t="shared" si="11"/>
        <v>9.6641503918789562E-3</v>
      </c>
      <c r="I32" s="3">
        <f t="shared" si="1"/>
        <v>5110.0613851729158</v>
      </c>
      <c r="J32" s="4">
        <f t="shared" si="2"/>
        <v>5958.4914449564067</v>
      </c>
      <c r="K32" s="3">
        <f t="shared" si="3"/>
        <v>8054.87667053119</v>
      </c>
      <c r="L32" s="4">
        <f t="shared" si="4"/>
        <v>485.47868381731826</v>
      </c>
      <c r="M32" s="18">
        <f t="shared" si="5"/>
        <v>1610.9065417574652</v>
      </c>
      <c r="N32" s="18">
        <f t="shared" si="6"/>
        <v>5958.4914449564067</v>
      </c>
      <c r="O32" s="27">
        <f t="shared" si="12"/>
        <v>223654.61817393615</v>
      </c>
      <c r="P32" s="18">
        <f t="shared" si="13"/>
        <v>698.40654175746488</v>
      </c>
      <c r="Q32" s="18">
        <f t="shared" si="14"/>
        <v>5958.4914449564067</v>
      </c>
      <c r="R32" s="29">
        <f t="shared" si="15"/>
        <v>6656.8979867138714</v>
      </c>
      <c r="S32" s="25">
        <f t="shared" si="16"/>
        <v>150000</v>
      </c>
      <c r="T32" s="4">
        <f t="shared" si="17"/>
        <v>456.25000000000006</v>
      </c>
      <c r="U32" s="4">
        <f t="shared" si="18"/>
        <v>0</v>
      </c>
      <c r="V32" s="4">
        <f t="shared" si="19"/>
        <v>456.25000000000006</v>
      </c>
      <c r="W32" s="27">
        <f t="shared" si="20"/>
        <v>100000</v>
      </c>
      <c r="X32" s="18">
        <f t="shared" si="21"/>
        <v>304.16666666666669</v>
      </c>
      <c r="Y32" s="18">
        <f t="shared" si="22"/>
        <v>0</v>
      </c>
      <c r="Z32" s="29">
        <f t="shared" si="23"/>
        <v>304.16666666666669</v>
      </c>
      <c r="AA32" s="25">
        <f t="shared" si="24"/>
        <v>50000</v>
      </c>
      <c r="AB32" s="4">
        <f t="shared" si="25"/>
        <v>152.08333333333334</v>
      </c>
      <c r="AC32" s="4">
        <f t="shared" si="26"/>
        <v>0</v>
      </c>
      <c r="AD32" s="4">
        <f t="shared" si="27"/>
        <v>152.08333333333334</v>
      </c>
      <c r="AE32" s="33">
        <f t="shared" si="28"/>
        <v>113211.33745417172</v>
      </c>
      <c r="AF32" s="18">
        <f t="shared" si="29"/>
        <v>0</v>
      </c>
      <c r="AG32" s="18">
        <f t="shared" si="30"/>
        <v>0</v>
      </c>
      <c r="AH32" s="29">
        <f t="shared" si="31"/>
        <v>0</v>
      </c>
      <c r="AI32" s="4">
        <f t="shared" si="32"/>
        <v>121098.07278507495</v>
      </c>
      <c r="AJ32" s="4">
        <f t="shared" si="33"/>
        <v>8299.8110859536719</v>
      </c>
      <c r="AK32" s="4">
        <f t="shared" si="34"/>
        <v>5533.20739063578</v>
      </c>
      <c r="AL32" s="4">
        <f t="shared" si="35"/>
        <v>2766.60369531789</v>
      </c>
    </row>
    <row r="33" spans="1:38">
      <c r="A33" s="1">
        <v>20</v>
      </c>
      <c r="B33" s="1">
        <f t="shared" si="36"/>
        <v>313</v>
      </c>
      <c r="C33" s="3">
        <f t="shared" si="0"/>
        <v>517515.51411520841</v>
      </c>
      <c r="D33" s="3">
        <f t="shared" si="7"/>
        <v>2916.3561475642673</v>
      </c>
      <c r="E33" s="4">
        <f t="shared" si="8"/>
        <v>2072.7995302718314</v>
      </c>
      <c r="F33" s="4">
        <f t="shared" si="9"/>
        <v>843.55661729243593</v>
      </c>
      <c r="G33" s="7">
        <f t="shared" si="10"/>
        <v>0.11499999999999999</v>
      </c>
      <c r="H33" s="8">
        <f t="shared" si="11"/>
        <v>1.0128988904075986E-2</v>
      </c>
      <c r="I33" s="3">
        <f t="shared" si="1"/>
        <v>5295.5474414354321</v>
      </c>
      <c r="J33" s="4">
        <f t="shared" si="2"/>
        <v>6139.1040587278676</v>
      </c>
      <c r="K33" s="3">
        <f t="shared" si="3"/>
        <v>8211.9035889996994</v>
      </c>
      <c r="L33" s="4">
        <f t="shared" si="4"/>
        <v>480.01673332610824</v>
      </c>
      <c r="M33" s="18">
        <f t="shared" si="5"/>
        <v>1592.782796945723</v>
      </c>
      <c r="N33" s="18">
        <f t="shared" si="6"/>
        <v>6139.1040587278676</v>
      </c>
      <c r="O33" s="27">
        <f t="shared" si="12"/>
        <v>217515.51411520829</v>
      </c>
      <c r="P33" s="18">
        <f t="shared" si="13"/>
        <v>680.28279694572257</v>
      </c>
      <c r="Q33" s="18">
        <f t="shared" si="14"/>
        <v>6139.1040587278676</v>
      </c>
      <c r="R33" s="29">
        <f t="shared" si="15"/>
        <v>6819.3868556735906</v>
      </c>
      <c r="S33" s="25">
        <f t="shared" si="16"/>
        <v>150000</v>
      </c>
      <c r="T33" s="4">
        <f t="shared" si="17"/>
        <v>456.25000000000006</v>
      </c>
      <c r="U33" s="4">
        <f t="shared" si="18"/>
        <v>0</v>
      </c>
      <c r="V33" s="4">
        <f t="shared" si="19"/>
        <v>456.25000000000006</v>
      </c>
      <c r="W33" s="27">
        <f t="shared" si="20"/>
        <v>100000</v>
      </c>
      <c r="X33" s="18">
        <f t="shared" si="21"/>
        <v>304.16666666666669</v>
      </c>
      <c r="Y33" s="18">
        <f t="shared" si="22"/>
        <v>0</v>
      </c>
      <c r="Z33" s="29">
        <f t="shared" si="23"/>
        <v>304.16666666666669</v>
      </c>
      <c r="AA33" s="25">
        <f t="shared" si="24"/>
        <v>50000</v>
      </c>
      <c r="AB33" s="4">
        <f t="shared" si="25"/>
        <v>152.08333333333334</v>
      </c>
      <c r="AC33" s="4">
        <f t="shared" si="26"/>
        <v>0</v>
      </c>
      <c r="AD33" s="4">
        <f t="shared" si="27"/>
        <v>152.08333333333334</v>
      </c>
      <c r="AE33" s="33">
        <f t="shared" si="28"/>
        <v>122782.08117455736</v>
      </c>
      <c r="AF33" s="18">
        <f t="shared" si="29"/>
        <v>0</v>
      </c>
      <c r="AG33" s="18">
        <f t="shared" si="30"/>
        <v>0</v>
      </c>
      <c r="AH33" s="29">
        <f t="shared" si="31"/>
        <v>0</v>
      </c>
      <c r="AI33" s="4">
        <f t="shared" si="32"/>
        <v>130284.55480262527</v>
      </c>
      <c r="AJ33" s="4">
        <f t="shared" si="33"/>
        <v>8716.6675518991833</v>
      </c>
      <c r="AK33" s="4">
        <f t="shared" si="34"/>
        <v>5811.1117012661216</v>
      </c>
      <c r="AL33" s="4">
        <f t="shared" si="35"/>
        <v>2905.5558506330608</v>
      </c>
    </row>
    <row r="34" spans="1:38">
      <c r="A34" s="1">
        <v>21</v>
      </c>
      <c r="B34" s="1">
        <f t="shared" si="36"/>
        <v>312</v>
      </c>
      <c r="C34" s="3">
        <f t="shared" si="0"/>
        <v>511202.36050393863</v>
      </c>
      <c r="D34" s="3">
        <f t="shared" si="7"/>
        <v>2886.8164085052545</v>
      </c>
      <c r="E34" s="4">
        <f t="shared" si="8"/>
        <v>2048.4989100393664</v>
      </c>
      <c r="F34" s="4">
        <f t="shared" si="9"/>
        <v>838.31749846588809</v>
      </c>
      <c r="G34" s="7">
        <f t="shared" si="10"/>
        <v>0.12</v>
      </c>
      <c r="H34" s="8">
        <f t="shared" si="11"/>
        <v>1.0596241035318976E-2</v>
      </c>
      <c r="I34" s="3">
        <f t="shared" si="1"/>
        <v>5474.8361128038978</v>
      </c>
      <c r="J34" s="4">
        <f t="shared" si="2"/>
        <v>6313.1536112697859</v>
      </c>
      <c r="K34" s="3">
        <f t="shared" si="3"/>
        <v>8361.6525213091518</v>
      </c>
      <c r="L34" s="4">
        <f t="shared" si="4"/>
        <v>474.38922127227437</v>
      </c>
      <c r="M34" s="18">
        <f t="shared" si="5"/>
        <v>1574.1096887670919</v>
      </c>
      <c r="N34" s="18">
        <f t="shared" si="6"/>
        <v>6313.1536112697859</v>
      </c>
      <c r="O34" s="27">
        <f t="shared" si="12"/>
        <v>211202.36050393851</v>
      </c>
      <c r="P34" s="18">
        <f t="shared" si="13"/>
        <v>661.60968876709205</v>
      </c>
      <c r="Q34" s="18">
        <f t="shared" si="14"/>
        <v>6313.1536112697859</v>
      </c>
      <c r="R34" s="29">
        <f t="shared" si="15"/>
        <v>6974.7633000368778</v>
      </c>
      <c r="S34" s="25">
        <f t="shared" si="16"/>
        <v>150000</v>
      </c>
      <c r="T34" s="4">
        <f t="shared" si="17"/>
        <v>456.25000000000006</v>
      </c>
      <c r="U34" s="4">
        <f t="shared" si="18"/>
        <v>0</v>
      </c>
      <c r="V34" s="4">
        <f t="shared" si="19"/>
        <v>456.25000000000006</v>
      </c>
      <c r="W34" s="27">
        <f t="shared" si="20"/>
        <v>100000</v>
      </c>
      <c r="X34" s="18">
        <f t="shared" si="21"/>
        <v>304.16666666666669</v>
      </c>
      <c r="Y34" s="18">
        <f t="shared" si="22"/>
        <v>0</v>
      </c>
      <c r="Z34" s="29">
        <f t="shared" si="23"/>
        <v>304.16666666666669</v>
      </c>
      <c r="AA34" s="25">
        <f t="shared" si="24"/>
        <v>50000</v>
      </c>
      <c r="AB34" s="4">
        <f t="shared" si="25"/>
        <v>152.08333333333334</v>
      </c>
      <c r="AC34" s="4">
        <f t="shared" si="26"/>
        <v>0</v>
      </c>
      <c r="AD34" s="4">
        <f t="shared" si="27"/>
        <v>152.08333333333334</v>
      </c>
      <c r="AE34" s="33">
        <f t="shared" si="28"/>
        <v>132576.22583666552</v>
      </c>
      <c r="AF34" s="18">
        <f t="shared" si="29"/>
        <v>0</v>
      </c>
      <c r="AG34" s="18">
        <f t="shared" si="30"/>
        <v>0</v>
      </c>
      <c r="AH34" s="29">
        <f t="shared" si="31"/>
        <v>0</v>
      </c>
      <c r="AI34" s="4">
        <f t="shared" si="32"/>
        <v>139595.76992935844</v>
      </c>
      <c r="AJ34" s="4">
        <f t="shared" si="33"/>
        <v>9131.5744048164397</v>
      </c>
      <c r="AK34" s="4">
        <f t="shared" si="34"/>
        <v>6087.7162698776247</v>
      </c>
      <c r="AL34" s="4">
        <f t="shared" si="35"/>
        <v>3043.8581349388123</v>
      </c>
    </row>
    <row r="35" spans="1:38">
      <c r="A35" s="1">
        <v>22</v>
      </c>
      <c r="B35" s="1">
        <f t="shared" si="36"/>
        <v>311</v>
      </c>
      <c r="C35" s="3">
        <f t="shared" si="0"/>
        <v>504721.92649765371</v>
      </c>
      <c r="D35" s="3">
        <f t="shared" si="7"/>
        <v>2856.227006016019</v>
      </c>
      <c r="E35" s="4">
        <f t="shared" si="8"/>
        <v>2023.5093436614236</v>
      </c>
      <c r="F35" s="4">
        <f t="shared" si="9"/>
        <v>832.7176623545954</v>
      </c>
      <c r="G35" s="7">
        <f t="shared" si="10"/>
        <v>0.125</v>
      </c>
      <c r="H35" s="8">
        <f t="shared" si="11"/>
        <v>1.1065933139137285E-2</v>
      </c>
      <c r="I35" s="3">
        <f t="shared" si="1"/>
        <v>5647.7163439303449</v>
      </c>
      <c r="J35" s="4">
        <f t="shared" si="2"/>
        <v>6480.4340062849406</v>
      </c>
      <c r="K35" s="3">
        <f t="shared" si="3"/>
        <v>8503.943349946363</v>
      </c>
      <c r="L35" s="4">
        <f t="shared" si="4"/>
        <v>468.60216379527708</v>
      </c>
      <c r="M35" s="18">
        <f t="shared" si="5"/>
        <v>1554.9071798661466</v>
      </c>
      <c r="N35" s="18">
        <f t="shared" si="6"/>
        <v>6480.4340062849406</v>
      </c>
      <c r="O35" s="27">
        <f t="shared" si="12"/>
        <v>204721.92649765356</v>
      </c>
      <c r="P35" s="18">
        <f t="shared" si="13"/>
        <v>642.40717986614641</v>
      </c>
      <c r="Q35" s="18">
        <f t="shared" si="14"/>
        <v>6480.4340062849406</v>
      </c>
      <c r="R35" s="29">
        <f t="shared" si="15"/>
        <v>7122.8411861510867</v>
      </c>
      <c r="S35" s="25">
        <f t="shared" si="16"/>
        <v>150000</v>
      </c>
      <c r="T35" s="4">
        <f t="shared" si="17"/>
        <v>456.25000000000006</v>
      </c>
      <c r="U35" s="4">
        <f t="shared" si="18"/>
        <v>0</v>
      </c>
      <c r="V35" s="4">
        <f t="shared" si="19"/>
        <v>456.25000000000006</v>
      </c>
      <c r="W35" s="27">
        <f t="shared" si="20"/>
        <v>100000</v>
      </c>
      <c r="X35" s="18">
        <f t="shared" si="21"/>
        <v>304.16666666666669</v>
      </c>
      <c r="Y35" s="18">
        <f t="shared" si="22"/>
        <v>0</v>
      </c>
      <c r="Z35" s="29">
        <f t="shared" si="23"/>
        <v>304.16666666666669</v>
      </c>
      <c r="AA35" s="25">
        <f t="shared" si="24"/>
        <v>50000</v>
      </c>
      <c r="AB35" s="4">
        <f t="shared" si="25"/>
        <v>152.08333333333334</v>
      </c>
      <c r="AC35" s="4">
        <f t="shared" si="26"/>
        <v>0</v>
      </c>
      <c r="AD35" s="4">
        <f t="shared" si="27"/>
        <v>152.08333333333334</v>
      </c>
      <c r="AE35" s="33">
        <f t="shared" si="28"/>
        <v>142569.5481382687</v>
      </c>
      <c r="AF35" s="18">
        <f t="shared" si="29"/>
        <v>0</v>
      </c>
      <c r="AG35" s="18">
        <f t="shared" si="30"/>
        <v>0</v>
      </c>
      <c r="AH35" s="29">
        <f t="shared" si="31"/>
        <v>0</v>
      </c>
      <c r="AI35" s="4">
        <f t="shared" si="32"/>
        <v>149006.53387708892</v>
      </c>
      <c r="AJ35" s="4">
        <f t="shared" si="33"/>
        <v>9544.5383807803155</v>
      </c>
      <c r="AK35" s="4">
        <f t="shared" si="34"/>
        <v>6363.0255871868758</v>
      </c>
      <c r="AL35" s="4">
        <f t="shared" si="35"/>
        <v>3181.5127935934379</v>
      </c>
    </row>
    <row r="36" spans="1:38">
      <c r="A36" s="1">
        <v>23</v>
      </c>
      <c r="B36" s="1">
        <f t="shared" si="36"/>
        <v>310</v>
      </c>
      <c r="C36" s="3">
        <f t="shared" si="0"/>
        <v>498081.1751698468</v>
      </c>
      <c r="D36" s="3">
        <f t="shared" si="7"/>
        <v>2824.6201889372478</v>
      </c>
      <c r="E36" s="4">
        <f t="shared" si="8"/>
        <v>1997.8576257198793</v>
      </c>
      <c r="F36" s="4">
        <f t="shared" si="9"/>
        <v>826.76256321736855</v>
      </c>
      <c r="G36" s="7">
        <f t="shared" si="10"/>
        <v>0.13</v>
      </c>
      <c r="H36" s="8">
        <f t="shared" si="11"/>
        <v>1.1538092009444334E-2</v>
      </c>
      <c r="I36" s="3">
        <f t="shared" si="1"/>
        <v>5813.9887645895624</v>
      </c>
      <c r="J36" s="4">
        <f t="shared" si="2"/>
        <v>6640.7513278069309</v>
      </c>
      <c r="K36" s="3">
        <f t="shared" si="3"/>
        <v>8638.6089535268111</v>
      </c>
      <c r="L36" s="4">
        <f t="shared" si="4"/>
        <v>462.66176595618253</v>
      </c>
      <c r="M36" s="18">
        <f t="shared" si="5"/>
        <v>1535.1958597636967</v>
      </c>
      <c r="N36" s="18">
        <f t="shared" si="6"/>
        <v>6640.7513278069309</v>
      </c>
      <c r="O36" s="27">
        <f t="shared" si="12"/>
        <v>198081.17516984663</v>
      </c>
      <c r="P36" s="18">
        <f t="shared" si="13"/>
        <v>622.69585976369638</v>
      </c>
      <c r="Q36" s="18">
        <f t="shared" si="14"/>
        <v>6640.7513278069309</v>
      </c>
      <c r="R36" s="29">
        <f t="shared" si="15"/>
        <v>7263.4471875706276</v>
      </c>
      <c r="S36" s="25">
        <f t="shared" si="16"/>
        <v>150000</v>
      </c>
      <c r="T36" s="4">
        <f t="shared" si="17"/>
        <v>456.25000000000006</v>
      </c>
      <c r="U36" s="4">
        <f t="shared" si="18"/>
        <v>0</v>
      </c>
      <c r="V36" s="4">
        <f t="shared" si="19"/>
        <v>456.25000000000006</v>
      </c>
      <c r="W36" s="27">
        <f t="shared" si="20"/>
        <v>100000</v>
      </c>
      <c r="X36" s="18">
        <f t="shared" si="21"/>
        <v>304.16666666666669</v>
      </c>
      <c r="Y36" s="18">
        <f t="shared" si="22"/>
        <v>0</v>
      </c>
      <c r="Z36" s="29">
        <f t="shared" si="23"/>
        <v>304.16666666666669</v>
      </c>
      <c r="AA36" s="25">
        <f t="shared" si="24"/>
        <v>50000</v>
      </c>
      <c r="AB36" s="4">
        <f t="shared" si="25"/>
        <v>152.08333333333334</v>
      </c>
      <c r="AC36" s="4">
        <f t="shared" si="26"/>
        <v>0</v>
      </c>
      <c r="AD36" s="4">
        <f t="shared" si="27"/>
        <v>152.08333333333334</v>
      </c>
      <c r="AE36" s="33">
        <f t="shared" si="28"/>
        <v>152737.2805395594</v>
      </c>
      <c r="AF36" s="18">
        <f t="shared" si="29"/>
        <v>0</v>
      </c>
      <c r="AG36" s="18">
        <f t="shared" si="30"/>
        <v>0</v>
      </c>
      <c r="AH36" s="29">
        <f t="shared" si="31"/>
        <v>0</v>
      </c>
      <c r="AI36" s="4">
        <f t="shared" si="32"/>
        <v>158491.46143911424</v>
      </c>
      <c r="AJ36" s="4">
        <f t="shared" si="33"/>
        <v>9955.5661952546907</v>
      </c>
      <c r="AK36" s="4">
        <f t="shared" si="34"/>
        <v>6637.0441301697929</v>
      </c>
      <c r="AL36" s="4">
        <f t="shared" si="35"/>
        <v>3318.5220650848964</v>
      </c>
    </row>
    <row r="37" spans="1:38">
      <c r="A37" s="1">
        <v>24</v>
      </c>
      <c r="B37" s="1">
        <f t="shared" si="36"/>
        <v>309</v>
      </c>
      <c r="C37" s="3">
        <f t="shared" si="0"/>
        <v>491287.25088922196</v>
      </c>
      <c r="D37" s="3">
        <f t="shared" si="7"/>
        <v>2792.0294613055557</v>
      </c>
      <c r="E37" s="4">
        <f t="shared" si="8"/>
        <v>1971.5713183806436</v>
      </c>
      <c r="F37" s="4">
        <f t="shared" si="9"/>
        <v>820.45814292491218</v>
      </c>
      <c r="G37" s="7">
        <f t="shared" si="10"/>
        <v>0.13500000000000001</v>
      </c>
      <c r="H37" s="8">
        <f t="shared" si="11"/>
        <v>1.2012744890476657E-2</v>
      </c>
      <c r="I37" s="3">
        <f t="shared" si="1"/>
        <v>5973.4661376999138</v>
      </c>
      <c r="J37" s="4">
        <f t="shared" si="2"/>
        <v>6793.9242806248258</v>
      </c>
      <c r="K37" s="3">
        <f t="shared" si="3"/>
        <v>8765.4955990054696</v>
      </c>
      <c r="L37" s="4">
        <f t="shared" si="4"/>
        <v>456.57441057235957</v>
      </c>
      <c r="M37" s="18">
        <f t="shared" si="5"/>
        <v>1514.996907808284</v>
      </c>
      <c r="N37" s="18">
        <f t="shared" si="6"/>
        <v>6793.9242806248258</v>
      </c>
      <c r="O37" s="27">
        <f t="shared" si="12"/>
        <v>191287.25088922179</v>
      </c>
      <c r="P37" s="18">
        <f t="shared" si="13"/>
        <v>602.49690780828359</v>
      </c>
      <c r="Q37" s="18">
        <f t="shared" si="14"/>
        <v>6793.9242806248258</v>
      </c>
      <c r="R37" s="29">
        <f t="shared" si="15"/>
        <v>7396.4211884331089</v>
      </c>
      <c r="S37" s="25">
        <f t="shared" si="16"/>
        <v>150000</v>
      </c>
      <c r="T37" s="4">
        <f t="shared" si="17"/>
        <v>456.25000000000006</v>
      </c>
      <c r="U37" s="4">
        <f t="shared" si="18"/>
        <v>0</v>
      </c>
      <c r="V37" s="4">
        <f t="shared" si="19"/>
        <v>456.25000000000006</v>
      </c>
      <c r="W37" s="27">
        <f t="shared" si="20"/>
        <v>100000</v>
      </c>
      <c r="X37" s="18">
        <f t="shared" si="21"/>
        <v>304.16666666666669</v>
      </c>
      <c r="Y37" s="18">
        <f t="shared" si="22"/>
        <v>0</v>
      </c>
      <c r="Z37" s="29">
        <f t="shared" si="23"/>
        <v>304.16666666666669</v>
      </c>
      <c r="AA37" s="25">
        <f t="shared" si="24"/>
        <v>50000</v>
      </c>
      <c r="AB37" s="4">
        <f t="shared" si="25"/>
        <v>152.08333333333334</v>
      </c>
      <c r="AC37" s="4">
        <f t="shared" si="26"/>
        <v>0</v>
      </c>
      <c r="AD37" s="4">
        <f t="shared" si="27"/>
        <v>152.08333333333334</v>
      </c>
      <c r="AE37" s="33">
        <f t="shared" si="28"/>
        <v>163054.18273499582</v>
      </c>
      <c r="AF37" s="18">
        <f t="shared" si="29"/>
        <v>0</v>
      </c>
      <c r="AG37" s="18">
        <f t="shared" si="30"/>
        <v>0</v>
      </c>
      <c r="AH37" s="29">
        <f t="shared" si="31"/>
        <v>0</v>
      </c>
      <c r="AI37" s="4">
        <f t="shared" si="32"/>
        <v>168025.03986403713</v>
      </c>
      <c r="AJ37" s="4">
        <f t="shared" si="33"/>
        <v>10364.664543151477</v>
      </c>
      <c r="AK37" s="4">
        <f t="shared" si="34"/>
        <v>6909.7763621009844</v>
      </c>
      <c r="AL37" s="4">
        <f t="shared" si="35"/>
        <v>3454.8881810504922</v>
      </c>
    </row>
    <row r="38" spans="1:38">
      <c r="A38" s="1">
        <v>25</v>
      </c>
      <c r="B38" s="1">
        <f t="shared" si="36"/>
        <v>308</v>
      </c>
      <c r="C38" s="3">
        <f t="shared" si="0"/>
        <v>484347.46629004157</v>
      </c>
      <c r="D38" s="3">
        <f t="shared" si="7"/>
        <v>2758.4895236601965</v>
      </c>
      <c r="E38" s="4">
        <f t="shared" si="8"/>
        <v>1944.6787014365036</v>
      </c>
      <c r="F38" s="4">
        <f t="shared" si="9"/>
        <v>813.81082222369287</v>
      </c>
      <c r="G38" s="7">
        <f t="shared" si="10"/>
        <v>0.14000000000000001</v>
      </c>
      <c r="H38" s="8">
        <f t="shared" si="11"/>
        <v>1.2489919487016277E-2</v>
      </c>
      <c r="I38" s="3">
        <f t="shared" si="1"/>
        <v>6125.9737769567109</v>
      </c>
      <c r="J38" s="4">
        <f t="shared" si="2"/>
        <v>6939.7845991804043</v>
      </c>
      <c r="K38" s="3">
        <f t="shared" si="3"/>
        <v>8884.4633006169079</v>
      </c>
      <c r="L38" s="4">
        <f t="shared" si="4"/>
        <v>450.34664664845343</v>
      </c>
      <c r="M38" s="18">
        <f t="shared" si="5"/>
        <v>1494.3320547880503</v>
      </c>
      <c r="N38" s="18">
        <f t="shared" si="6"/>
        <v>6939.7845991804043</v>
      </c>
      <c r="O38" s="27">
        <f t="shared" si="12"/>
        <v>184347.4662900414</v>
      </c>
      <c r="P38" s="18">
        <f t="shared" si="13"/>
        <v>581.83205478804973</v>
      </c>
      <c r="Q38" s="18">
        <f t="shared" si="14"/>
        <v>6939.7845991804043</v>
      </c>
      <c r="R38" s="29">
        <f t="shared" si="15"/>
        <v>7521.6166539684536</v>
      </c>
      <c r="S38" s="25">
        <f t="shared" si="16"/>
        <v>150000</v>
      </c>
      <c r="T38" s="4">
        <f t="shared" si="17"/>
        <v>456.25000000000006</v>
      </c>
      <c r="U38" s="4">
        <f t="shared" si="18"/>
        <v>0</v>
      </c>
      <c r="V38" s="4">
        <f t="shared" si="19"/>
        <v>456.25000000000006</v>
      </c>
      <c r="W38" s="27">
        <f t="shared" si="20"/>
        <v>100000</v>
      </c>
      <c r="X38" s="18">
        <f t="shared" si="21"/>
        <v>304.16666666666669</v>
      </c>
      <c r="Y38" s="18">
        <f t="shared" si="22"/>
        <v>0</v>
      </c>
      <c r="Z38" s="29">
        <f t="shared" si="23"/>
        <v>304.16666666666669</v>
      </c>
      <c r="AA38" s="25">
        <f t="shared" si="24"/>
        <v>50000</v>
      </c>
      <c r="AB38" s="4">
        <f t="shared" si="25"/>
        <v>152.08333333333334</v>
      </c>
      <c r="AC38" s="4">
        <f t="shared" si="26"/>
        <v>0</v>
      </c>
      <c r="AD38" s="4">
        <f t="shared" si="27"/>
        <v>152.08333333333334</v>
      </c>
      <c r="AE38" s="33">
        <f t="shared" si="28"/>
        <v>173494.61497951011</v>
      </c>
      <c r="AF38" s="18">
        <f t="shared" si="29"/>
        <v>0</v>
      </c>
      <c r="AG38" s="18">
        <f t="shared" si="30"/>
        <v>0</v>
      </c>
      <c r="AH38" s="29">
        <f t="shared" si="31"/>
        <v>0</v>
      </c>
      <c r="AI38" s="4">
        <f t="shared" si="32"/>
        <v>177581.70275439444</v>
      </c>
      <c r="AJ38" s="4">
        <f t="shared" si="33"/>
        <v>10771.840098889503</v>
      </c>
      <c r="AK38" s="4">
        <f t="shared" si="34"/>
        <v>7181.2267325930006</v>
      </c>
      <c r="AL38" s="4">
        <f t="shared" si="35"/>
        <v>3590.6133662965003</v>
      </c>
    </row>
    <row r="39" spans="1:38">
      <c r="A39" s="1">
        <v>26</v>
      </c>
      <c r="B39" s="1">
        <f t="shared" si="36"/>
        <v>307</v>
      </c>
      <c r="C39" s="3">
        <f t="shared" si="0"/>
        <v>477269.28886654513</v>
      </c>
      <c r="D39" s="3">
        <f t="shared" si="7"/>
        <v>2724.0362116039032</v>
      </c>
      <c r="E39" s="4">
        <f t="shared" si="8"/>
        <v>1917.2087207314146</v>
      </c>
      <c r="F39" s="4">
        <f t="shared" si="9"/>
        <v>806.82749087248862</v>
      </c>
      <c r="G39" s="7">
        <f t="shared" si="10"/>
        <v>0.14500000000000002</v>
      </c>
      <c r="H39" s="8">
        <f t="shared" si="11"/>
        <v>1.2969643974906186E-2</v>
      </c>
      <c r="I39" s="3">
        <f t="shared" si="1"/>
        <v>6271.3499326239325</v>
      </c>
      <c r="J39" s="4">
        <f t="shared" si="2"/>
        <v>7078.1774234964214</v>
      </c>
      <c r="K39" s="3">
        <f t="shared" si="3"/>
        <v>8995.3861442278358</v>
      </c>
      <c r="L39" s="4">
        <f t="shared" si="4"/>
        <v>443.98517743253808</v>
      </c>
      <c r="M39" s="18">
        <f t="shared" si="5"/>
        <v>1473.2235432988764</v>
      </c>
      <c r="N39" s="18">
        <f t="shared" si="6"/>
        <v>7078.1774234964214</v>
      </c>
      <c r="O39" s="27">
        <f t="shared" si="12"/>
        <v>177269.28886654499</v>
      </c>
      <c r="P39" s="18">
        <f t="shared" si="13"/>
        <v>560.72354329887605</v>
      </c>
      <c r="Q39" s="18">
        <f t="shared" si="14"/>
        <v>7078.1774234964214</v>
      </c>
      <c r="R39" s="29">
        <f t="shared" si="15"/>
        <v>7638.9009667952978</v>
      </c>
      <c r="S39" s="25">
        <f t="shared" si="16"/>
        <v>150000</v>
      </c>
      <c r="T39" s="4">
        <f t="shared" si="17"/>
        <v>456.25000000000006</v>
      </c>
      <c r="U39" s="4">
        <f t="shared" si="18"/>
        <v>0</v>
      </c>
      <c r="V39" s="4">
        <f t="shared" si="19"/>
        <v>456.25000000000006</v>
      </c>
      <c r="W39" s="27">
        <f t="shared" si="20"/>
        <v>100000</v>
      </c>
      <c r="X39" s="18">
        <f t="shared" si="21"/>
        <v>304.16666666666669</v>
      </c>
      <c r="Y39" s="18">
        <f t="shared" si="22"/>
        <v>0</v>
      </c>
      <c r="Z39" s="29">
        <f t="shared" si="23"/>
        <v>304.16666666666669</v>
      </c>
      <c r="AA39" s="25">
        <f t="shared" si="24"/>
        <v>50000</v>
      </c>
      <c r="AB39" s="4">
        <f t="shared" si="25"/>
        <v>152.08333333333334</v>
      </c>
      <c r="AC39" s="4">
        <f t="shared" si="26"/>
        <v>0</v>
      </c>
      <c r="AD39" s="4">
        <f t="shared" si="27"/>
        <v>152.08333333333334</v>
      </c>
      <c r="AE39" s="33">
        <f t="shared" si="28"/>
        <v>184032.61301090696</v>
      </c>
      <c r="AF39" s="18">
        <f t="shared" si="29"/>
        <v>0</v>
      </c>
      <c r="AG39" s="18">
        <f t="shared" si="30"/>
        <v>0</v>
      </c>
      <c r="AH39" s="29">
        <f t="shared" si="31"/>
        <v>0</v>
      </c>
      <c r="AI39" s="4">
        <f t="shared" si="32"/>
        <v>187135.90422400369</v>
      </c>
      <c r="AJ39" s="4">
        <f t="shared" si="33"/>
        <v>11177.099516453212</v>
      </c>
      <c r="AK39" s="4">
        <f t="shared" si="34"/>
        <v>7451.3996776354734</v>
      </c>
      <c r="AL39" s="4">
        <f t="shared" si="35"/>
        <v>3725.6998388177367</v>
      </c>
    </row>
    <row r="40" spans="1:38">
      <c r="A40" s="1">
        <v>27</v>
      </c>
      <c r="B40" s="1">
        <f t="shared" si="36"/>
        <v>306</v>
      </c>
      <c r="C40" s="3">
        <f t="shared" si="0"/>
        <v>470060.32722574845</v>
      </c>
      <c r="D40" s="3">
        <f t="shared" si="7"/>
        <v>2688.7064317646477</v>
      </c>
      <c r="E40" s="4">
        <f t="shared" si="8"/>
        <v>1889.190935096741</v>
      </c>
      <c r="F40" s="4">
        <f t="shared" si="9"/>
        <v>799.51549666790675</v>
      </c>
      <c r="G40" s="7">
        <f t="shared" si="10"/>
        <v>0.15</v>
      </c>
      <c r="H40" s="8">
        <f t="shared" si="11"/>
        <v>1.3451947011868914E-2</v>
      </c>
      <c r="I40" s="3">
        <f t="shared" si="1"/>
        <v>6409.4461441287795</v>
      </c>
      <c r="J40" s="4">
        <f t="shared" si="2"/>
        <v>7208.961640796686</v>
      </c>
      <c r="K40" s="3">
        <f t="shared" si="3"/>
        <v>9098.1525758934276</v>
      </c>
      <c r="L40" s="4">
        <f t="shared" si="4"/>
        <v>437.49684812766634</v>
      </c>
      <c r="M40" s="18">
        <f t="shared" si="5"/>
        <v>1451.6940869690748</v>
      </c>
      <c r="N40" s="18">
        <f t="shared" si="6"/>
        <v>7208.961640796686</v>
      </c>
      <c r="O40" s="27">
        <f t="shared" si="12"/>
        <v>170060.3272257483</v>
      </c>
      <c r="P40" s="18">
        <f t="shared" si="13"/>
        <v>539.19408696907442</v>
      </c>
      <c r="Q40" s="18">
        <f t="shared" si="14"/>
        <v>7208.961640796686</v>
      </c>
      <c r="R40" s="29">
        <f t="shared" si="15"/>
        <v>7748.1557277657603</v>
      </c>
      <c r="S40" s="25">
        <f t="shared" si="16"/>
        <v>150000</v>
      </c>
      <c r="T40" s="4">
        <f t="shared" si="17"/>
        <v>456.25000000000006</v>
      </c>
      <c r="U40" s="4">
        <f t="shared" si="18"/>
        <v>0</v>
      </c>
      <c r="V40" s="4">
        <f t="shared" si="19"/>
        <v>456.25000000000006</v>
      </c>
      <c r="W40" s="27">
        <f t="shared" si="20"/>
        <v>100000</v>
      </c>
      <c r="X40" s="18">
        <f t="shared" si="21"/>
        <v>304.16666666666669</v>
      </c>
      <c r="Y40" s="18">
        <f t="shared" si="22"/>
        <v>0</v>
      </c>
      <c r="Z40" s="29">
        <f t="shared" si="23"/>
        <v>304.16666666666669</v>
      </c>
      <c r="AA40" s="25">
        <f t="shared" si="24"/>
        <v>50000</v>
      </c>
      <c r="AB40" s="4">
        <f t="shared" si="25"/>
        <v>152.08333333333334</v>
      </c>
      <c r="AC40" s="4">
        <f t="shared" si="26"/>
        <v>0</v>
      </c>
      <c r="AD40" s="4">
        <f t="shared" si="27"/>
        <v>152.08333333333334</v>
      </c>
      <c r="AE40" s="33">
        <f t="shared" si="28"/>
        <v>194641.96430151051</v>
      </c>
      <c r="AF40" s="18">
        <f t="shared" si="29"/>
        <v>0</v>
      </c>
      <c r="AG40" s="18">
        <f t="shared" si="30"/>
        <v>0</v>
      </c>
      <c r="AH40" s="29">
        <f t="shared" si="31"/>
        <v>0</v>
      </c>
      <c r="AI40" s="4">
        <f t="shared" si="32"/>
        <v>196662.19304526955</v>
      </c>
      <c r="AJ40" s="4">
        <f t="shared" si="33"/>
        <v>11580.449429451226</v>
      </c>
      <c r="AK40" s="4">
        <f t="shared" si="34"/>
        <v>7720.2996196341492</v>
      </c>
      <c r="AL40" s="4">
        <f t="shared" si="35"/>
        <v>3860.1498098170746</v>
      </c>
    </row>
    <row r="41" spans="1:38">
      <c r="A41" s="1">
        <v>28</v>
      </c>
      <c r="B41" s="1">
        <f t="shared" si="36"/>
        <v>305</v>
      </c>
      <c r="C41" s="3">
        <f t="shared" si="0"/>
        <v>462955.87034137093</v>
      </c>
      <c r="D41" s="3">
        <f t="shared" si="7"/>
        <v>2652.5380953140789</v>
      </c>
      <c r="E41" s="4">
        <f t="shared" si="8"/>
        <v>1860.6554619352544</v>
      </c>
      <c r="F41" s="4">
        <f t="shared" si="9"/>
        <v>791.88263337882449</v>
      </c>
      <c r="G41" s="7">
        <f t="shared" si="10"/>
        <v>0.15</v>
      </c>
      <c r="H41" s="8">
        <f t="shared" si="11"/>
        <v>1.3451947011868914E-2</v>
      </c>
      <c r="I41" s="3">
        <f t="shared" si="1"/>
        <v>6312.5742509986994</v>
      </c>
      <c r="J41" s="4">
        <f t="shared" si="2"/>
        <v>7104.4568843775241</v>
      </c>
      <c r="K41" s="3">
        <f t="shared" si="3"/>
        <v>8965.1123463127788</v>
      </c>
      <c r="L41" s="4">
        <f t="shared" si="4"/>
        <v>430.88863329026941</v>
      </c>
      <c r="M41" s="18">
        <f t="shared" si="5"/>
        <v>1429.766828644985</v>
      </c>
      <c r="N41" s="18">
        <f t="shared" si="6"/>
        <v>7104.4568843775241</v>
      </c>
      <c r="O41" s="27">
        <f t="shared" si="12"/>
        <v>162955.87034137078</v>
      </c>
      <c r="P41" s="18">
        <f t="shared" si="13"/>
        <v>517.26682864498446</v>
      </c>
      <c r="Q41" s="18">
        <f t="shared" si="14"/>
        <v>7104.4568843775241</v>
      </c>
      <c r="R41" s="29">
        <f t="shared" si="15"/>
        <v>7621.7237130225085</v>
      </c>
      <c r="S41" s="25">
        <f t="shared" si="16"/>
        <v>150000</v>
      </c>
      <c r="T41" s="4">
        <f t="shared" si="17"/>
        <v>456.25000000000006</v>
      </c>
      <c r="U41" s="4">
        <f t="shared" si="18"/>
        <v>0</v>
      </c>
      <c r="V41" s="4">
        <f t="shared" si="19"/>
        <v>456.25000000000006</v>
      </c>
      <c r="W41" s="27">
        <f t="shared" si="20"/>
        <v>100000</v>
      </c>
      <c r="X41" s="18">
        <f t="shared" si="21"/>
        <v>304.16666666666669</v>
      </c>
      <c r="Y41" s="18">
        <f t="shared" si="22"/>
        <v>0</v>
      </c>
      <c r="Z41" s="29">
        <f t="shared" si="23"/>
        <v>304.16666666666669</v>
      </c>
      <c r="AA41" s="25">
        <f t="shared" si="24"/>
        <v>50000</v>
      </c>
      <c r="AB41" s="4">
        <f t="shared" si="25"/>
        <v>152.08333333333334</v>
      </c>
      <c r="AC41" s="4">
        <f t="shared" si="26"/>
        <v>0</v>
      </c>
      <c r="AD41" s="4">
        <f t="shared" si="27"/>
        <v>152.08333333333334</v>
      </c>
      <c r="AE41" s="33">
        <f t="shared" si="28"/>
        <v>198924.79276257067</v>
      </c>
      <c r="AF41" s="18">
        <f t="shared" si="29"/>
        <v>0</v>
      </c>
      <c r="AG41" s="18">
        <f t="shared" si="30"/>
        <v>0</v>
      </c>
      <c r="AH41" s="29">
        <f t="shared" si="31"/>
        <v>0</v>
      </c>
      <c r="AI41" s="4">
        <f t="shared" si="32"/>
        <v>200159.35190991499</v>
      </c>
      <c r="AJ41" s="4">
        <f t="shared" si="33"/>
        <v>11981.896451174736</v>
      </c>
      <c r="AK41" s="4">
        <f t="shared" si="34"/>
        <v>7987.9309674498245</v>
      </c>
      <c r="AL41" s="4">
        <f t="shared" si="35"/>
        <v>3993.9654837249122</v>
      </c>
    </row>
    <row r="42" spans="1:38">
      <c r="A42" s="1">
        <v>29</v>
      </c>
      <c r="B42" s="1">
        <f t="shared" si="36"/>
        <v>304</v>
      </c>
      <c r="C42" s="3">
        <f t="shared" si="0"/>
        <v>455954.44053132395</v>
      </c>
      <c r="D42" s="3">
        <f t="shared" si="7"/>
        <v>2616.85629340895</v>
      </c>
      <c r="E42" s="4">
        <f t="shared" si="8"/>
        <v>1832.5336534345934</v>
      </c>
      <c r="F42" s="4">
        <f t="shared" si="9"/>
        <v>784.32263997435666</v>
      </c>
      <c r="G42" s="7">
        <f t="shared" si="10"/>
        <v>0.15</v>
      </c>
      <c r="H42" s="8">
        <f t="shared" si="11"/>
        <v>1.3451947011868914E-2</v>
      </c>
      <c r="I42" s="3">
        <f t="shared" si="1"/>
        <v>6217.1071700726334</v>
      </c>
      <c r="J42" s="4">
        <f t="shared" si="2"/>
        <v>7001.4298100469896</v>
      </c>
      <c r="K42" s="3">
        <f t="shared" si="3"/>
        <v>8833.9634634815829</v>
      </c>
      <c r="L42" s="4">
        <f t="shared" si="4"/>
        <v>424.37621447959003</v>
      </c>
      <c r="M42" s="18">
        <f t="shared" si="5"/>
        <v>1408.1574389550033</v>
      </c>
      <c r="N42" s="18">
        <f t="shared" si="6"/>
        <v>7001.4298100469896</v>
      </c>
      <c r="O42" s="27">
        <f t="shared" si="12"/>
        <v>155954.44053132378</v>
      </c>
      <c r="P42" s="18">
        <f t="shared" si="13"/>
        <v>495.65743895500287</v>
      </c>
      <c r="Q42" s="18">
        <f t="shared" si="14"/>
        <v>7001.4298100469896</v>
      </c>
      <c r="R42" s="29">
        <f t="shared" si="15"/>
        <v>7497.0872490019929</v>
      </c>
      <c r="S42" s="25">
        <f t="shared" si="16"/>
        <v>150000</v>
      </c>
      <c r="T42" s="4">
        <f t="shared" si="17"/>
        <v>456.25000000000006</v>
      </c>
      <c r="U42" s="4">
        <f t="shared" si="18"/>
        <v>0</v>
      </c>
      <c r="V42" s="4">
        <f t="shared" si="19"/>
        <v>456.25000000000006</v>
      </c>
      <c r="W42" s="27">
        <f t="shared" si="20"/>
        <v>100000</v>
      </c>
      <c r="X42" s="18">
        <f t="shared" si="21"/>
        <v>304.16666666666669</v>
      </c>
      <c r="Y42" s="18">
        <f t="shared" si="22"/>
        <v>0</v>
      </c>
      <c r="Z42" s="29">
        <f t="shared" si="23"/>
        <v>304.16666666666669</v>
      </c>
      <c r="AA42" s="25">
        <f t="shared" si="24"/>
        <v>50000</v>
      </c>
      <c r="AB42" s="4">
        <f t="shared" si="25"/>
        <v>152.08333333333334</v>
      </c>
      <c r="AC42" s="4">
        <f t="shared" si="26"/>
        <v>0</v>
      </c>
      <c r="AD42" s="4">
        <f t="shared" si="27"/>
        <v>152.08333333333334</v>
      </c>
      <c r="AE42" s="33">
        <f t="shared" si="28"/>
        <v>203041.46449136268</v>
      </c>
      <c r="AF42" s="18">
        <f t="shared" si="29"/>
        <v>0</v>
      </c>
      <c r="AG42" s="18">
        <f t="shared" si="30"/>
        <v>0</v>
      </c>
      <c r="AH42" s="29">
        <f t="shared" si="31"/>
        <v>0</v>
      </c>
      <c r="AI42" s="4">
        <f t="shared" si="32"/>
        <v>203451.59394477413</v>
      </c>
      <c r="AJ42" s="4">
        <f t="shared" si="33"/>
        <v>12381.447174655728</v>
      </c>
      <c r="AK42" s="4">
        <f t="shared" si="34"/>
        <v>8254.2981164371522</v>
      </c>
      <c r="AL42" s="4">
        <f t="shared" si="35"/>
        <v>4127.1490582185761</v>
      </c>
    </row>
    <row r="43" spans="1:38">
      <c r="A43" s="1">
        <v>30</v>
      </c>
      <c r="B43" s="1">
        <f t="shared" si="36"/>
        <v>303</v>
      </c>
      <c r="C43" s="3">
        <f t="shared" si="0"/>
        <v>449054.58067754045</v>
      </c>
      <c r="D43" s="3">
        <f t="shared" si="7"/>
        <v>2581.654481212337</v>
      </c>
      <c r="E43" s="4">
        <f t="shared" si="8"/>
        <v>1804.8196604364905</v>
      </c>
      <c r="F43" s="4">
        <f t="shared" si="9"/>
        <v>776.83482077584654</v>
      </c>
      <c r="G43" s="7">
        <f t="shared" si="10"/>
        <v>0.15</v>
      </c>
      <c r="H43" s="8">
        <f t="shared" si="11"/>
        <v>1.3451947011868914E-2</v>
      </c>
      <c r="I43" s="3">
        <f t="shared" si="1"/>
        <v>6123.0250330076542</v>
      </c>
      <c r="J43" s="4">
        <f t="shared" si="2"/>
        <v>6899.8598537835005</v>
      </c>
      <c r="K43" s="3">
        <f t="shared" si="3"/>
        <v>8704.6795142199917</v>
      </c>
      <c r="L43" s="4">
        <f t="shared" si="4"/>
        <v>417.95823715371364</v>
      </c>
      <c r="M43" s="18">
        <f t="shared" si="5"/>
        <v>1386.8614232827767</v>
      </c>
      <c r="N43" s="18">
        <f t="shared" si="6"/>
        <v>6899.8598537835005</v>
      </c>
      <c r="O43" s="27">
        <f t="shared" si="12"/>
        <v>149054.58067754027</v>
      </c>
      <c r="P43" s="18">
        <f t="shared" si="13"/>
        <v>474.36142328277657</v>
      </c>
      <c r="Q43" s="18">
        <f t="shared" si="14"/>
        <v>6899.8598537835005</v>
      </c>
      <c r="R43" s="29">
        <f t="shared" si="15"/>
        <v>7374.2212770662773</v>
      </c>
      <c r="S43" s="25">
        <f t="shared" si="16"/>
        <v>150000</v>
      </c>
      <c r="T43" s="4">
        <f t="shared" si="17"/>
        <v>456.25000000000006</v>
      </c>
      <c r="U43" s="4">
        <f t="shared" si="18"/>
        <v>0</v>
      </c>
      <c r="V43" s="4">
        <f t="shared" si="19"/>
        <v>456.25000000000006</v>
      </c>
      <c r="W43" s="27">
        <f t="shared" si="20"/>
        <v>100000</v>
      </c>
      <c r="X43" s="18">
        <f t="shared" si="21"/>
        <v>304.16666666666669</v>
      </c>
      <c r="Y43" s="18">
        <f t="shared" si="22"/>
        <v>0</v>
      </c>
      <c r="Z43" s="29">
        <f t="shared" si="23"/>
        <v>304.16666666666669</v>
      </c>
      <c r="AA43" s="25">
        <f t="shared" si="24"/>
        <v>50000</v>
      </c>
      <c r="AB43" s="4">
        <f t="shared" si="25"/>
        <v>152.08333333333334</v>
      </c>
      <c r="AC43" s="4">
        <f t="shared" si="26"/>
        <v>0</v>
      </c>
      <c r="AD43" s="4">
        <f t="shared" si="27"/>
        <v>152.08333333333334</v>
      </c>
      <c r="AE43" s="33">
        <f t="shared" si="28"/>
        <v>206995.795613505</v>
      </c>
      <c r="AF43" s="18">
        <f t="shared" si="29"/>
        <v>0</v>
      </c>
      <c r="AG43" s="18">
        <f t="shared" si="30"/>
        <v>0</v>
      </c>
      <c r="AH43" s="29">
        <f t="shared" si="31"/>
        <v>0</v>
      </c>
      <c r="AI43" s="4">
        <f t="shared" si="32"/>
        <v>206544.59482573267</v>
      </c>
      <c r="AJ43" s="4">
        <f t="shared" si="33"/>
        <v>12779.10817272504</v>
      </c>
      <c r="AK43" s="4">
        <f t="shared" si="34"/>
        <v>8519.4054484833578</v>
      </c>
      <c r="AL43" s="4">
        <f t="shared" si="35"/>
        <v>4259.7027242416789</v>
      </c>
    </row>
    <row r="44" spans="1:38">
      <c r="A44" s="1">
        <v>31</v>
      </c>
      <c r="B44" s="1">
        <f t="shared" si="36"/>
        <v>302</v>
      </c>
      <c r="C44" s="3">
        <f t="shared" si="0"/>
        <v>442254.85394279665</v>
      </c>
      <c r="D44" s="3">
        <f t="shared" si="7"/>
        <v>2546.9262019281146</v>
      </c>
      <c r="E44" s="4">
        <f t="shared" si="8"/>
        <v>1777.5077151819312</v>
      </c>
      <c r="F44" s="4">
        <f t="shared" si="9"/>
        <v>769.41848674618336</v>
      </c>
      <c r="G44" s="7">
        <f t="shared" si="10"/>
        <v>0.15</v>
      </c>
      <c r="H44" s="8">
        <f t="shared" si="11"/>
        <v>1.3451947011868914E-2</v>
      </c>
      <c r="I44" s="3">
        <f t="shared" si="1"/>
        <v>6030.3082479976265</v>
      </c>
      <c r="J44" s="4">
        <f t="shared" si="2"/>
        <v>6799.7267347438101</v>
      </c>
      <c r="K44" s="3">
        <f t="shared" si="3"/>
        <v>8577.2344499257415</v>
      </c>
      <c r="L44" s="4">
        <f t="shared" si="4"/>
        <v>411.63336562107872</v>
      </c>
      <c r="M44" s="18">
        <f t="shared" si="5"/>
        <v>1365.8743495608524</v>
      </c>
      <c r="N44" s="18">
        <f t="shared" si="6"/>
        <v>6799.7267347438101</v>
      </c>
      <c r="O44" s="27">
        <f t="shared" si="12"/>
        <v>142254.85394279647</v>
      </c>
      <c r="P44" s="18">
        <f t="shared" si="13"/>
        <v>453.37434956085173</v>
      </c>
      <c r="Q44" s="18">
        <f t="shared" si="14"/>
        <v>6799.7267347438101</v>
      </c>
      <c r="R44" s="29">
        <f t="shared" si="15"/>
        <v>7253.1010843046615</v>
      </c>
      <c r="S44" s="25">
        <f t="shared" si="16"/>
        <v>150000</v>
      </c>
      <c r="T44" s="4">
        <f t="shared" si="17"/>
        <v>456.25000000000006</v>
      </c>
      <c r="U44" s="4">
        <f t="shared" si="18"/>
        <v>0</v>
      </c>
      <c r="V44" s="4">
        <f t="shared" si="19"/>
        <v>456.25000000000006</v>
      </c>
      <c r="W44" s="27">
        <f t="shared" si="20"/>
        <v>100000</v>
      </c>
      <c r="X44" s="18">
        <f t="shared" si="21"/>
        <v>304.16666666666669</v>
      </c>
      <c r="Y44" s="18">
        <f t="shared" si="22"/>
        <v>0</v>
      </c>
      <c r="Z44" s="29">
        <f t="shared" si="23"/>
        <v>304.16666666666669</v>
      </c>
      <c r="AA44" s="25">
        <f t="shared" si="24"/>
        <v>50000</v>
      </c>
      <c r="AB44" s="4">
        <f t="shared" si="25"/>
        <v>152.08333333333334</v>
      </c>
      <c r="AC44" s="4">
        <f t="shared" si="26"/>
        <v>0</v>
      </c>
      <c r="AD44" s="4">
        <f t="shared" si="27"/>
        <v>152.08333333333334</v>
      </c>
      <c r="AE44" s="33">
        <f t="shared" si="28"/>
        <v>210791.52877705812</v>
      </c>
      <c r="AF44" s="18">
        <f t="shared" si="29"/>
        <v>0</v>
      </c>
      <c r="AG44" s="18">
        <f t="shared" si="30"/>
        <v>0</v>
      </c>
      <c r="AH44" s="29">
        <f t="shared" si="31"/>
        <v>0</v>
      </c>
      <c r="AI44" s="4">
        <f t="shared" si="32"/>
        <v>209443.90119056214</v>
      </c>
      <c r="AJ44" s="4">
        <f t="shared" si="33"/>
        <v>13174.885998070298</v>
      </c>
      <c r="AK44" s="4">
        <f t="shared" si="34"/>
        <v>8783.2573320468655</v>
      </c>
      <c r="AL44" s="4">
        <f t="shared" si="35"/>
        <v>4391.6286660234327</v>
      </c>
    </row>
    <row r="45" spans="1:38">
      <c r="A45" s="1">
        <v>32</v>
      </c>
      <c r="B45" s="1">
        <f t="shared" si="36"/>
        <v>301</v>
      </c>
      <c r="C45" s="3">
        <f t="shared" si="0"/>
        <v>435553.84349140548</v>
      </c>
      <c r="D45" s="3">
        <f t="shared" si="7"/>
        <v>2512.665085616637</v>
      </c>
      <c r="E45" s="4">
        <f t="shared" si="8"/>
        <v>1750.592130190237</v>
      </c>
      <c r="F45" s="4">
        <f t="shared" si="9"/>
        <v>762.07295542640009</v>
      </c>
      <c r="G45" s="7">
        <f t="shared" si="10"/>
        <v>0.15</v>
      </c>
      <c r="H45" s="8">
        <f t="shared" si="11"/>
        <v>1.3451947011868914E-2</v>
      </c>
      <c r="I45" s="3">
        <f t="shared" si="1"/>
        <v>5938.9374959647521</v>
      </c>
      <c r="J45" s="4">
        <f t="shared" si="2"/>
        <v>6701.0104513911519</v>
      </c>
      <c r="K45" s="3">
        <f t="shared" si="3"/>
        <v>8451.6025815813882</v>
      </c>
      <c r="L45" s="4">
        <f t="shared" si="4"/>
        <v>405.40028278089693</v>
      </c>
      <c r="M45" s="18">
        <f t="shared" si="5"/>
        <v>1345.19184740934</v>
      </c>
      <c r="N45" s="18">
        <f t="shared" si="6"/>
        <v>6701.0104513911519</v>
      </c>
      <c r="O45" s="27">
        <f t="shared" si="12"/>
        <v>135553.84349140531</v>
      </c>
      <c r="P45" s="18">
        <f t="shared" si="13"/>
        <v>432.69184740933929</v>
      </c>
      <c r="Q45" s="18">
        <f t="shared" si="14"/>
        <v>6701.0104513911519</v>
      </c>
      <c r="R45" s="29">
        <f t="shared" si="15"/>
        <v>7133.702298800491</v>
      </c>
      <c r="S45" s="25">
        <f t="shared" si="16"/>
        <v>150000</v>
      </c>
      <c r="T45" s="4">
        <f t="shared" si="17"/>
        <v>456.25000000000006</v>
      </c>
      <c r="U45" s="4">
        <f t="shared" si="18"/>
        <v>0</v>
      </c>
      <c r="V45" s="4">
        <f t="shared" si="19"/>
        <v>456.25000000000006</v>
      </c>
      <c r="W45" s="27">
        <f t="shared" si="20"/>
        <v>100000</v>
      </c>
      <c r="X45" s="18">
        <f t="shared" si="21"/>
        <v>304.16666666666669</v>
      </c>
      <c r="Y45" s="18">
        <f t="shared" si="22"/>
        <v>0</v>
      </c>
      <c r="Z45" s="29">
        <f t="shared" si="23"/>
        <v>304.16666666666669</v>
      </c>
      <c r="AA45" s="25">
        <f t="shared" si="24"/>
        <v>50000</v>
      </c>
      <c r="AB45" s="4">
        <f t="shared" si="25"/>
        <v>152.08333333333334</v>
      </c>
      <c r="AC45" s="4">
        <f t="shared" si="26"/>
        <v>0</v>
      </c>
      <c r="AD45" s="4">
        <f t="shared" si="27"/>
        <v>152.08333333333334</v>
      </c>
      <c r="AE45" s="33">
        <f t="shared" si="28"/>
        <v>214432.33444451686</v>
      </c>
      <c r="AF45" s="18">
        <f t="shared" si="29"/>
        <v>0</v>
      </c>
      <c r="AG45" s="18">
        <f t="shared" si="30"/>
        <v>0</v>
      </c>
      <c r="AH45" s="29">
        <f t="shared" si="31"/>
        <v>0</v>
      </c>
      <c r="AI45" s="4">
        <f t="shared" si="32"/>
        <v>212154.93330717046</v>
      </c>
      <c r="AJ45" s="4">
        <f t="shared" si="33"/>
        <v>13568.787183293649</v>
      </c>
      <c r="AK45" s="4">
        <f t="shared" si="34"/>
        <v>9045.8581221957647</v>
      </c>
      <c r="AL45" s="4">
        <f t="shared" si="35"/>
        <v>4522.9290610978824</v>
      </c>
    </row>
    <row r="46" spans="1:38">
      <c r="A46" s="1">
        <v>33</v>
      </c>
      <c r="B46" s="1">
        <f t="shared" si="36"/>
        <v>300</v>
      </c>
      <c r="C46" s="3">
        <f t="shared" si="0"/>
        <v>428950.15221372939</v>
      </c>
      <c r="D46" s="3">
        <f t="shared" si="7"/>
        <v>2478.8648480263487</v>
      </c>
      <c r="E46" s="4">
        <f t="shared" si="8"/>
        <v>1724.0672971534802</v>
      </c>
      <c r="F46" s="4">
        <f t="shared" si="9"/>
        <v>754.79755087286844</v>
      </c>
      <c r="G46" s="7">
        <f t="shared" si="10"/>
        <v>0.15</v>
      </c>
      <c r="H46" s="8">
        <f t="shared" si="11"/>
        <v>1.3451947011868914E-2</v>
      </c>
      <c r="I46" s="3">
        <f t="shared" si="1"/>
        <v>5848.8937268032032</v>
      </c>
      <c r="J46" s="4">
        <f t="shared" si="2"/>
        <v>6603.6912776760719</v>
      </c>
      <c r="K46" s="3">
        <f t="shared" si="3"/>
        <v>8327.7585748295514</v>
      </c>
      <c r="L46" s="4">
        <f t="shared" si="4"/>
        <v>399.25768986712171</v>
      </c>
      <c r="M46" s="18">
        <f t="shared" si="5"/>
        <v>1324.8096072863586</v>
      </c>
      <c r="N46" s="18">
        <f t="shared" si="6"/>
        <v>6603.6912776760719</v>
      </c>
      <c r="O46" s="27">
        <f t="shared" si="12"/>
        <v>128950.15221372923</v>
      </c>
      <c r="P46" s="18">
        <f t="shared" si="13"/>
        <v>412.3096072863579</v>
      </c>
      <c r="Q46" s="18">
        <f t="shared" si="14"/>
        <v>6603.6912776760719</v>
      </c>
      <c r="R46" s="29">
        <f t="shared" si="15"/>
        <v>7016.0008849624301</v>
      </c>
      <c r="S46" s="25">
        <f t="shared" si="16"/>
        <v>150000</v>
      </c>
      <c r="T46" s="4">
        <f t="shared" si="17"/>
        <v>456.25000000000006</v>
      </c>
      <c r="U46" s="4">
        <f t="shared" si="18"/>
        <v>0</v>
      </c>
      <c r="V46" s="4">
        <f t="shared" si="19"/>
        <v>456.25000000000006</v>
      </c>
      <c r="W46" s="27">
        <f t="shared" si="20"/>
        <v>100000</v>
      </c>
      <c r="X46" s="18">
        <f t="shared" si="21"/>
        <v>304.16666666666669</v>
      </c>
      <c r="Y46" s="18">
        <f t="shared" si="22"/>
        <v>0</v>
      </c>
      <c r="Z46" s="29">
        <f t="shared" si="23"/>
        <v>304.16666666666669</v>
      </c>
      <c r="AA46" s="25">
        <f t="shared" si="24"/>
        <v>50000</v>
      </c>
      <c r="AB46" s="4">
        <f t="shared" si="25"/>
        <v>152.08333333333334</v>
      </c>
      <c r="AC46" s="4">
        <f t="shared" si="26"/>
        <v>0</v>
      </c>
      <c r="AD46" s="4">
        <f t="shared" si="27"/>
        <v>152.08333333333334</v>
      </c>
      <c r="AE46" s="33">
        <f t="shared" si="28"/>
        <v>217921.81216331036</v>
      </c>
      <c r="AF46" s="18">
        <f t="shared" si="29"/>
        <v>0</v>
      </c>
      <c r="AG46" s="18">
        <f t="shared" si="30"/>
        <v>0</v>
      </c>
      <c r="AH46" s="29">
        <f t="shared" si="31"/>
        <v>0</v>
      </c>
      <c r="AI46" s="4">
        <f t="shared" si="32"/>
        <v>214682.98768973286</v>
      </c>
      <c r="AJ46" s="4">
        <f t="shared" si="33"/>
        <v>13960.818240969355</v>
      </c>
      <c r="AK46" s="4">
        <f t="shared" si="34"/>
        <v>9307.2121606462351</v>
      </c>
      <c r="AL46" s="4">
        <f t="shared" si="35"/>
        <v>4653.6060803231176</v>
      </c>
    </row>
    <row r="47" spans="1:38">
      <c r="A47" s="1">
        <v>34</v>
      </c>
      <c r="B47" s="1">
        <f t="shared" si="36"/>
        <v>299</v>
      </c>
      <c r="C47" s="3">
        <f t="shared" si="0"/>
        <v>422442.40245446016</v>
      </c>
      <c r="D47" s="3">
        <f t="shared" si="7"/>
        <v>2445.519289441113</v>
      </c>
      <c r="E47" s="4">
        <f t="shared" si="8"/>
        <v>1697.9276858460123</v>
      </c>
      <c r="F47" s="4">
        <f t="shared" si="9"/>
        <v>747.59160359510065</v>
      </c>
      <c r="G47" s="7">
        <f t="shared" si="10"/>
        <v>0.15</v>
      </c>
      <c r="H47" s="8">
        <f t="shared" si="11"/>
        <v>1.3451947011868914E-2</v>
      </c>
      <c r="I47" s="3">
        <f t="shared" si="1"/>
        <v>5760.158155674113</v>
      </c>
      <c r="J47" s="4">
        <f t="shared" si="2"/>
        <v>6507.7497592692134</v>
      </c>
      <c r="K47" s="3">
        <f t="shared" si="3"/>
        <v>8205.6774451152269</v>
      </c>
      <c r="L47" s="4">
        <f t="shared" si="4"/>
        <v>393.2043061959186</v>
      </c>
      <c r="M47" s="18">
        <f t="shared" si="5"/>
        <v>1304.7233796500936</v>
      </c>
      <c r="N47" s="18">
        <f t="shared" si="6"/>
        <v>6507.7497592692134</v>
      </c>
      <c r="O47" s="27">
        <f t="shared" si="12"/>
        <v>122442.40245446003</v>
      </c>
      <c r="P47" s="18">
        <f t="shared" si="13"/>
        <v>392.22337965009314</v>
      </c>
      <c r="Q47" s="18">
        <f t="shared" si="14"/>
        <v>6507.7497592692134</v>
      </c>
      <c r="R47" s="29">
        <f t="shared" si="15"/>
        <v>6899.9731389193066</v>
      </c>
      <c r="S47" s="25">
        <f t="shared" si="16"/>
        <v>150000</v>
      </c>
      <c r="T47" s="4">
        <f t="shared" si="17"/>
        <v>456.25000000000006</v>
      </c>
      <c r="U47" s="4">
        <f t="shared" si="18"/>
        <v>0</v>
      </c>
      <c r="V47" s="4">
        <f t="shared" si="19"/>
        <v>456.25000000000006</v>
      </c>
      <c r="W47" s="27">
        <f t="shared" si="20"/>
        <v>100000</v>
      </c>
      <c r="X47" s="18">
        <f t="shared" si="21"/>
        <v>304.16666666666669</v>
      </c>
      <c r="Y47" s="18">
        <f t="shared" si="22"/>
        <v>0</v>
      </c>
      <c r="Z47" s="29">
        <f t="shared" si="23"/>
        <v>304.16666666666669</v>
      </c>
      <c r="AA47" s="25">
        <f t="shared" si="24"/>
        <v>50000</v>
      </c>
      <c r="AB47" s="4">
        <f t="shared" si="25"/>
        <v>152.08333333333334</v>
      </c>
      <c r="AC47" s="4">
        <f t="shared" si="26"/>
        <v>0</v>
      </c>
      <c r="AD47" s="4">
        <f t="shared" si="27"/>
        <v>152.08333333333334</v>
      </c>
      <c r="AE47" s="33">
        <f t="shared" si="28"/>
        <v>221263.49181515325</v>
      </c>
      <c r="AF47" s="18">
        <f t="shared" si="29"/>
        <v>0</v>
      </c>
      <c r="AG47" s="18">
        <f t="shared" si="30"/>
        <v>0</v>
      </c>
      <c r="AH47" s="29">
        <f t="shared" si="31"/>
        <v>0</v>
      </c>
      <c r="AI47" s="4">
        <f t="shared" si="32"/>
        <v>217033.23966368119</v>
      </c>
      <c r="AJ47" s="4">
        <f t="shared" si="33"/>
        <v>14350.985663701233</v>
      </c>
      <c r="AK47" s="4">
        <f t="shared" si="34"/>
        <v>9567.3237758008217</v>
      </c>
      <c r="AL47" s="4">
        <f t="shared" si="35"/>
        <v>4783.6618879004109</v>
      </c>
    </row>
    <row r="48" spans="1:38">
      <c r="A48" s="1">
        <v>35</v>
      </c>
      <c r="B48" s="1">
        <f t="shared" si="36"/>
        <v>298</v>
      </c>
      <c r="C48" s="3">
        <f t="shared" si="0"/>
        <v>416029.23574461474</v>
      </c>
      <c r="D48" s="3">
        <f t="shared" si="7"/>
        <v>2412.6222935430483</v>
      </c>
      <c r="E48" s="4">
        <f t="shared" si="8"/>
        <v>1672.1678430489048</v>
      </c>
      <c r="F48" s="4">
        <f t="shared" si="9"/>
        <v>740.45445049414343</v>
      </c>
      <c r="G48" s="7">
        <f t="shared" si="10"/>
        <v>0.15</v>
      </c>
      <c r="H48" s="8">
        <f t="shared" si="11"/>
        <v>1.3451947011868914E-2</v>
      </c>
      <c r="I48" s="3">
        <f t="shared" si="1"/>
        <v>5672.7122593512513</v>
      </c>
      <c r="J48" s="4">
        <f t="shared" si="2"/>
        <v>6413.1667098453945</v>
      </c>
      <c r="K48" s="3">
        <f t="shared" si="3"/>
        <v>8085.3345528942991</v>
      </c>
      <c r="L48" s="4">
        <f t="shared" si="4"/>
        <v>387.23886891658844</v>
      </c>
      <c r="M48" s="18">
        <f t="shared" si="5"/>
        <v>1284.9289741323164</v>
      </c>
      <c r="N48" s="18">
        <f t="shared" si="6"/>
        <v>6413.1667098453945</v>
      </c>
      <c r="O48" s="27">
        <f t="shared" si="12"/>
        <v>116029.23574461463</v>
      </c>
      <c r="P48" s="18">
        <f t="shared" si="13"/>
        <v>372.42897413231594</v>
      </c>
      <c r="Q48" s="18">
        <f t="shared" si="14"/>
        <v>6413.1667098453945</v>
      </c>
      <c r="R48" s="29">
        <f t="shared" si="15"/>
        <v>6785.59568397771</v>
      </c>
      <c r="S48" s="25">
        <f t="shared" si="16"/>
        <v>150000</v>
      </c>
      <c r="T48" s="4">
        <f t="shared" si="17"/>
        <v>456.25000000000006</v>
      </c>
      <c r="U48" s="4">
        <f t="shared" si="18"/>
        <v>0</v>
      </c>
      <c r="V48" s="4">
        <f t="shared" si="19"/>
        <v>456.25000000000006</v>
      </c>
      <c r="W48" s="27">
        <f t="shared" si="20"/>
        <v>100000</v>
      </c>
      <c r="X48" s="18">
        <f t="shared" si="21"/>
        <v>304.16666666666669</v>
      </c>
      <c r="Y48" s="18">
        <f t="shared" si="22"/>
        <v>0</v>
      </c>
      <c r="Z48" s="29">
        <f t="shared" si="23"/>
        <v>304.16666666666669</v>
      </c>
      <c r="AA48" s="25">
        <f t="shared" si="24"/>
        <v>50000</v>
      </c>
      <c r="AB48" s="4">
        <f t="shared" si="25"/>
        <v>152.08333333333334</v>
      </c>
      <c r="AC48" s="4">
        <f t="shared" si="26"/>
        <v>0</v>
      </c>
      <c r="AD48" s="4">
        <f t="shared" si="27"/>
        <v>152.08333333333334</v>
      </c>
      <c r="AE48" s="33">
        <f t="shared" si="28"/>
        <v>224460.8348445888</v>
      </c>
      <c r="AF48" s="18">
        <f t="shared" si="29"/>
        <v>0</v>
      </c>
      <c r="AG48" s="18">
        <f t="shared" si="30"/>
        <v>0</v>
      </c>
      <c r="AH48" s="29">
        <f t="shared" si="31"/>
        <v>0</v>
      </c>
      <c r="AI48" s="4">
        <f t="shared" si="32"/>
        <v>219210.74588051628</v>
      </c>
      <c r="AJ48" s="4">
        <f t="shared" si="33"/>
        <v>14739.295924179927</v>
      </c>
      <c r="AK48" s="4">
        <f t="shared" si="34"/>
        <v>9826.1972827866175</v>
      </c>
      <c r="AL48" s="4">
        <f t="shared" si="35"/>
        <v>4913.0986413933088</v>
      </c>
    </row>
    <row r="49" spans="1:38">
      <c r="A49" s="1">
        <v>36</v>
      </c>
      <c r="B49" s="1">
        <f t="shared" si="36"/>
        <v>297</v>
      </c>
      <c r="C49" s="3">
        <f t="shared" si="0"/>
        <v>409709.31253719656</v>
      </c>
      <c r="D49" s="3">
        <f t="shared" si="7"/>
        <v>2380.167826290653</v>
      </c>
      <c r="E49" s="4">
        <f t="shared" si="8"/>
        <v>1646.7823914890998</v>
      </c>
      <c r="F49" s="4">
        <f t="shared" si="9"/>
        <v>733.38543480155317</v>
      </c>
      <c r="G49" s="7">
        <f t="shared" si="10"/>
        <v>0.15</v>
      </c>
      <c r="H49" s="8">
        <f t="shared" si="11"/>
        <v>1.3451947011868914E-2</v>
      </c>
      <c r="I49" s="3">
        <f t="shared" si="1"/>
        <v>5586.5377726166507</v>
      </c>
      <c r="J49" s="4">
        <f t="shared" si="2"/>
        <v>6319.9232074182037</v>
      </c>
      <c r="K49" s="3">
        <f t="shared" si="3"/>
        <v>7966.7055989073033</v>
      </c>
      <c r="L49" s="4">
        <f t="shared" si="4"/>
        <v>381.36013276589682</v>
      </c>
      <c r="M49" s="18">
        <f t="shared" si="5"/>
        <v>1265.422258723203</v>
      </c>
      <c r="N49" s="18">
        <f t="shared" si="6"/>
        <v>6319.9232074182037</v>
      </c>
      <c r="O49" s="27">
        <f t="shared" si="12"/>
        <v>109709.31253719643</v>
      </c>
      <c r="P49" s="18">
        <f t="shared" si="13"/>
        <v>352.9222587232029</v>
      </c>
      <c r="Q49" s="18">
        <f t="shared" si="14"/>
        <v>6319.9232074182037</v>
      </c>
      <c r="R49" s="29">
        <f t="shared" si="15"/>
        <v>6672.8454661414062</v>
      </c>
      <c r="S49" s="25">
        <f t="shared" si="16"/>
        <v>150000</v>
      </c>
      <c r="T49" s="4">
        <f t="shared" si="17"/>
        <v>456.25000000000006</v>
      </c>
      <c r="U49" s="4">
        <f t="shared" si="18"/>
        <v>0</v>
      </c>
      <c r="V49" s="4">
        <f t="shared" si="19"/>
        <v>456.25000000000006</v>
      </c>
      <c r="W49" s="27">
        <f t="shared" si="20"/>
        <v>100000</v>
      </c>
      <c r="X49" s="18">
        <f t="shared" si="21"/>
        <v>304.16666666666669</v>
      </c>
      <c r="Y49" s="18">
        <f t="shared" si="22"/>
        <v>0</v>
      </c>
      <c r="Z49" s="29">
        <f t="shared" si="23"/>
        <v>304.16666666666669</v>
      </c>
      <c r="AA49" s="25">
        <f t="shared" si="24"/>
        <v>50000</v>
      </c>
      <c r="AB49" s="4">
        <f t="shared" si="25"/>
        <v>152.08333333333334</v>
      </c>
      <c r="AC49" s="4">
        <f t="shared" si="26"/>
        <v>0</v>
      </c>
      <c r="AD49" s="4">
        <f t="shared" si="27"/>
        <v>152.08333333333334</v>
      </c>
      <c r="AE49" s="33">
        <f t="shared" si="28"/>
        <v>227517.23546705535</v>
      </c>
      <c r="AF49" s="18">
        <f t="shared" si="29"/>
        <v>0</v>
      </c>
      <c r="AG49" s="18">
        <f t="shared" si="30"/>
        <v>0</v>
      </c>
      <c r="AH49" s="29">
        <f t="shared" si="31"/>
        <v>0</v>
      </c>
      <c r="AI49" s="4">
        <f t="shared" si="32"/>
        <v>221220.44678338399</v>
      </c>
      <c r="AJ49" s="4">
        <f t="shared" si="33"/>
        <v>15125.755475240026</v>
      </c>
      <c r="AK49" s="4">
        <f t="shared" si="34"/>
        <v>10083.836983493349</v>
      </c>
      <c r="AL49" s="4">
        <f t="shared" si="35"/>
        <v>5041.9184917466746</v>
      </c>
    </row>
    <row r="50" spans="1:38">
      <c r="A50" s="1">
        <v>37</v>
      </c>
      <c r="B50" s="1">
        <f t="shared" si="36"/>
        <v>296</v>
      </c>
      <c r="C50" s="3">
        <f t="shared" si="0"/>
        <v>403481.31194647204</v>
      </c>
      <c r="D50" s="3">
        <f t="shared" si="7"/>
        <v>2348.149934812036</v>
      </c>
      <c r="E50" s="4">
        <f t="shared" si="8"/>
        <v>1621.7660287930696</v>
      </c>
      <c r="F50" s="4">
        <f t="shared" si="9"/>
        <v>726.3839060189664</v>
      </c>
      <c r="G50" s="7">
        <f t="shared" si="10"/>
        <v>0.15</v>
      </c>
      <c r="H50" s="8">
        <f t="shared" si="11"/>
        <v>1.3451947011868914E-2</v>
      </c>
      <c r="I50" s="3">
        <f t="shared" si="1"/>
        <v>5501.6166847055665</v>
      </c>
      <c r="J50" s="4">
        <f t="shared" si="2"/>
        <v>6228.0005907245331</v>
      </c>
      <c r="K50" s="3">
        <f t="shared" si="3"/>
        <v>7849.7666195176025</v>
      </c>
      <c r="L50" s="4">
        <f t="shared" si="4"/>
        <v>375.56686982576349</v>
      </c>
      <c r="M50" s="18">
        <f t="shared" si="5"/>
        <v>1246.1991589673062</v>
      </c>
      <c r="N50" s="18">
        <f t="shared" si="6"/>
        <v>6228.0005907245331</v>
      </c>
      <c r="O50" s="27">
        <f t="shared" si="12"/>
        <v>103481.31194647189</v>
      </c>
      <c r="P50" s="18">
        <f t="shared" si="13"/>
        <v>333.69915896730583</v>
      </c>
      <c r="Q50" s="18">
        <f t="shared" si="14"/>
        <v>6228.0005907245331</v>
      </c>
      <c r="R50" s="29">
        <f t="shared" si="15"/>
        <v>6561.6997496918393</v>
      </c>
      <c r="S50" s="25">
        <f t="shared" si="16"/>
        <v>150000</v>
      </c>
      <c r="T50" s="4">
        <f t="shared" si="17"/>
        <v>456.25000000000006</v>
      </c>
      <c r="U50" s="4">
        <f t="shared" si="18"/>
        <v>0</v>
      </c>
      <c r="V50" s="4">
        <f t="shared" si="19"/>
        <v>456.25000000000006</v>
      </c>
      <c r="W50" s="27">
        <f t="shared" si="20"/>
        <v>100000</v>
      </c>
      <c r="X50" s="18">
        <f t="shared" si="21"/>
        <v>304.16666666666669</v>
      </c>
      <c r="Y50" s="18">
        <f t="shared" si="22"/>
        <v>0</v>
      </c>
      <c r="Z50" s="29">
        <f t="shared" si="23"/>
        <v>304.16666666666669</v>
      </c>
      <c r="AA50" s="25">
        <f t="shared" si="24"/>
        <v>50000</v>
      </c>
      <c r="AB50" s="4">
        <f t="shared" si="25"/>
        <v>152.08333333333334</v>
      </c>
      <c r="AC50" s="4">
        <f t="shared" si="26"/>
        <v>0</v>
      </c>
      <c r="AD50" s="4">
        <f t="shared" si="27"/>
        <v>152.08333333333334</v>
      </c>
      <c r="AE50" s="33">
        <f t="shared" si="28"/>
        <v>230436.02185680773</v>
      </c>
      <c r="AF50" s="18">
        <f t="shared" si="29"/>
        <v>0</v>
      </c>
      <c r="AG50" s="18">
        <f t="shared" si="30"/>
        <v>0</v>
      </c>
      <c r="AH50" s="29">
        <f t="shared" si="31"/>
        <v>0</v>
      </c>
      <c r="AI50" s="4">
        <f t="shared" si="32"/>
        <v>223067.1690243466</v>
      </c>
      <c r="AJ50" s="4">
        <f t="shared" si="33"/>
        <v>15510.370749917023</v>
      </c>
      <c r="AK50" s="4">
        <f t="shared" si="34"/>
        <v>10340.247166611349</v>
      </c>
      <c r="AL50" s="4">
        <f t="shared" si="35"/>
        <v>5170.1235833056744</v>
      </c>
    </row>
    <row r="51" spans="1:38">
      <c r="A51" s="1">
        <v>38</v>
      </c>
      <c r="B51" s="1">
        <f t="shared" si="36"/>
        <v>295</v>
      </c>
      <c r="C51" s="3">
        <f t="shared" si="0"/>
        <v>397343.93149081379</v>
      </c>
      <c r="D51" s="3">
        <f t="shared" si="7"/>
        <v>2316.5627463130209</v>
      </c>
      <c r="E51" s="4">
        <f t="shared" si="8"/>
        <v>1597.113526454785</v>
      </c>
      <c r="F51" s="4">
        <f t="shared" si="9"/>
        <v>719.44921985823589</v>
      </c>
      <c r="G51" s="7">
        <f t="shared" si="10"/>
        <v>0.15</v>
      </c>
      <c r="H51" s="8">
        <f t="shared" si="11"/>
        <v>1.3451947011868914E-2</v>
      </c>
      <c r="I51" s="3">
        <f t="shared" si="1"/>
        <v>5417.9312358000307</v>
      </c>
      <c r="J51" s="4">
        <f t="shared" si="2"/>
        <v>6137.3804556582663</v>
      </c>
      <c r="K51" s="3">
        <f t="shared" si="3"/>
        <v>7734.493982113052</v>
      </c>
      <c r="L51" s="4">
        <f t="shared" si="4"/>
        <v>369.85786928426603</v>
      </c>
      <c r="M51" s="18">
        <f t="shared" si="5"/>
        <v>1227.255657170519</v>
      </c>
      <c r="N51" s="18">
        <f t="shared" si="6"/>
        <v>6137.3804556582663</v>
      </c>
      <c r="O51" s="27">
        <f t="shared" si="12"/>
        <v>97343.931490813629</v>
      </c>
      <c r="P51" s="18">
        <f t="shared" si="13"/>
        <v>314.7556571705187</v>
      </c>
      <c r="Q51" s="18">
        <f t="shared" si="14"/>
        <v>6137.3804556582663</v>
      </c>
      <c r="R51" s="29">
        <f t="shared" si="15"/>
        <v>6452.1361128287854</v>
      </c>
      <c r="S51" s="25">
        <f t="shared" si="16"/>
        <v>150000</v>
      </c>
      <c r="T51" s="4">
        <f t="shared" si="17"/>
        <v>456.25000000000006</v>
      </c>
      <c r="U51" s="4">
        <f t="shared" si="18"/>
        <v>0</v>
      </c>
      <c r="V51" s="4">
        <f t="shared" si="19"/>
        <v>456.25000000000006</v>
      </c>
      <c r="W51" s="27">
        <f t="shared" si="20"/>
        <v>100000</v>
      </c>
      <c r="X51" s="18">
        <f t="shared" si="21"/>
        <v>304.16666666666669</v>
      </c>
      <c r="Y51" s="18">
        <f t="shared" si="22"/>
        <v>0</v>
      </c>
      <c r="Z51" s="29">
        <f t="shared" si="23"/>
        <v>304.16666666666669</v>
      </c>
      <c r="AA51" s="25">
        <f t="shared" si="24"/>
        <v>50000</v>
      </c>
      <c r="AB51" s="4">
        <f t="shared" si="25"/>
        <v>152.08333333333334</v>
      </c>
      <c r="AC51" s="4">
        <f t="shared" si="26"/>
        <v>0</v>
      </c>
      <c r="AD51" s="4">
        <f t="shared" si="27"/>
        <v>152.08333333333334</v>
      </c>
      <c r="AE51" s="33">
        <f t="shared" si="28"/>
        <v>233220.45731501412</v>
      </c>
      <c r="AF51" s="18">
        <f t="shared" si="29"/>
        <v>0</v>
      </c>
      <c r="AG51" s="18">
        <f t="shared" si="30"/>
        <v>0</v>
      </c>
      <c r="AH51" s="29">
        <f t="shared" si="31"/>
        <v>0</v>
      </c>
      <c r="AI51" s="4">
        <f t="shared" si="32"/>
        <v>224755.62783425575</v>
      </c>
      <c r="AJ51" s="4">
        <f t="shared" si="33"/>
        <v>15893.148161504128</v>
      </c>
      <c r="AK51" s="4">
        <f t="shared" si="34"/>
        <v>10595.432107669418</v>
      </c>
      <c r="AL51" s="4">
        <f t="shared" si="35"/>
        <v>5297.7160538347089</v>
      </c>
    </row>
    <row r="52" spans="1:38">
      <c r="A52" s="1">
        <v>39</v>
      </c>
      <c r="B52" s="1">
        <f t="shared" si="36"/>
        <v>294</v>
      </c>
      <c r="C52" s="3">
        <f t="shared" si="0"/>
        <v>391295.88683906128</v>
      </c>
      <c r="D52" s="3">
        <f t="shared" si="7"/>
        <v>2285.400466999949</v>
      </c>
      <c r="E52" s="4">
        <f t="shared" si="8"/>
        <v>1572.8197288178046</v>
      </c>
      <c r="F52" s="4">
        <f t="shared" si="9"/>
        <v>712.58073818214439</v>
      </c>
      <c r="G52" s="7">
        <f t="shared" si="10"/>
        <v>0.15</v>
      </c>
      <c r="H52" s="8">
        <f t="shared" si="11"/>
        <v>1.3451947011868914E-2</v>
      </c>
      <c r="I52" s="3">
        <f t="shared" si="1"/>
        <v>5335.4639135703947</v>
      </c>
      <c r="J52" s="4">
        <f t="shared" si="2"/>
        <v>6048.0446517525388</v>
      </c>
      <c r="K52" s="3">
        <f t="shared" si="3"/>
        <v>7620.8643805703432</v>
      </c>
      <c r="L52" s="4">
        <f t="shared" si="4"/>
        <v>364.23193719991264</v>
      </c>
      <c r="M52" s="18">
        <f t="shared" si="5"/>
        <v>1208.587791617892</v>
      </c>
      <c r="N52" s="18">
        <f t="shared" si="6"/>
        <v>6048.0446517525388</v>
      </c>
      <c r="O52" s="27">
        <f t="shared" si="12"/>
        <v>91295.886839061088</v>
      </c>
      <c r="P52" s="18">
        <f t="shared" si="13"/>
        <v>296.08779161789147</v>
      </c>
      <c r="Q52" s="18">
        <f t="shared" si="14"/>
        <v>6048.0446517525388</v>
      </c>
      <c r="R52" s="29">
        <f t="shared" si="15"/>
        <v>6344.1324433704303</v>
      </c>
      <c r="S52" s="25">
        <f t="shared" si="16"/>
        <v>150000</v>
      </c>
      <c r="T52" s="4">
        <f t="shared" si="17"/>
        <v>456.25000000000006</v>
      </c>
      <c r="U52" s="4">
        <f t="shared" si="18"/>
        <v>0</v>
      </c>
      <c r="V52" s="4">
        <f t="shared" si="19"/>
        <v>456.25000000000006</v>
      </c>
      <c r="W52" s="27">
        <f t="shared" si="20"/>
        <v>100000</v>
      </c>
      <c r="X52" s="18">
        <f t="shared" si="21"/>
        <v>304.16666666666669</v>
      </c>
      <c r="Y52" s="18">
        <f t="shared" si="22"/>
        <v>0</v>
      </c>
      <c r="Z52" s="29">
        <f t="shared" si="23"/>
        <v>304.16666666666669</v>
      </c>
      <c r="AA52" s="25">
        <f t="shared" si="24"/>
        <v>50000</v>
      </c>
      <c r="AB52" s="4">
        <f t="shared" si="25"/>
        <v>152.08333333333334</v>
      </c>
      <c r="AC52" s="4">
        <f t="shared" si="26"/>
        <v>0</v>
      </c>
      <c r="AD52" s="4">
        <f t="shared" si="27"/>
        <v>152.08333333333334</v>
      </c>
      <c r="AE52" s="33">
        <f t="shared" si="28"/>
        <v>235873.741418349</v>
      </c>
      <c r="AF52" s="18">
        <f t="shared" si="29"/>
        <v>0</v>
      </c>
      <c r="AG52" s="18">
        <f t="shared" si="30"/>
        <v>0</v>
      </c>
      <c r="AH52" s="29">
        <f t="shared" si="31"/>
        <v>0</v>
      </c>
      <c r="AI52" s="4">
        <f t="shared" si="32"/>
        <v>226290.42934612307</v>
      </c>
      <c r="AJ52" s="4">
        <f t="shared" si="33"/>
        <v>16274.094103608904</v>
      </c>
      <c r="AK52" s="4">
        <f t="shared" si="34"/>
        <v>10849.396069072602</v>
      </c>
      <c r="AL52" s="4">
        <f t="shared" si="35"/>
        <v>5424.6980345363008</v>
      </c>
    </row>
    <row r="53" spans="1:38">
      <c r="A53" s="1">
        <v>40</v>
      </c>
      <c r="B53" s="1">
        <f t="shared" si="36"/>
        <v>293</v>
      </c>
      <c r="C53" s="3">
        <f t="shared" si="0"/>
        <v>385335.91156035144</v>
      </c>
      <c r="D53" s="3">
        <f t="shared" si="7"/>
        <v>2254.6573810169648</v>
      </c>
      <c r="E53" s="4">
        <f t="shared" si="8"/>
        <v>1548.879552071284</v>
      </c>
      <c r="F53" s="4">
        <f t="shared" si="9"/>
        <v>705.77782894568077</v>
      </c>
      <c r="G53" s="7">
        <f t="shared" si="10"/>
        <v>0.15</v>
      </c>
      <c r="H53" s="8">
        <f t="shared" si="11"/>
        <v>1.3451947011868914E-2</v>
      </c>
      <c r="I53" s="3">
        <f t="shared" si="1"/>
        <v>5254.1974497641786</v>
      </c>
      <c r="J53" s="4">
        <f t="shared" si="2"/>
        <v>5959.9752787098596</v>
      </c>
      <c r="K53" s="3">
        <f t="shared" si="3"/>
        <v>7508.8548307811434</v>
      </c>
      <c r="L53" s="4">
        <f t="shared" si="4"/>
        <v>358.68789626913951</v>
      </c>
      <c r="M53" s="18">
        <f t="shared" si="5"/>
        <v>1190.1916558021444</v>
      </c>
      <c r="N53" s="18">
        <f t="shared" si="6"/>
        <v>5959.9752787098596</v>
      </c>
      <c r="O53" s="27">
        <f t="shared" si="12"/>
        <v>85335.911560351233</v>
      </c>
      <c r="P53" s="18">
        <f t="shared" si="13"/>
        <v>277.69165580214417</v>
      </c>
      <c r="Q53" s="18">
        <f t="shared" si="14"/>
        <v>5959.9752787098596</v>
      </c>
      <c r="R53" s="29">
        <f t="shared" si="15"/>
        <v>6237.6669345120035</v>
      </c>
      <c r="S53" s="25">
        <f t="shared" si="16"/>
        <v>150000</v>
      </c>
      <c r="T53" s="4">
        <f t="shared" si="17"/>
        <v>456.25000000000006</v>
      </c>
      <c r="U53" s="4">
        <f t="shared" si="18"/>
        <v>0</v>
      </c>
      <c r="V53" s="4">
        <f t="shared" si="19"/>
        <v>456.25000000000006</v>
      </c>
      <c r="W53" s="27">
        <f t="shared" si="20"/>
        <v>100000</v>
      </c>
      <c r="X53" s="18">
        <f t="shared" si="21"/>
        <v>304.16666666666669</v>
      </c>
      <c r="Y53" s="18">
        <f t="shared" si="22"/>
        <v>0</v>
      </c>
      <c r="Z53" s="29">
        <f t="shared" si="23"/>
        <v>304.16666666666669</v>
      </c>
      <c r="AA53" s="25">
        <f t="shared" si="24"/>
        <v>50000</v>
      </c>
      <c r="AB53" s="4">
        <f t="shared" si="25"/>
        <v>152.08333333333334</v>
      </c>
      <c r="AC53" s="4">
        <f t="shared" si="26"/>
        <v>0</v>
      </c>
      <c r="AD53" s="4">
        <f t="shared" si="27"/>
        <v>152.08333333333334</v>
      </c>
      <c r="AE53" s="33">
        <f t="shared" si="28"/>
        <v>238399.01114839438</v>
      </c>
      <c r="AF53" s="18">
        <f t="shared" si="29"/>
        <v>0</v>
      </c>
      <c r="AG53" s="18">
        <f t="shared" si="30"/>
        <v>0</v>
      </c>
      <c r="AH53" s="29">
        <f t="shared" si="31"/>
        <v>0</v>
      </c>
      <c r="AI53" s="4">
        <f t="shared" si="32"/>
        <v>227676.07287286455</v>
      </c>
      <c r="AJ53" s="4">
        <f t="shared" si="33"/>
        <v>16653.214950209775</v>
      </c>
      <c r="AK53" s="4">
        <f t="shared" si="34"/>
        <v>11102.143300139849</v>
      </c>
      <c r="AL53" s="4">
        <f t="shared" si="35"/>
        <v>5551.0716500699245</v>
      </c>
    </row>
    <row r="54" spans="1:38">
      <c r="A54" s="1">
        <v>41</v>
      </c>
      <c r="B54" s="1">
        <f t="shared" si="36"/>
        <v>292</v>
      </c>
      <c r="C54" s="3">
        <f t="shared" si="0"/>
        <v>379462.75687737198</v>
      </c>
      <c r="D54" s="3">
        <f t="shared" si="7"/>
        <v>2224.3278493976054</v>
      </c>
      <c r="E54" s="4">
        <f t="shared" si="8"/>
        <v>1525.2879832597246</v>
      </c>
      <c r="F54" s="4">
        <f t="shared" si="9"/>
        <v>699.03986613788084</v>
      </c>
      <c r="G54" s="7">
        <f t="shared" si="10"/>
        <v>0.15</v>
      </c>
      <c r="H54" s="8">
        <f t="shared" si="11"/>
        <v>1.3451947011868914E-2</v>
      </c>
      <c r="I54" s="3">
        <f t="shared" si="1"/>
        <v>5174.114816841583</v>
      </c>
      <c r="J54" s="4">
        <f t="shared" si="2"/>
        <v>5873.1546829794643</v>
      </c>
      <c r="K54" s="3">
        <f t="shared" si="3"/>
        <v>7398.4426662391888</v>
      </c>
      <c r="L54" s="4">
        <f t="shared" si="4"/>
        <v>353.22458559698879</v>
      </c>
      <c r="M54" s="18">
        <f t="shared" si="5"/>
        <v>1172.0633976627357</v>
      </c>
      <c r="N54" s="18">
        <f t="shared" si="6"/>
        <v>5873.1546829794643</v>
      </c>
      <c r="O54" s="27">
        <f t="shared" si="12"/>
        <v>79462.756877371765</v>
      </c>
      <c r="P54" s="18">
        <f t="shared" si="13"/>
        <v>259.56339766273504</v>
      </c>
      <c r="Q54" s="18">
        <f t="shared" si="14"/>
        <v>5873.1546829794643</v>
      </c>
      <c r="R54" s="29">
        <f t="shared" si="15"/>
        <v>6132.7180806421993</v>
      </c>
      <c r="S54" s="25">
        <f t="shared" si="16"/>
        <v>150000</v>
      </c>
      <c r="T54" s="4">
        <f t="shared" si="17"/>
        <v>456.25000000000006</v>
      </c>
      <c r="U54" s="4">
        <f t="shared" si="18"/>
        <v>0</v>
      </c>
      <c r="V54" s="4">
        <f t="shared" si="19"/>
        <v>456.25000000000006</v>
      </c>
      <c r="W54" s="27">
        <f t="shared" si="20"/>
        <v>100000</v>
      </c>
      <c r="X54" s="18">
        <f t="shared" si="21"/>
        <v>304.16666666666669</v>
      </c>
      <c r="Y54" s="18">
        <f t="shared" si="22"/>
        <v>0</v>
      </c>
      <c r="Z54" s="29">
        <f t="shared" si="23"/>
        <v>304.16666666666669</v>
      </c>
      <c r="AA54" s="25">
        <f t="shared" si="24"/>
        <v>50000</v>
      </c>
      <c r="AB54" s="4">
        <f t="shared" si="25"/>
        <v>152.08333333333334</v>
      </c>
      <c r="AC54" s="4">
        <f t="shared" si="26"/>
        <v>0</v>
      </c>
      <c r="AD54" s="4">
        <f t="shared" si="27"/>
        <v>152.08333333333334</v>
      </c>
      <c r="AE54" s="33">
        <f t="shared" si="28"/>
        <v>240799.34200215802</v>
      </c>
      <c r="AF54" s="18">
        <f t="shared" si="29"/>
        <v>0</v>
      </c>
      <c r="AG54" s="18">
        <f t="shared" si="30"/>
        <v>0</v>
      </c>
      <c r="AH54" s="29">
        <f t="shared" si="31"/>
        <v>0</v>
      </c>
      <c r="AI54" s="4">
        <f t="shared" si="32"/>
        <v>228916.95314027937</v>
      </c>
      <c r="AJ54" s="4">
        <f t="shared" si="33"/>
        <v>17030.517055712349</v>
      </c>
      <c r="AK54" s="4">
        <f t="shared" si="34"/>
        <v>11353.678037141564</v>
      </c>
      <c r="AL54" s="4">
        <f t="shared" si="35"/>
        <v>5676.8390185707822</v>
      </c>
    </row>
    <row r="55" spans="1:38">
      <c r="A55" s="1">
        <v>42</v>
      </c>
      <c r="B55" s="1">
        <f t="shared" si="36"/>
        <v>291</v>
      </c>
      <c r="C55" s="3">
        <f t="shared" si="0"/>
        <v>373675.1914229907</v>
      </c>
      <c r="D55" s="3">
        <f t="shared" si="7"/>
        <v>2194.4063090304849</v>
      </c>
      <c r="E55" s="4">
        <f t="shared" si="8"/>
        <v>1502.0400793062643</v>
      </c>
      <c r="F55" s="4">
        <f t="shared" si="9"/>
        <v>692.3662297242206</v>
      </c>
      <c r="G55" s="7">
        <f t="shared" si="10"/>
        <v>0.15</v>
      </c>
      <c r="H55" s="8">
        <f t="shared" si="11"/>
        <v>1.3451947011868914E-2</v>
      </c>
      <c r="I55" s="3">
        <f t="shared" si="1"/>
        <v>5095.1992246570471</v>
      </c>
      <c r="J55" s="4">
        <f t="shared" si="2"/>
        <v>5787.565454381268</v>
      </c>
      <c r="K55" s="3">
        <f t="shared" si="3"/>
        <v>7289.6055336875324</v>
      </c>
      <c r="L55" s="4">
        <f t="shared" si="4"/>
        <v>347.84086047092433</v>
      </c>
      <c r="M55" s="18">
        <f t="shared" si="5"/>
        <v>1154.1992188353399</v>
      </c>
      <c r="N55" s="18">
        <f t="shared" si="6"/>
        <v>5787.565454381268</v>
      </c>
      <c r="O55" s="27">
        <f t="shared" si="12"/>
        <v>73675.191422990494</v>
      </c>
      <c r="P55" s="18">
        <f t="shared" si="13"/>
        <v>241.69921883533914</v>
      </c>
      <c r="Q55" s="18">
        <f t="shared" si="14"/>
        <v>5787.565454381268</v>
      </c>
      <c r="R55" s="29">
        <f t="shared" si="15"/>
        <v>6029.2646732166068</v>
      </c>
      <c r="S55" s="25">
        <f t="shared" si="16"/>
        <v>150000</v>
      </c>
      <c r="T55" s="4">
        <f t="shared" si="17"/>
        <v>456.25000000000006</v>
      </c>
      <c r="U55" s="4">
        <f t="shared" si="18"/>
        <v>0</v>
      </c>
      <c r="V55" s="4">
        <f t="shared" si="19"/>
        <v>456.25000000000006</v>
      </c>
      <c r="W55" s="27">
        <f t="shared" si="20"/>
        <v>100000</v>
      </c>
      <c r="X55" s="18">
        <f t="shared" si="21"/>
        <v>304.16666666666669</v>
      </c>
      <c r="Y55" s="18">
        <f t="shared" si="22"/>
        <v>0</v>
      </c>
      <c r="Z55" s="29">
        <f t="shared" si="23"/>
        <v>304.16666666666669</v>
      </c>
      <c r="AA55" s="25">
        <f t="shared" si="24"/>
        <v>50000</v>
      </c>
      <c r="AB55" s="4">
        <f t="shared" si="25"/>
        <v>152.08333333333334</v>
      </c>
      <c r="AC55" s="4">
        <f t="shared" si="26"/>
        <v>0</v>
      </c>
      <c r="AD55" s="4">
        <f t="shared" si="27"/>
        <v>152.08333333333334</v>
      </c>
      <c r="AE55" s="33">
        <f t="shared" si="28"/>
        <v>243077.74908401325</v>
      </c>
      <c r="AF55" s="18">
        <f t="shared" si="29"/>
        <v>0</v>
      </c>
      <c r="AG55" s="18">
        <f t="shared" si="30"/>
        <v>0</v>
      </c>
      <c r="AH55" s="29">
        <f t="shared" si="31"/>
        <v>0</v>
      </c>
      <c r="AI55" s="4">
        <f t="shared" si="32"/>
        <v>230017.36247610929</v>
      </c>
      <c r="AJ55" s="4">
        <f t="shared" si="33"/>
        <v>17406.006755005601</v>
      </c>
      <c r="AK55" s="4">
        <f t="shared" si="34"/>
        <v>11604.004503337064</v>
      </c>
      <c r="AL55" s="4">
        <f t="shared" si="35"/>
        <v>5802.0022516685322</v>
      </c>
    </row>
    <row r="56" spans="1:38">
      <c r="A56" s="1">
        <v>43</v>
      </c>
      <c r="B56" s="1">
        <f t="shared" si="36"/>
        <v>290</v>
      </c>
      <c r="C56" s="3">
        <f t="shared" si="0"/>
        <v>367972.00100021495</v>
      </c>
      <c r="D56" s="3">
        <f t="shared" si="7"/>
        <v>2164.8872716388955</v>
      </c>
      <c r="E56" s="4">
        <f t="shared" si="8"/>
        <v>1479.1309660493382</v>
      </c>
      <c r="F56" s="4">
        <f t="shared" si="9"/>
        <v>685.75630558955731</v>
      </c>
      <c r="G56" s="7">
        <f t="shared" si="10"/>
        <v>0.15</v>
      </c>
      <c r="H56" s="8">
        <f t="shared" si="11"/>
        <v>1.3451947011868914E-2</v>
      </c>
      <c r="I56" s="3">
        <f t="shared" si="1"/>
        <v>5017.4341171861988</v>
      </c>
      <c r="J56" s="4">
        <f t="shared" si="2"/>
        <v>5703.1904227757559</v>
      </c>
      <c r="K56" s="3">
        <f t="shared" si="3"/>
        <v>7182.3213888250939</v>
      </c>
      <c r="L56" s="4">
        <f t="shared" si="4"/>
        <v>342.53559213774145</v>
      </c>
      <c r="M56" s="18">
        <f t="shared" si="5"/>
        <v>1136.5953739115967</v>
      </c>
      <c r="N56" s="18">
        <f t="shared" si="6"/>
        <v>5703.1904227757559</v>
      </c>
      <c r="O56" s="27">
        <f t="shared" si="12"/>
        <v>67972.001000214732</v>
      </c>
      <c r="P56" s="18">
        <f t="shared" si="13"/>
        <v>224.09537391159611</v>
      </c>
      <c r="Q56" s="18">
        <f t="shared" si="14"/>
        <v>5703.1904227757559</v>
      </c>
      <c r="R56" s="29">
        <f t="shared" si="15"/>
        <v>5927.2857966873516</v>
      </c>
      <c r="S56" s="25">
        <f t="shared" si="16"/>
        <v>150000</v>
      </c>
      <c r="T56" s="4">
        <f t="shared" si="17"/>
        <v>456.25000000000006</v>
      </c>
      <c r="U56" s="4">
        <f t="shared" si="18"/>
        <v>0</v>
      </c>
      <c r="V56" s="4">
        <f t="shared" si="19"/>
        <v>456.25000000000006</v>
      </c>
      <c r="W56" s="27">
        <f t="shared" si="20"/>
        <v>100000</v>
      </c>
      <c r="X56" s="18">
        <f t="shared" si="21"/>
        <v>304.16666666666669</v>
      </c>
      <c r="Y56" s="18">
        <f t="shared" si="22"/>
        <v>0</v>
      </c>
      <c r="Z56" s="29">
        <f t="shared" si="23"/>
        <v>304.16666666666669</v>
      </c>
      <c r="AA56" s="25">
        <f t="shared" si="24"/>
        <v>50000</v>
      </c>
      <c r="AB56" s="4">
        <f t="shared" si="25"/>
        <v>152.08333333333334</v>
      </c>
      <c r="AC56" s="4">
        <f t="shared" si="26"/>
        <v>0</v>
      </c>
      <c r="AD56" s="4">
        <f t="shared" si="27"/>
        <v>152.08333333333334</v>
      </c>
      <c r="AE56" s="33">
        <f t="shared" si="28"/>
        <v>245237.1881793575</v>
      </c>
      <c r="AF56" s="18">
        <f t="shared" si="29"/>
        <v>0</v>
      </c>
      <c r="AG56" s="18">
        <f t="shared" si="30"/>
        <v>0</v>
      </c>
      <c r="AH56" s="29">
        <f t="shared" si="31"/>
        <v>0</v>
      </c>
      <c r="AI56" s="4">
        <f t="shared" si="32"/>
        <v>230981.49295600806</v>
      </c>
      <c r="AJ56" s="4">
        <f t="shared" si="33"/>
        <v>17779.690363517911</v>
      </c>
      <c r="AK56" s="4">
        <f t="shared" si="34"/>
        <v>11853.12690901194</v>
      </c>
      <c r="AL56" s="4">
        <f t="shared" si="35"/>
        <v>5926.5634545059702</v>
      </c>
    </row>
    <row r="57" spans="1:38">
      <c r="A57" s="1">
        <v>44</v>
      </c>
      <c r="B57" s="1">
        <f t="shared" si="36"/>
        <v>289</v>
      </c>
      <c r="C57" s="3">
        <f t="shared" si="0"/>
        <v>362351.9883454357</v>
      </c>
      <c r="D57" s="3">
        <f t="shared" si="7"/>
        <v>2135.7653227741398</v>
      </c>
      <c r="E57" s="4">
        <f t="shared" si="8"/>
        <v>1456.5558372925177</v>
      </c>
      <c r="F57" s="4">
        <f t="shared" si="9"/>
        <v>679.2094854816221</v>
      </c>
      <c r="G57" s="7">
        <f t="shared" si="10"/>
        <v>0.15</v>
      </c>
      <c r="H57" s="8">
        <f t="shared" si="11"/>
        <v>1.3451947011868914E-2</v>
      </c>
      <c r="I57" s="3">
        <f t="shared" si="1"/>
        <v>4940.8031692976092</v>
      </c>
      <c r="J57" s="4">
        <f t="shared" si="2"/>
        <v>5620.0126547792315</v>
      </c>
      <c r="K57" s="3">
        <f t="shared" si="3"/>
        <v>7076.5684920717486</v>
      </c>
      <c r="L57" s="4">
        <f t="shared" si="4"/>
        <v>337.30766758353036</v>
      </c>
      <c r="M57" s="18">
        <f t="shared" si="5"/>
        <v>1119.2481697089875</v>
      </c>
      <c r="N57" s="18">
        <f t="shared" si="6"/>
        <v>5620.0126547792315</v>
      </c>
      <c r="O57" s="27">
        <f t="shared" si="12"/>
        <v>62351.9883454355</v>
      </c>
      <c r="P57" s="18">
        <f t="shared" si="13"/>
        <v>206.74816970898652</v>
      </c>
      <c r="Q57" s="18">
        <f t="shared" si="14"/>
        <v>5620.0126547792315</v>
      </c>
      <c r="R57" s="29">
        <f t="shared" si="15"/>
        <v>5826.7608244882176</v>
      </c>
      <c r="S57" s="25">
        <f t="shared" si="16"/>
        <v>150000</v>
      </c>
      <c r="T57" s="4">
        <f t="shared" si="17"/>
        <v>456.25000000000006</v>
      </c>
      <c r="U57" s="4">
        <f t="shared" si="18"/>
        <v>0</v>
      </c>
      <c r="V57" s="4">
        <f t="shared" si="19"/>
        <v>456.25000000000006</v>
      </c>
      <c r="W57" s="27">
        <f t="shared" si="20"/>
        <v>100000</v>
      </c>
      <c r="X57" s="18">
        <f t="shared" si="21"/>
        <v>304.16666666666669</v>
      </c>
      <c r="Y57" s="18">
        <f t="shared" si="22"/>
        <v>0</v>
      </c>
      <c r="Z57" s="29">
        <f t="shared" si="23"/>
        <v>304.16666666666669</v>
      </c>
      <c r="AA57" s="25">
        <f t="shared" si="24"/>
        <v>50000</v>
      </c>
      <c r="AB57" s="4">
        <f t="shared" si="25"/>
        <v>152.08333333333334</v>
      </c>
      <c r="AC57" s="4">
        <f t="shared" si="26"/>
        <v>0</v>
      </c>
      <c r="AD57" s="4">
        <f t="shared" si="27"/>
        <v>152.08333333333334</v>
      </c>
      <c r="AE57" s="33">
        <f t="shared" si="28"/>
        <v>247280.55681028619</v>
      </c>
      <c r="AF57" s="18">
        <f t="shared" si="29"/>
        <v>0</v>
      </c>
      <c r="AG57" s="18">
        <f t="shared" si="30"/>
        <v>0</v>
      </c>
      <c r="AH57" s="29">
        <f t="shared" si="31"/>
        <v>0</v>
      </c>
      <c r="AI57" s="4">
        <f t="shared" si="32"/>
        <v>231813.43850723471</v>
      </c>
      <c r="AJ57" s="4">
        <f t="shared" si="33"/>
        <v>18151.574177272927</v>
      </c>
      <c r="AK57" s="4">
        <f t="shared" si="34"/>
        <v>12101.049451515284</v>
      </c>
      <c r="AL57" s="4">
        <f t="shared" si="35"/>
        <v>6050.524725757642</v>
      </c>
    </row>
    <row r="58" spans="1:38">
      <c r="A58" s="1">
        <v>45</v>
      </c>
      <c r="B58" s="1">
        <f t="shared" si="36"/>
        <v>288</v>
      </c>
      <c r="C58" s="3">
        <f t="shared" si="0"/>
        <v>356813.97289491195</v>
      </c>
      <c r="D58" s="3">
        <f t="shared" si="7"/>
        <v>2107.0351208223947</v>
      </c>
      <c r="E58" s="4">
        <f t="shared" si="8"/>
        <v>1434.3099538673496</v>
      </c>
      <c r="F58" s="4">
        <f t="shared" si="9"/>
        <v>672.7251669550451</v>
      </c>
      <c r="G58" s="7">
        <f t="shared" si="10"/>
        <v>0.15</v>
      </c>
      <c r="H58" s="8">
        <f t="shared" si="11"/>
        <v>1.3451947011868914E-2</v>
      </c>
      <c r="I58" s="3">
        <f t="shared" si="1"/>
        <v>4865.2902835687137</v>
      </c>
      <c r="J58" s="4">
        <f t="shared" si="2"/>
        <v>5538.0154505237588</v>
      </c>
      <c r="K58" s="3">
        <f t="shared" si="3"/>
        <v>6972.3254043911083</v>
      </c>
      <c r="L58" s="4">
        <f t="shared" si="4"/>
        <v>332.15598931664937</v>
      </c>
      <c r="M58" s="18">
        <f t="shared" si="5"/>
        <v>1102.1539645507003</v>
      </c>
      <c r="N58" s="18">
        <f t="shared" si="6"/>
        <v>5538.0154505237588</v>
      </c>
      <c r="O58" s="27">
        <f t="shared" si="12"/>
        <v>56813.972894911742</v>
      </c>
      <c r="P58" s="18">
        <f t="shared" si="13"/>
        <v>189.65396455069967</v>
      </c>
      <c r="Q58" s="18">
        <f t="shared" si="14"/>
        <v>5538.0154505237588</v>
      </c>
      <c r="R58" s="29">
        <f t="shared" si="15"/>
        <v>5727.6694150744588</v>
      </c>
      <c r="S58" s="25">
        <f t="shared" si="16"/>
        <v>150000</v>
      </c>
      <c r="T58" s="4">
        <f t="shared" si="17"/>
        <v>456.25000000000006</v>
      </c>
      <c r="U58" s="4">
        <f t="shared" si="18"/>
        <v>0</v>
      </c>
      <c r="V58" s="4">
        <f t="shared" si="19"/>
        <v>456.25000000000006</v>
      </c>
      <c r="W58" s="27">
        <f t="shared" si="20"/>
        <v>100000</v>
      </c>
      <c r="X58" s="18">
        <f t="shared" si="21"/>
        <v>304.16666666666669</v>
      </c>
      <c r="Y58" s="18">
        <f t="shared" si="22"/>
        <v>0</v>
      </c>
      <c r="Z58" s="29">
        <f t="shared" si="23"/>
        <v>304.16666666666669</v>
      </c>
      <c r="AA58" s="25">
        <f t="shared" si="24"/>
        <v>50000</v>
      </c>
      <c r="AB58" s="4">
        <f t="shared" si="25"/>
        <v>152.08333333333334</v>
      </c>
      <c r="AC58" s="4">
        <f t="shared" si="26"/>
        <v>0</v>
      </c>
      <c r="AD58" s="4">
        <f t="shared" si="27"/>
        <v>152.08333333333334</v>
      </c>
      <c r="AE58" s="33">
        <f t="shared" si="28"/>
        <v>249210.69527356914</v>
      </c>
      <c r="AF58" s="18">
        <f t="shared" si="29"/>
        <v>0</v>
      </c>
      <c r="AG58" s="18">
        <f t="shared" si="30"/>
        <v>0</v>
      </c>
      <c r="AH58" s="29">
        <f t="shared" si="31"/>
        <v>0</v>
      </c>
      <c r="AI58" s="4">
        <f t="shared" si="32"/>
        <v>232517.19697087121</v>
      </c>
      <c r="AJ58" s="4">
        <f t="shared" si="33"/>
        <v>18521.664472945304</v>
      </c>
      <c r="AK58" s="4">
        <f t="shared" si="34"/>
        <v>12347.776315296867</v>
      </c>
      <c r="AL58" s="4">
        <f t="shared" si="35"/>
        <v>6173.8881576484337</v>
      </c>
    </row>
    <row r="59" spans="1:38">
      <c r="A59" s="1">
        <v>46</v>
      </c>
      <c r="B59" s="1">
        <f t="shared" si="36"/>
        <v>287</v>
      </c>
      <c r="C59" s="3">
        <f t="shared" si="0"/>
        <v>351356.79055445071</v>
      </c>
      <c r="D59" s="3">
        <f t="shared" si="7"/>
        <v>2078.6913960249449</v>
      </c>
      <c r="E59" s="4">
        <f t="shared" si="8"/>
        <v>1412.3886427090265</v>
      </c>
      <c r="F59" s="4">
        <f t="shared" si="9"/>
        <v>666.30275331591838</v>
      </c>
      <c r="G59" s="7">
        <f t="shared" si="10"/>
        <v>0.15</v>
      </c>
      <c r="H59" s="8">
        <f t="shared" si="11"/>
        <v>1.3451947011868914E-2</v>
      </c>
      <c r="I59" s="3">
        <f t="shared" si="1"/>
        <v>4790.8795871453185</v>
      </c>
      <c r="J59" s="4">
        <f t="shared" si="2"/>
        <v>5457.1823404612369</v>
      </c>
      <c r="K59" s="3">
        <f t="shared" si="3"/>
        <v>6869.5709831702634</v>
      </c>
      <c r="L59" s="4">
        <f t="shared" si="4"/>
        <v>327.07947515366925</v>
      </c>
      <c r="M59" s="18">
        <f t="shared" si="5"/>
        <v>1085.3091675553574</v>
      </c>
      <c r="N59" s="18">
        <f t="shared" si="6"/>
        <v>5457.1823404612369</v>
      </c>
      <c r="O59" s="27">
        <f t="shared" si="12"/>
        <v>51356.790554450505</v>
      </c>
      <c r="P59" s="18">
        <f t="shared" si="13"/>
        <v>172.80916755535657</v>
      </c>
      <c r="Q59" s="18">
        <f t="shared" si="14"/>
        <v>5457.1823404612369</v>
      </c>
      <c r="R59" s="29">
        <f t="shared" si="15"/>
        <v>5629.9915080165938</v>
      </c>
      <c r="S59" s="25">
        <f t="shared" si="16"/>
        <v>150000</v>
      </c>
      <c r="T59" s="4">
        <f t="shared" si="17"/>
        <v>456.25000000000006</v>
      </c>
      <c r="U59" s="4">
        <f t="shared" si="18"/>
        <v>0</v>
      </c>
      <c r="V59" s="4">
        <f t="shared" si="19"/>
        <v>456.25000000000006</v>
      </c>
      <c r="W59" s="27">
        <f t="shared" si="20"/>
        <v>100000</v>
      </c>
      <c r="X59" s="18">
        <f t="shared" si="21"/>
        <v>304.16666666666669</v>
      </c>
      <c r="Y59" s="18">
        <f t="shared" si="22"/>
        <v>0</v>
      </c>
      <c r="Z59" s="29">
        <f t="shared" si="23"/>
        <v>304.16666666666669</v>
      </c>
      <c r="AA59" s="25">
        <f t="shared" si="24"/>
        <v>50000</v>
      </c>
      <c r="AB59" s="4">
        <f t="shared" si="25"/>
        <v>152.08333333333334</v>
      </c>
      <c r="AC59" s="4">
        <f t="shared" si="26"/>
        <v>0</v>
      </c>
      <c r="AD59" s="4">
        <f t="shared" si="27"/>
        <v>152.08333333333334</v>
      </c>
      <c r="AE59" s="33">
        <f t="shared" si="28"/>
        <v>251030.3876612169</v>
      </c>
      <c r="AF59" s="18">
        <f t="shared" si="29"/>
        <v>0</v>
      </c>
      <c r="AG59" s="18">
        <f t="shared" si="30"/>
        <v>0</v>
      </c>
      <c r="AH59" s="29">
        <f t="shared" si="31"/>
        <v>0</v>
      </c>
      <c r="AI59" s="4">
        <f t="shared" si="32"/>
        <v>233096.67212334837</v>
      </c>
      <c r="AJ59" s="4">
        <f t="shared" si="33"/>
        <v>18889.967507916223</v>
      </c>
      <c r="AK59" s="4">
        <f t="shared" si="34"/>
        <v>12593.311671944148</v>
      </c>
      <c r="AL59" s="4">
        <f t="shared" si="35"/>
        <v>6296.6558359720739</v>
      </c>
    </row>
    <row r="60" spans="1:38">
      <c r="A60" s="1">
        <v>47</v>
      </c>
      <c r="B60" s="1">
        <f t="shared" si="36"/>
        <v>286</v>
      </c>
      <c r="C60" s="3">
        <f t="shared" si="0"/>
        <v>345979.29347223975</v>
      </c>
      <c r="D60" s="3">
        <f t="shared" si="7"/>
        <v>2050.7289495115897</v>
      </c>
      <c r="E60" s="4">
        <f t="shared" si="8"/>
        <v>1390.7872959447006</v>
      </c>
      <c r="F60" s="4">
        <f t="shared" si="9"/>
        <v>659.94165356688904</v>
      </c>
      <c r="G60" s="7">
        <f t="shared" si="10"/>
        <v>0.15</v>
      </c>
      <c r="H60" s="8">
        <f t="shared" si="11"/>
        <v>1.3451947011868914E-2</v>
      </c>
      <c r="I60" s="3">
        <f t="shared" si="1"/>
        <v>4717.5554286440884</v>
      </c>
      <c r="J60" s="4">
        <f t="shared" si="2"/>
        <v>5377.4970822109772</v>
      </c>
      <c r="K60" s="3">
        <f t="shared" si="3"/>
        <v>6768.2843781556785</v>
      </c>
      <c r="L60" s="4">
        <f t="shared" si="4"/>
        <v>322.07705800824647</v>
      </c>
      <c r="M60" s="18">
        <f t="shared" si="5"/>
        <v>1068.7102379364542</v>
      </c>
      <c r="N60" s="18">
        <f t="shared" si="6"/>
        <v>5377.4970822109772</v>
      </c>
      <c r="O60" s="27">
        <f t="shared" si="12"/>
        <v>45979.293472239529</v>
      </c>
      <c r="P60" s="18">
        <f t="shared" si="13"/>
        <v>156.21023793645364</v>
      </c>
      <c r="Q60" s="18">
        <f t="shared" si="14"/>
        <v>5377.4970822109772</v>
      </c>
      <c r="R60" s="29">
        <f t="shared" si="15"/>
        <v>5533.7073201474304</v>
      </c>
      <c r="S60" s="25">
        <f t="shared" si="16"/>
        <v>150000</v>
      </c>
      <c r="T60" s="4">
        <f t="shared" si="17"/>
        <v>456.25000000000006</v>
      </c>
      <c r="U60" s="4">
        <f t="shared" si="18"/>
        <v>0</v>
      </c>
      <c r="V60" s="4">
        <f t="shared" si="19"/>
        <v>456.25000000000006</v>
      </c>
      <c r="W60" s="27">
        <f t="shared" si="20"/>
        <v>100000</v>
      </c>
      <c r="X60" s="18">
        <f t="shared" si="21"/>
        <v>304.16666666666669</v>
      </c>
      <c r="Y60" s="18">
        <f t="shared" si="22"/>
        <v>0</v>
      </c>
      <c r="Z60" s="29">
        <f t="shared" si="23"/>
        <v>304.16666666666669</v>
      </c>
      <c r="AA60" s="25">
        <f t="shared" si="24"/>
        <v>50000</v>
      </c>
      <c r="AB60" s="4">
        <f t="shared" si="25"/>
        <v>152.08333333333334</v>
      </c>
      <c r="AC60" s="4">
        <f t="shared" si="26"/>
        <v>0</v>
      </c>
      <c r="AD60" s="4">
        <f t="shared" si="27"/>
        <v>152.08333333333334</v>
      </c>
      <c r="AE60" s="33">
        <f t="shared" si="28"/>
        <v>252742.36286391591</v>
      </c>
      <c r="AF60" s="18">
        <f t="shared" si="29"/>
        <v>0</v>
      </c>
      <c r="AG60" s="18">
        <f t="shared" si="30"/>
        <v>0</v>
      </c>
      <c r="AH60" s="29">
        <f t="shared" si="31"/>
        <v>0</v>
      </c>
      <c r="AI60" s="4">
        <f t="shared" si="32"/>
        <v>233555.67565805177</v>
      </c>
      <c r="AJ60" s="4">
        <f t="shared" si="33"/>
        <v>19256.489520328869</v>
      </c>
      <c r="AK60" s="4">
        <f t="shared" si="34"/>
        <v>12837.659680219243</v>
      </c>
      <c r="AL60" s="4">
        <f t="shared" si="35"/>
        <v>6418.8298401096217</v>
      </c>
    </row>
    <row r="61" spans="1:38">
      <c r="A61" s="1">
        <v>48</v>
      </c>
      <c r="B61" s="1">
        <f t="shared" si="36"/>
        <v>285</v>
      </c>
      <c r="C61" s="3">
        <f t="shared" si="0"/>
        <v>340680.34981478954</v>
      </c>
      <c r="D61" s="3">
        <f t="shared" si="7"/>
        <v>2023.1426523470539</v>
      </c>
      <c r="E61" s="4">
        <f t="shared" si="8"/>
        <v>1369.5013699942822</v>
      </c>
      <c r="F61" s="4">
        <f t="shared" si="9"/>
        <v>653.64128235277167</v>
      </c>
      <c r="G61" s="7">
        <f t="shared" si="10"/>
        <v>0.15</v>
      </c>
      <c r="H61" s="8">
        <f t="shared" si="11"/>
        <v>1.3451947011868914E-2</v>
      </c>
      <c r="I61" s="3">
        <f t="shared" si="1"/>
        <v>4645.3023750974335</v>
      </c>
      <c r="J61" s="4">
        <f t="shared" si="2"/>
        <v>5298.9436574502051</v>
      </c>
      <c r="K61" s="3">
        <f t="shared" si="3"/>
        <v>6668.4450274444871</v>
      </c>
      <c r="L61" s="4">
        <f t="shared" si="4"/>
        <v>317.14768568288645</v>
      </c>
      <c r="M61" s="18">
        <f t="shared" si="5"/>
        <v>1052.3536843113957</v>
      </c>
      <c r="N61" s="18">
        <f t="shared" si="6"/>
        <v>5298.9436574502051</v>
      </c>
      <c r="O61" s="27">
        <f t="shared" si="12"/>
        <v>40680.349814789326</v>
      </c>
      <c r="P61" s="18">
        <f t="shared" si="13"/>
        <v>139.85368431139526</v>
      </c>
      <c r="Q61" s="18">
        <f t="shared" si="14"/>
        <v>5298.9436574502051</v>
      </c>
      <c r="R61" s="29">
        <f t="shared" si="15"/>
        <v>5438.7973417616004</v>
      </c>
      <c r="S61" s="25">
        <f t="shared" si="16"/>
        <v>150000</v>
      </c>
      <c r="T61" s="4">
        <f t="shared" si="17"/>
        <v>456.25000000000006</v>
      </c>
      <c r="U61" s="4">
        <f t="shared" si="18"/>
        <v>0</v>
      </c>
      <c r="V61" s="4">
        <f t="shared" si="19"/>
        <v>456.25000000000006</v>
      </c>
      <c r="W61" s="27">
        <f t="shared" si="20"/>
        <v>100000</v>
      </c>
      <c r="X61" s="18">
        <f t="shared" si="21"/>
        <v>304.16666666666669</v>
      </c>
      <c r="Y61" s="18">
        <f t="shared" si="22"/>
        <v>0</v>
      </c>
      <c r="Z61" s="29">
        <f t="shared" si="23"/>
        <v>304.16666666666669</v>
      </c>
      <c r="AA61" s="25">
        <f t="shared" si="24"/>
        <v>50000</v>
      </c>
      <c r="AB61" s="4">
        <f t="shared" si="25"/>
        <v>152.08333333333334</v>
      </c>
      <c r="AC61" s="4">
        <f t="shared" si="26"/>
        <v>0</v>
      </c>
      <c r="AD61" s="4">
        <f t="shared" si="27"/>
        <v>152.08333333333334</v>
      </c>
      <c r="AE61" s="33">
        <f t="shared" si="28"/>
        <v>254349.29555760985</v>
      </c>
      <c r="AF61" s="18">
        <f t="shared" si="29"/>
        <v>0</v>
      </c>
      <c r="AG61" s="18">
        <f t="shared" si="30"/>
        <v>0</v>
      </c>
      <c r="AH61" s="29">
        <f t="shared" si="31"/>
        <v>0</v>
      </c>
      <c r="AI61" s="4">
        <f t="shared" si="32"/>
        <v>233897.92912776209</v>
      </c>
      <c r="AJ61" s="4">
        <f t="shared" si="33"/>
        <v>19621.236729143635</v>
      </c>
      <c r="AK61" s="4">
        <f t="shared" si="34"/>
        <v>13080.824486095755</v>
      </c>
      <c r="AL61" s="4">
        <f t="shared" si="35"/>
        <v>6540.4122430478774</v>
      </c>
    </row>
    <row r="62" spans="1:38">
      <c r="A62" s="1">
        <v>49</v>
      </c>
      <c r="B62" s="1">
        <f t="shared" si="36"/>
        <v>284</v>
      </c>
      <c r="C62" s="3">
        <f t="shared" si="0"/>
        <v>335458.84354594263</v>
      </c>
      <c r="D62" s="3">
        <f t="shared" si="7"/>
        <v>1995.927444590229</v>
      </c>
      <c r="E62" s="4">
        <f t="shared" si="8"/>
        <v>1348.5263846835419</v>
      </c>
      <c r="F62" s="4">
        <f t="shared" si="9"/>
        <v>647.40105990668712</v>
      </c>
      <c r="G62" s="7">
        <f t="shared" si="10"/>
        <v>0.15</v>
      </c>
      <c r="H62" s="8">
        <f t="shared" si="11"/>
        <v>1.3451947011868914E-2</v>
      </c>
      <c r="I62" s="3">
        <f t="shared" si="1"/>
        <v>4574.1052089402219</v>
      </c>
      <c r="J62" s="4">
        <f t="shared" si="2"/>
        <v>5221.5062688469088</v>
      </c>
      <c r="K62" s="3">
        <f t="shared" si="3"/>
        <v>6570.0326535304512</v>
      </c>
      <c r="L62" s="4">
        <f t="shared" si="4"/>
        <v>312.29032066355705</v>
      </c>
      <c r="M62" s="18">
        <f t="shared" si="5"/>
        <v>1036.236064019985</v>
      </c>
      <c r="N62" s="18">
        <f t="shared" si="6"/>
        <v>5221.5062688469088</v>
      </c>
      <c r="O62" s="27">
        <f t="shared" si="12"/>
        <v>35458.843545942414</v>
      </c>
      <c r="P62" s="18">
        <f t="shared" si="13"/>
        <v>123.73606401998421</v>
      </c>
      <c r="Q62" s="18">
        <f t="shared" si="14"/>
        <v>5221.5062688469088</v>
      </c>
      <c r="R62" s="29">
        <f t="shared" si="15"/>
        <v>5345.2423328668929</v>
      </c>
      <c r="S62" s="25">
        <f t="shared" si="16"/>
        <v>150000</v>
      </c>
      <c r="T62" s="4">
        <f t="shared" si="17"/>
        <v>456.25000000000006</v>
      </c>
      <c r="U62" s="4">
        <f t="shared" si="18"/>
        <v>0</v>
      </c>
      <c r="V62" s="4">
        <f t="shared" si="19"/>
        <v>456.25000000000006</v>
      </c>
      <c r="W62" s="27">
        <f t="shared" si="20"/>
        <v>100000</v>
      </c>
      <c r="X62" s="18">
        <f t="shared" si="21"/>
        <v>304.16666666666669</v>
      </c>
      <c r="Y62" s="18">
        <f t="shared" si="22"/>
        <v>0</v>
      </c>
      <c r="Z62" s="29">
        <f t="shared" si="23"/>
        <v>304.16666666666669</v>
      </c>
      <c r="AA62" s="25">
        <f t="shared" si="24"/>
        <v>50000</v>
      </c>
      <c r="AB62" s="4">
        <f t="shared" si="25"/>
        <v>152.08333333333334</v>
      </c>
      <c r="AC62" s="4">
        <f t="shared" si="26"/>
        <v>0</v>
      </c>
      <c r="AD62" s="4">
        <f t="shared" si="27"/>
        <v>152.08333333333334</v>
      </c>
      <c r="AE62" s="33">
        <f t="shared" si="28"/>
        <v>255853.80717349853</v>
      </c>
      <c r="AF62" s="18">
        <f t="shared" si="29"/>
        <v>0</v>
      </c>
      <c r="AG62" s="18">
        <f t="shared" si="30"/>
        <v>0</v>
      </c>
      <c r="AH62" s="29">
        <f t="shared" si="31"/>
        <v>0</v>
      </c>
      <c r="AI62" s="4">
        <f t="shared" si="32"/>
        <v>234127.0658486741</v>
      </c>
      <c r="AJ62" s="4">
        <f t="shared" si="33"/>
        <v>19984.215334193272</v>
      </c>
      <c r="AK62" s="4">
        <f t="shared" si="34"/>
        <v>13322.810222795513</v>
      </c>
      <c r="AL62" s="4">
        <f t="shared" si="35"/>
        <v>6661.4051113977566</v>
      </c>
    </row>
    <row r="63" spans="1:38">
      <c r="A63" s="1">
        <v>50</v>
      </c>
      <c r="B63" s="1">
        <f t="shared" si="36"/>
        <v>283</v>
      </c>
      <c r="C63" s="3">
        <f t="shared" si="0"/>
        <v>330313.67420890817</v>
      </c>
      <c r="D63" s="3">
        <f t="shared" si="7"/>
        <v>1969.0783343660664</v>
      </c>
      <c r="E63" s="4">
        <f t="shared" si="8"/>
        <v>1327.8579223693562</v>
      </c>
      <c r="F63" s="4">
        <f t="shared" si="9"/>
        <v>641.22041199671025</v>
      </c>
      <c r="G63" s="7">
        <f t="shared" si="10"/>
        <v>0.15</v>
      </c>
      <c r="H63" s="8">
        <f t="shared" si="11"/>
        <v>1.3451947011868914E-2</v>
      </c>
      <c r="I63" s="3">
        <f t="shared" si="1"/>
        <v>4503.9489250377364</v>
      </c>
      <c r="J63" s="4">
        <f t="shared" si="2"/>
        <v>5145.1693370344465</v>
      </c>
      <c r="K63" s="3">
        <f t="shared" si="3"/>
        <v>6473.0272594038033</v>
      </c>
      <c r="L63" s="4">
        <f t="shared" si="4"/>
        <v>307.50393991711405</v>
      </c>
      <c r="M63" s="18">
        <f t="shared" si="5"/>
        <v>1020.3539824522421</v>
      </c>
      <c r="N63" s="18">
        <f t="shared" si="6"/>
        <v>5145.1693370344465</v>
      </c>
      <c r="O63" s="27">
        <f t="shared" si="12"/>
        <v>30313.674208907967</v>
      </c>
      <c r="P63" s="18">
        <f t="shared" si="13"/>
        <v>107.85398245224154</v>
      </c>
      <c r="Q63" s="18">
        <f t="shared" si="14"/>
        <v>5145.1693370344465</v>
      </c>
      <c r="R63" s="29">
        <f t="shared" si="15"/>
        <v>5253.0233194866878</v>
      </c>
      <c r="S63" s="25">
        <f t="shared" si="16"/>
        <v>150000</v>
      </c>
      <c r="T63" s="4">
        <f t="shared" si="17"/>
        <v>456.25000000000006</v>
      </c>
      <c r="U63" s="4">
        <f t="shared" si="18"/>
        <v>0</v>
      </c>
      <c r="V63" s="4">
        <f t="shared" si="19"/>
        <v>456.25000000000006</v>
      </c>
      <c r="W63" s="27">
        <f t="shared" si="20"/>
        <v>100000</v>
      </c>
      <c r="X63" s="18">
        <f t="shared" si="21"/>
        <v>304.16666666666669</v>
      </c>
      <c r="Y63" s="18">
        <f t="shared" si="22"/>
        <v>0</v>
      </c>
      <c r="Z63" s="29">
        <f t="shared" si="23"/>
        <v>304.16666666666669</v>
      </c>
      <c r="AA63" s="25">
        <f t="shared" si="24"/>
        <v>50000</v>
      </c>
      <c r="AB63" s="4">
        <f t="shared" si="25"/>
        <v>152.08333333333334</v>
      </c>
      <c r="AC63" s="4">
        <f t="shared" si="26"/>
        <v>0</v>
      </c>
      <c r="AD63" s="4">
        <f t="shared" si="27"/>
        <v>152.08333333333334</v>
      </c>
      <c r="AE63" s="33">
        <f t="shared" si="28"/>
        <v>257258.46685172233</v>
      </c>
      <c r="AF63" s="18">
        <f t="shared" si="29"/>
        <v>0</v>
      </c>
      <c r="AG63" s="18">
        <f t="shared" si="30"/>
        <v>0</v>
      </c>
      <c r="AH63" s="29">
        <f t="shared" si="31"/>
        <v>0</v>
      </c>
      <c r="AI63" s="4">
        <f t="shared" si="32"/>
        <v>234246.63276672136</v>
      </c>
      <c r="AJ63" s="4">
        <f t="shared" si="33"/>
        <v>20345.431516237812</v>
      </c>
      <c r="AK63" s="4">
        <f t="shared" si="34"/>
        <v>13563.621010825207</v>
      </c>
      <c r="AL63" s="4">
        <f t="shared" si="35"/>
        <v>6781.8105054126036</v>
      </c>
    </row>
    <row r="64" spans="1:38">
      <c r="A64" s="1">
        <v>51</v>
      </c>
      <c r="B64" s="1">
        <f t="shared" si="36"/>
        <v>282</v>
      </c>
      <c r="C64" s="3">
        <f t="shared" si="0"/>
        <v>325243.75671128079</v>
      </c>
      <c r="D64" s="3">
        <f t="shared" si="7"/>
        <v>1942.5903969499548</v>
      </c>
      <c r="E64" s="4">
        <f t="shared" si="8"/>
        <v>1307.4916270769281</v>
      </c>
      <c r="F64" s="4">
        <f t="shared" si="9"/>
        <v>635.09876987302664</v>
      </c>
      <c r="G64" s="7">
        <f t="shared" si="10"/>
        <v>0.15</v>
      </c>
      <c r="H64" s="8">
        <f t="shared" si="11"/>
        <v>1.3451947011868914E-2</v>
      </c>
      <c r="I64" s="3">
        <f t="shared" si="1"/>
        <v>4434.8187277543293</v>
      </c>
      <c r="J64" s="4">
        <f t="shared" si="2"/>
        <v>5069.9174976273562</v>
      </c>
      <c r="K64" s="3">
        <f t="shared" si="3"/>
        <v>6377.4091247042843</v>
      </c>
      <c r="L64" s="4">
        <f t="shared" si="4"/>
        <v>302.78753469149916</v>
      </c>
      <c r="M64" s="18">
        <f t="shared" si="5"/>
        <v>1004.704092385429</v>
      </c>
      <c r="N64" s="18">
        <f t="shared" si="6"/>
        <v>5069.9174976273562</v>
      </c>
      <c r="O64" s="27">
        <f t="shared" si="12"/>
        <v>25243.75671128061</v>
      </c>
      <c r="P64" s="18">
        <f t="shared" si="13"/>
        <v>92.20409238542841</v>
      </c>
      <c r="Q64" s="18">
        <f t="shared" si="14"/>
        <v>5069.9174976273562</v>
      </c>
      <c r="R64" s="29">
        <f t="shared" si="15"/>
        <v>5162.1215900127845</v>
      </c>
      <c r="S64" s="25">
        <f t="shared" si="16"/>
        <v>150000</v>
      </c>
      <c r="T64" s="4">
        <f t="shared" si="17"/>
        <v>456.25000000000006</v>
      </c>
      <c r="U64" s="4">
        <f t="shared" si="18"/>
        <v>0</v>
      </c>
      <c r="V64" s="4">
        <f t="shared" si="19"/>
        <v>456.25000000000006</v>
      </c>
      <c r="W64" s="27">
        <f t="shared" si="20"/>
        <v>100000</v>
      </c>
      <c r="X64" s="18">
        <f t="shared" si="21"/>
        <v>304.16666666666669</v>
      </c>
      <c r="Y64" s="18">
        <f t="shared" si="22"/>
        <v>0</v>
      </c>
      <c r="Z64" s="29">
        <f t="shared" si="23"/>
        <v>304.16666666666669</v>
      </c>
      <c r="AA64" s="25">
        <f t="shared" si="24"/>
        <v>50000</v>
      </c>
      <c r="AB64" s="4">
        <f t="shared" si="25"/>
        <v>152.08333333333334</v>
      </c>
      <c r="AC64" s="4">
        <f t="shared" si="26"/>
        <v>0</v>
      </c>
      <c r="AD64" s="4">
        <f t="shared" si="27"/>
        <v>152.08333333333334</v>
      </c>
      <c r="AE64" s="33">
        <f t="shared" si="28"/>
        <v>258565.79237899516</v>
      </c>
      <c r="AF64" s="18">
        <f t="shared" si="29"/>
        <v>0</v>
      </c>
      <c r="AG64" s="18">
        <f t="shared" si="30"/>
        <v>0</v>
      </c>
      <c r="AH64" s="29">
        <f t="shared" si="31"/>
        <v>0</v>
      </c>
      <c r="AI64" s="4">
        <f t="shared" si="32"/>
        <v>234260.09228692311</v>
      </c>
      <c r="AJ64" s="4">
        <f t="shared" si="33"/>
        <v>20704.8914370194</v>
      </c>
      <c r="AK64" s="4">
        <f t="shared" si="34"/>
        <v>13803.260958012934</v>
      </c>
      <c r="AL64" s="4">
        <f t="shared" si="35"/>
        <v>6901.6304790064669</v>
      </c>
    </row>
    <row r="65" spans="1:38">
      <c r="A65" s="1">
        <v>52</v>
      </c>
      <c r="B65" s="1">
        <f t="shared" si="36"/>
        <v>281</v>
      </c>
      <c r="C65" s="3">
        <f t="shared" si="0"/>
        <v>320248.02111300296</v>
      </c>
      <c r="D65" s="3">
        <f t="shared" si="7"/>
        <v>1916.4587738644184</v>
      </c>
      <c r="E65" s="4">
        <f t="shared" si="8"/>
        <v>1287.4232036488199</v>
      </c>
      <c r="F65" s="4">
        <f t="shared" si="9"/>
        <v>629.03557021559845</v>
      </c>
      <c r="G65" s="7">
        <f t="shared" si="10"/>
        <v>0.15</v>
      </c>
      <c r="H65" s="8">
        <f t="shared" si="11"/>
        <v>1.3451947011868914E-2</v>
      </c>
      <c r="I65" s="3">
        <f t="shared" si="1"/>
        <v>4366.7000280622124</v>
      </c>
      <c r="J65" s="4">
        <f t="shared" si="2"/>
        <v>4995.7355982778108</v>
      </c>
      <c r="K65" s="3">
        <f t="shared" si="3"/>
        <v>6283.158801926631</v>
      </c>
      <c r="L65" s="4">
        <f t="shared" si="4"/>
        <v>298.14011031867403</v>
      </c>
      <c r="M65" s="18">
        <f t="shared" si="5"/>
        <v>989.2830933301459</v>
      </c>
      <c r="N65" s="18">
        <f t="shared" si="6"/>
        <v>4995.7355982778108</v>
      </c>
      <c r="O65" s="27">
        <f t="shared" si="12"/>
        <v>20248.0211130028</v>
      </c>
      <c r="P65" s="18">
        <f t="shared" si="13"/>
        <v>76.783093330145206</v>
      </c>
      <c r="Q65" s="18">
        <f t="shared" si="14"/>
        <v>4995.7355982778108</v>
      </c>
      <c r="R65" s="29">
        <f t="shared" si="15"/>
        <v>5072.5186916079556</v>
      </c>
      <c r="S65" s="25">
        <f t="shared" si="16"/>
        <v>150000</v>
      </c>
      <c r="T65" s="4">
        <f t="shared" si="17"/>
        <v>456.25000000000006</v>
      </c>
      <c r="U65" s="4">
        <f t="shared" si="18"/>
        <v>0</v>
      </c>
      <c r="V65" s="4">
        <f t="shared" si="19"/>
        <v>456.25000000000006</v>
      </c>
      <c r="W65" s="27">
        <f t="shared" si="20"/>
        <v>100000</v>
      </c>
      <c r="X65" s="18">
        <f t="shared" si="21"/>
        <v>304.16666666666669</v>
      </c>
      <c r="Y65" s="18">
        <f t="shared" si="22"/>
        <v>0</v>
      </c>
      <c r="Z65" s="29">
        <f t="shared" si="23"/>
        <v>304.16666666666669</v>
      </c>
      <c r="AA65" s="25">
        <f t="shared" si="24"/>
        <v>50000</v>
      </c>
      <c r="AB65" s="4">
        <f t="shared" si="25"/>
        <v>152.08333333333334</v>
      </c>
      <c r="AC65" s="4">
        <f t="shared" si="26"/>
        <v>0</v>
      </c>
      <c r="AD65" s="4">
        <f t="shared" si="27"/>
        <v>152.08333333333334</v>
      </c>
      <c r="AE65" s="33">
        <f t="shared" si="28"/>
        <v>259778.25111044617</v>
      </c>
      <c r="AF65" s="18">
        <f t="shared" si="29"/>
        <v>0</v>
      </c>
      <c r="AG65" s="18">
        <f t="shared" si="30"/>
        <v>0</v>
      </c>
      <c r="AH65" s="29">
        <f t="shared" si="31"/>
        <v>0</v>
      </c>
      <c r="AI65" s="4">
        <f t="shared" si="32"/>
        <v>234170.82406645484</v>
      </c>
      <c r="AJ65" s="4">
        <f t="shared" si="33"/>
        <v>21062.601239316933</v>
      </c>
      <c r="AK65" s="4">
        <f t="shared" si="34"/>
        <v>14041.73415954462</v>
      </c>
      <c r="AL65" s="4">
        <f t="shared" si="35"/>
        <v>7020.8670797723098</v>
      </c>
    </row>
    <row r="66" spans="1:38">
      <c r="A66" s="1">
        <v>53</v>
      </c>
      <c r="B66" s="1">
        <f t="shared" si="36"/>
        <v>280</v>
      </c>
      <c r="C66" s="3">
        <f t="shared" si="0"/>
        <v>315325.41241723078</v>
      </c>
      <c r="D66" s="3">
        <f t="shared" si="7"/>
        <v>1890.6786719879626</v>
      </c>
      <c r="E66" s="4">
        <f t="shared" si="8"/>
        <v>1267.6484169056369</v>
      </c>
      <c r="F66" s="4">
        <f t="shared" si="9"/>
        <v>623.03025508232577</v>
      </c>
      <c r="G66" s="7">
        <f t="shared" si="10"/>
        <v>0.15</v>
      </c>
      <c r="H66" s="8">
        <f t="shared" si="11"/>
        <v>1.3451947011868914E-2</v>
      </c>
      <c r="I66" s="3">
        <f t="shared" si="1"/>
        <v>4299.5784406898338</v>
      </c>
      <c r="J66" s="4">
        <f t="shared" si="2"/>
        <v>4922.60869577216</v>
      </c>
      <c r="K66" s="3">
        <f t="shared" si="3"/>
        <v>6190.2571126777966</v>
      </c>
      <c r="L66" s="4">
        <f t="shared" si="4"/>
        <v>293.56068602025272</v>
      </c>
      <c r="M66" s="18">
        <f t="shared" si="5"/>
        <v>974.08773088538419</v>
      </c>
      <c r="N66" s="18">
        <f t="shared" si="6"/>
        <v>4922.60869577216</v>
      </c>
      <c r="O66" s="27">
        <f t="shared" si="12"/>
        <v>15325.41241723064</v>
      </c>
      <c r="P66" s="18">
        <f t="shared" si="13"/>
        <v>61.587730885383529</v>
      </c>
      <c r="Q66" s="18">
        <f t="shared" si="14"/>
        <v>4922.60869577216</v>
      </c>
      <c r="R66" s="29">
        <f t="shared" si="15"/>
        <v>4984.1964266575433</v>
      </c>
      <c r="S66" s="25">
        <f t="shared" si="16"/>
        <v>150000</v>
      </c>
      <c r="T66" s="4">
        <f t="shared" si="17"/>
        <v>456.25000000000006</v>
      </c>
      <c r="U66" s="4">
        <f t="shared" si="18"/>
        <v>0</v>
      </c>
      <c r="V66" s="4">
        <f t="shared" si="19"/>
        <v>456.25000000000006</v>
      </c>
      <c r="W66" s="27">
        <f t="shared" si="20"/>
        <v>100000</v>
      </c>
      <c r="X66" s="18">
        <f t="shared" si="21"/>
        <v>304.16666666666669</v>
      </c>
      <c r="Y66" s="18">
        <f t="shared" si="22"/>
        <v>0</v>
      </c>
      <c r="Z66" s="29">
        <f t="shared" si="23"/>
        <v>304.16666666666669</v>
      </c>
      <c r="AA66" s="25">
        <f t="shared" si="24"/>
        <v>50000</v>
      </c>
      <c r="AB66" s="4">
        <f t="shared" si="25"/>
        <v>152.08333333333334</v>
      </c>
      <c r="AC66" s="4">
        <f t="shared" si="26"/>
        <v>0</v>
      </c>
      <c r="AD66" s="4">
        <f t="shared" si="27"/>
        <v>152.08333333333334</v>
      </c>
      <c r="AE66" s="33">
        <f t="shared" si="28"/>
        <v>260898.26087592449</v>
      </c>
      <c r="AF66" s="18">
        <f t="shared" si="29"/>
        <v>0</v>
      </c>
      <c r="AG66" s="18">
        <f t="shared" si="30"/>
        <v>0</v>
      </c>
      <c r="AH66" s="29">
        <f t="shared" si="31"/>
        <v>0</v>
      </c>
      <c r="AI66" s="4">
        <f t="shared" si="32"/>
        <v>233982.12677213215</v>
      </c>
      <c r="AJ66" s="4">
        <f t="shared" si="33"/>
        <v>21418.567047000579</v>
      </c>
      <c r="AK66" s="4">
        <f t="shared" si="34"/>
        <v>14279.044698000385</v>
      </c>
      <c r="AL66" s="4">
        <f t="shared" si="35"/>
        <v>7139.5223490001927</v>
      </c>
    </row>
    <row r="67" spans="1:38">
      <c r="A67" s="1">
        <v>54</v>
      </c>
      <c r="B67" s="1">
        <f t="shared" si="36"/>
        <v>279</v>
      </c>
      <c r="C67" s="3">
        <f t="shared" si="0"/>
        <v>310474.89036406379</v>
      </c>
      <c r="D67" s="3">
        <f t="shared" si="7"/>
        <v>1865.2453626759097</v>
      </c>
      <c r="E67" s="4">
        <f t="shared" si="8"/>
        <v>1248.1630908182053</v>
      </c>
      <c r="F67" s="4">
        <f t="shared" si="9"/>
        <v>617.08227185770443</v>
      </c>
      <c r="G67" s="7">
        <f t="shared" si="10"/>
        <v>0.15</v>
      </c>
      <c r="H67" s="8">
        <f t="shared" si="11"/>
        <v>1.3451947011868914E-2</v>
      </c>
      <c r="I67" s="3">
        <f t="shared" si="1"/>
        <v>4233.4397813093074</v>
      </c>
      <c r="J67" s="4">
        <f t="shared" si="2"/>
        <v>4850.522053167012</v>
      </c>
      <c r="K67" s="3">
        <f t="shared" si="3"/>
        <v>6098.6851439852171</v>
      </c>
      <c r="L67" s="4">
        <f t="shared" si="4"/>
        <v>289.0482947157949</v>
      </c>
      <c r="M67" s="18">
        <f t="shared" si="5"/>
        <v>959.11479610241042</v>
      </c>
      <c r="N67" s="18">
        <f t="shared" si="6"/>
        <v>4850.522053167012</v>
      </c>
      <c r="O67" s="27">
        <f t="shared" si="12"/>
        <v>10474.890364063627</v>
      </c>
      <c r="P67" s="18">
        <f t="shared" si="13"/>
        <v>46.614796102409876</v>
      </c>
      <c r="Q67" s="18">
        <f t="shared" si="14"/>
        <v>4850.522053167012</v>
      </c>
      <c r="R67" s="29">
        <f t="shared" si="15"/>
        <v>4897.1368492694219</v>
      </c>
      <c r="S67" s="25">
        <f t="shared" si="16"/>
        <v>150000</v>
      </c>
      <c r="T67" s="4">
        <f t="shared" si="17"/>
        <v>456.25000000000006</v>
      </c>
      <c r="U67" s="4">
        <f t="shared" si="18"/>
        <v>0</v>
      </c>
      <c r="V67" s="4">
        <f t="shared" si="19"/>
        <v>456.25000000000006</v>
      </c>
      <c r="W67" s="27">
        <f t="shared" si="20"/>
        <v>100000</v>
      </c>
      <c r="X67" s="18">
        <f t="shared" si="21"/>
        <v>304.16666666666669</v>
      </c>
      <c r="Y67" s="18">
        <f t="shared" si="22"/>
        <v>0</v>
      </c>
      <c r="Z67" s="29">
        <f t="shared" si="23"/>
        <v>304.16666666666669</v>
      </c>
      <c r="AA67" s="25">
        <f t="shared" si="24"/>
        <v>50000</v>
      </c>
      <c r="AB67" s="4">
        <f t="shared" si="25"/>
        <v>152.08333333333334</v>
      </c>
      <c r="AC67" s="4">
        <f t="shared" si="26"/>
        <v>0</v>
      </c>
      <c r="AD67" s="4">
        <f t="shared" si="27"/>
        <v>152.08333333333334</v>
      </c>
      <c r="AE67" s="33">
        <f t="shared" si="28"/>
        <v>261928.19087101865</v>
      </c>
      <c r="AF67" s="18">
        <f t="shared" si="29"/>
        <v>0</v>
      </c>
      <c r="AG67" s="18">
        <f t="shared" si="30"/>
        <v>0</v>
      </c>
      <c r="AH67" s="29">
        <f t="shared" si="31"/>
        <v>0</v>
      </c>
      <c r="AI67" s="4">
        <f t="shared" si="32"/>
        <v>233697.21980298273</v>
      </c>
      <c r="AJ67" s="4">
        <f t="shared" si="33"/>
        <v>21772.794965086101</v>
      </c>
      <c r="AK67" s="4">
        <f t="shared" si="34"/>
        <v>14515.196643390733</v>
      </c>
      <c r="AL67" s="4">
        <f t="shared" si="35"/>
        <v>7257.5983216953664</v>
      </c>
    </row>
    <row r="68" spans="1:38">
      <c r="A68" s="1">
        <v>55</v>
      </c>
      <c r="B68" s="1">
        <f t="shared" si="36"/>
        <v>278</v>
      </c>
      <c r="C68" s="3">
        <f t="shared" si="0"/>
        <v>305695.42922709946</v>
      </c>
      <c r="D68" s="3">
        <f t="shared" si="7"/>
        <v>1840.1541808930592</v>
      </c>
      <c r="E68" s="4">
        <f t="shared" si="8"/>
        <v>1228.9631076910857</v>
      </c>
      <c r="F68" s="4">
        <f t="shared" si="9"/>
        <v>611.1910732019735</v>
      </c>
      <c r="G68" s="7">
        <f t="shared" si="10"/>
        <v>0.15</v>
      </c>
      <c r="H68" s="8">
        <f t="shared" si="11"/>
        <v>1.3451947011868914E-2</v>
      </c>
      <c r="I68" s="3">
        <f t="shared" si="1"/>
        <v>4168.2700637623566</v>
      </c>
      <c r="J68" s="4">
        <f t="shared" si="2"/>
        <v>4779.4611369643299</v>
      </c>
      <c r="K68" s="3">
        <f t="shared" si="3"/>
        <v>6008.4242446554163</v>
      </c>
      <c r="L68" s="4">
        <f t="shared" si="4"/>
        <v>284.60198283372512</v>
      </c>
      <c r="M68" s="18">
        <f t="shared" si="5"/>
        <v>944.36112485736066</v>
      </c>
      <c r="N68" s="18">
        <f t="shared" si="6"/>
        <v>4779.4611369643299</v>
      </c>
      <c r="O68" s="27">
        <f t="shared" si="12"/>
        <v>5695.4292270992973</v>
      </c>
      <c r="P68" s="18">
        <f t="shared" si="13"/>
        <v>31.861124857360206</v>
      </c>
      <c r="Q68" s="18">
        <f t="shared" si="14"/>
        <v>4779.4611369643299</v>
      </c>
      <c r="R68" s="29">
        <f t="shared" si="15"/>
        <v>4811.3222618216896</v>
      </c>
      <c r="S68" s="25">
        <f t="shared" si="16"/>
        <v>150000</v>
      </c>
      <c r="T68" s="4">
        <f t="shared" si="17"/>
        <v>456.25000000000006</v>
      </c>
      <c r="U68" s="4">
        <f t="shared" si="18"/>
        <v>0</v>
      </c>
      <c r="V68" s="4">
        <f t="shared" si="19"/>
        <v>456.25000000000006</v>
      </c>
      <c r="W68" s="27">
        <f t="shared" si="20"/>
        <v>100000</v>
      </c>
      <c r="X68" s="18">
        <f t="shared" si="21"/>
        <v>304.16666666666669</v>
      </c>
      <c r="Y68" s="18">
        <f t="shared" si="22"/>
        <v>0</v>
      </c>
      <c r="Z68" s="29">
        <f t="shared" si="23"/>
        <v>304.16666666666669</v>
      </c>
      <c r="AA68" s="25">
        <f t="shared" si="24"/>
        <v>50000</v>
      </c>
      <c r="AB68" s="4">
        <f t="shared" si="25"/>
        <v>152.08333333333334</v>
      </c>
      <c r="AC68" s="4">
        <f t="shared" si="26"/>
        <v>0</v>
      </c>
      <c r="AD68" s="4">
        <f t="shared" si="27"/>
        <v>152.08333333333334</v>
      </c>
      <c r="AE68" s="33">
        <f t="shared" si="28"/>
        <v>262870.36253303813</v>
      </c>
      <c r="AF68" s="18">
        <f t="shared" si="29"/>
        <v>0</v>
      </c>
      <c r="AG68" s="18">
        <f t="shared" si="30"/>
        <v>0</v>
      </c>
      <c r="AH68" s="29">
        <f t="shared" si="31"/>
        <v>0</v>
      </c>
      <c r="AI68" s="4">
        <f t="shared" si="32"/>
        <v>233319.24497857349</v>
      </c>
      <c r="AJ68" s="4">
        <f t="shared" si="33"/>
        <v>22125.291079789109</v>
      </c>
      <c r="AK68" s="4">
        <f t="shared" si="34"/>
        <v>14750.194053192738</v>
      </c>
      <c r="AL68" s="4">
        <f t="shared" si="35"/>
        <v>7375.0970265963688</v>
      </c>
    </row>
    <row r="69" spans="1:38">
      <c r="A69" s="1">
        <v>56</v>
      </c>
      <c r="B69" s="1">
        <f t="shared" si="36"/>
        <v>277</v>
      </c>
      <c r="C69" s="3">
        <f t="shared" si="0"/>
        <v>300986.01761277445</v>
      </c>
      <c r="D69" s="3">
        <f t="shared" si="7"/>
        <v>1815.4005243580166</v>
      </c>
      <c r="E69" s="4">
        <f t="shared" si="8"/>
        <v>1210.0444073572687</v>
      </c>
      <c r="F69" s="4">
        <f t="shared" si="9"/>
        <v>605.35611700074787</v>
      </c>
      <c r="G69" s="7">
        <f t="shared" si="10"/>
        <v>0.15</v>
      </c>
      <c r="H69" s="8">
        <f t="shared" si="11"/>
        <v>1.3451947011868914E-2</v>
      </c>
      <c r="I69" s="3">
        <f t="shared" si="1"/>
        <v>4104.0554973242615</v>
      </c>
      <c r="J69" s="4">
        <f t="shared" si="2"/>
        <v>4709.4116143250094</v>
      </c>
      <c r="K69" s="3">
        <f t="shared" si="3"/>
        <v>5919.4560216822783</v>
      </c>
      <c r="L69" s="4">
        <f t="shared" si="4"/>
        <v>280.22081012484119</v>
      </c>
      <c r="M69" s="18">
        <f t="shared" si="5"/>
        <v>929.82359723242757</v>
      </c>
      <c r="N69" s="18">
        <f t="shared" si="6"/>
        <v>4709.4116143250094</v>
      </c>
      <c r="O69" s="27">
        <f t="shared" si="12"/>
        <v>986.01761277428795</v>
      </c>
      <c r="P69" s="18">
        <f t="shared" si="13"/>
        <v>17.32359723242703</v>
      </c>
      <c r="Q69" s="18">
        <f t="shared" si="14"/>
        <v>4709.4116143250094</v>
      </c>
      <c r="R69" s="29">
        <f t="shared" si="15"/>
        <v>4726.7352115574367</v>
      </c>
      <c r="S69" s="25">
        <f t="shared" si="16"/>
        <v>150000</v>
      </c>
      <c r="T69" s="4">
        <f t="shared" si="17"/>
        <v>456.25000000000006</v>
      </c>
      <c r="U69" s="4">
        <f t="shared" si="18"/>
        <v>0</v>
      </c>
      <c r="V69" s="4">
        <f t="shared" si="19"/>
        <v>456.25000000000006</v>
      </c>
      <c r="W69" s="27">
        <f t="shared" si="20"/>
        <v>100000</v>
      </c>
      <c r="X69" s="18">
        <f t="shared" si="21"/>
        <v>304.16666666666669</v>
      </c>
      <c r="Y69" s="18">
        <f t="shared" si="22"/>
        <v>0</v>
      </c>
      <c r="Z69" s="29">
        <f t="shared" si="23"/>
        <v>304.16666666666669</v>
      </c>
      <c r="AA69" s="25">
        <f t="shared" si="24"/>
        <v>50000</v>
      </c>
      <c r="AB69" s="4">
        <f t="shared" si="25"/>
        <v>152.08333333333334</v>
      </c>
      <c r="AC69" s="4">
        <f t="shared" si="26"/>
        <v>0</v>
      </c>
      <c r="AD69" s="4">
        <f t="shared" si="27"/>
        <v>152.08333333333334</v>
      </c>
      <c r="AE69" s="33">
        <f t="shared" si="28"/>
        <v>263727.05040220055</v>
      </c>
      <c r="AF69" s="18">
        <f t="shared" si="29"/>
        <v>0</v>
      </c>
      <c r="AG69" s="18">
        <f t="shared" si="30"/>
        <v>0</v>
      </c>
      <c r="AH69" s="29">
        <f t="shared" si="31"/>
        <v>0</v>
      </c>
      <c r="AI69" s="4">
        <f t="shared" si="32"/>
        <v>232851.26819374168</v>
      </c>
      <c r="AJ69" s="4">
        <f t="shared" si="33"/>
        <v>22476.061458579064</v>
      </c>
      <c r="AK69" s="4">
        <f t="shared" si="34"/>
        <v>14984.040972386043</v>
      </c>
      <c r="AL69" s="4">
        <f t="shared" si="35"/>
        <v>7492.0204861930215</v>
      </c>
    </row>
    <row r="70" spans="1:38">
      <c r="A70" s="1">
        <v>57</v>
      </c>
      <c r="B70" s="1">
        <f t="shared" si="36"/>
        <v>276</v>
      </c>
      <c r="C70" s="3">
        <f t="shared" si="0"/>
        <v>296345.65826245403</v>
      </c>
      <c r="D70" s="3">
        <f t="shared" si="7"/>
        <v>1790.9798526990335</v>
      </c>
      <c r="E70" s="4">
        <f t="shared" si="8"/>
        <v>1191.4029863838989</v>
      </c>
      <c r="F70" s="4">
        <f t="shared" si="9"/>
        <v>599.57686631513457</v>
      </c>
      <c r="G70" s="7">
        <f t="shared" si="10"/>
        <v>0.15</v>
      </c>
      <c r="H70" s="8">
        <f t="shared" si="11"/>
        <v>1.3451947011868914E-2</v>
      </c>
      <c r="I70" s="3">
        <f t="shared" si="1"/>
        <v>4040.7824840052717</v>
      </c>
      <c r="J70" s="4">
        <f t="shared" si="2"/>
        <v>4640.3593503204065</v>
      </c>
      <c r="K70" s="3">
        <f t="shared" si="3"/>
        <v>5831.7623367043052</v>
      </c>
      <c r="L70" s="4">
        <f t="shared" si="4"/>
        <v>275.90384947837657</v>
      </c>
      <c r="M70" s="18">
        <f t="shared" si="5"/>
        <v>915.49913690552239</v>
      </c>
      <c r="N70" s="18">
        <f t="shared" si="6"/>
        <v>4640.3593503204065</v>
      </c>
      <c r="O70" s="27">
        <f t="shared" si="12"/>
        <v>0</v>
      </c>
      <c r="P70" s="18">
        <f t="shared" si="13"/>
        <v>2.9991369055217927</v>
      </c>
      <c r="Q70" s="18">
        <f t="shared" si="14"/>
        <v>986.01761277428795</v>
      </c>
      <c r="R70" s="29">
        <f t="shared" si="15"/>
        <v>989.01674967980978</v>
      </c>
      <c r="S70" s="25">
        <f t="shared" si="16"/>
        <v>146345.65826245389</v>
      </c>
      <c r="T70" s="4">
        <f t="shared" si="17"/>
        <v>456.25000000000006</v>
      </c>
      <c r="U70" s="4">
        <f t="shared" si="18"/>
        <v>3654.3417375461186</v>
      </c>
      <c r="V70" s="4">
        <f t="shared" si="19"/>
        <v>4110.5917375461186</v>
      </c>
      <c r="W70" s="27">
        <f t="shared" si="20"/>
        <v>100000</v>
      </c>
      <c r="X70" s="18">
        <f t="shared" si="21"/>
        <v>304.16666666666669</v>
      </c>
      <c r="Y70" s="18">
        <f t="shared" si="22"/>
        <v>0</v>
      </c>
      <c r="Z70" s="29">
        <f t="shared" si="23"/>
        <v>304.16666666666669</v>
      </c>
      <c r="AA70" s="25">
        <f t="shared" si="24"/>
        <v>50000</v>
      </c>
      <c r="AB70" s="4">
        <f t="shared" si="25"/>
        <v>152.08333333333334</v>
      </c>
      <c r="AC70" s="4">
        <f t="shared" si="26"/>
        <v>0</v>
      </c>
      <c r="AD70" s="4">
        <f t="shared" si="27"/>
        <v>152.08333333333334</v>
      </c>
      <c r="AE70" s="33">
        <f t="shared" si="28"/>
        <v>56203.003928134414</v>
      </c>
      <c r="AF70" s="18">
        <f t="shared" si="29"/>
        <v>208297.47904012876</v>
      </c>
      <c r="AG70" s="18">
        <f t="shared" si="30"/>
        <v>0</v>
      </c>
      <c r="AH70" s="29">
        <f t="shared" si="31"/>
        <v>0</v>
      </c>
      <c r="AI70" s="4">
        <f t="shared" si="32"/>
        <v>49478.176942248312</v>
      </c>
      <c r="AJ70" s="4">
        <f t="shared" si="33"/>
        <v>205643.21624835546</v>
      </c>
      <c r="AK70" s="4">
        <f t="shared" si="34"/>
        <v>15216.741433488811</v>
      </c>
      <c r="AL70" s="4">
        <f t="shared" si="35"/>
        <v>7608.3707167444054</v>
      </c>
    </row>
    <row r="71" spans="1:38">
      <c r="A71" s="1">
        <v>58</v>
      </c>
      <c r="B71" s="1">
        <f t="shared" si="36"/>
        <v>275</v>
      </c>
      <c r="C71" s="3">
        <f t="shared" si="0"/>
        <v>291773.36785723269</v>
      </c>
      <c r="D71" s="3">
        <f t="shared" si="7"/>
        <v>1766.8876866212013</v>
      </c>
      <c r="E71" s="4">
        <f t="shared" si="8"/>
        <v>1173.0348972888805</v>
      </c>
      <c r="F71" s="4">
        <f t="shared" si="9"/>
        <v>593.85278933232075</v>
      </c>
      <c r="G71" s="7">
        <f t="shared" si="10"/>
        <v>0.15</v>
      </c>
      <c r="H71" s="8">
        <f t="shared" si="11"/>
        <v>1.3451947011868914E-2</v>
      </c>
      <c r="I71" s="3">
        <f t="shared" si="1"/>
        <v>3978.4376158889959</v>
      </c>
      <c r="J71" s="4">
        <f t="shared" si="2"/>
        <v>4572.2904052213162</v>
      </c>
      <c r="K71" s="3">
        <f t="shared" si="3"/>
        <v>5745.3253025101967</v>
      </c>
      <c r="L71" s="4">
        <f t="shared" si="4"/>
        <v>271.65018674058285</v>
      </c>
      <c r="M71" s="18">
        <f t="shared" si="5"/>
        <v>901.38471054829768</v>
      </c>
      <c r="N71" s="18">
        <f t="shared" si="6"/>
        <v>4572.2904052213162</v>
      </c>
      <c r="O71" s="27">
        <f t="shared" si="12"/>
        <v>0</v>
      </c>
      <c r="P71" s="18">
        <f t="shared" si="13"/>
        <v>0</v>
      </c>
      <c r="Q71" s="18">
        <f t="shared" si="14"/>
        <v>0</v>
      </c>
      <c r="R71" s="29">
        <f t="shared" si="15"/>
        <v>0</v>
      </c>
      <c r="S71" s="25">
        <f t="shared" si="16"/>
        <v>141773.36785723257</v>
      </c>
      <c r="T71" s="4">
        <f t="shared" si="17"/>
        <v>445.13471054829728</v>
      </c>
      <c r="U71" s="4">
        <f t="shared" si="18"/>
        <v>4572.2904052213162</v>
      </c>
      <c r="V71" s="4">
        <f t="shared" si="19"/>
        <v>5017.4251157696135</v>
      </c>
      <c r="W71" s="27">
        <f t="shared" si="20"/>
        <v>100000</v>
      </c>
      <c r="X71" s="18">
        <f t="shared" si="21"/>
        <v>304.16666666666669</v>
      </c>
      <c r="Y71" s="18">
        <f t="shared" si="22"/>
        <v>0</v>
      </c>
      <c r="Z71" s="29">
        <f t="shared" si="23"/>
        <v>304.16666666666669</v>
      </c>
      <c r="AA71" s="25">
        <f t="shared" si="24"/>
        <v>50000</v>
      </c>
      <c r="AB71" s="4">
        <f t="shared" si="25"/>
        <v>152.08333333333334</v>
      </c>
      <c r="AC71" s="4">
        <f t="shared" si="26"/>
        <v>0</v>
      </c>
      <c r="AD71" s="4">
        <f t="shared" si="27"/>
        <v>152.08333333333334</v>
      </c>
      <c r="AE71" s="33">
        <f t="shared" si="28"/>
        <v>0</v>
      </c>
      <c r="AF71" s="18">
        <f t="shared" si="29"/>
        <v>265192.84350283636</v>
      </c>
      <c r="AG71" s="18">
        <f t="shared" si="30"/>
        <v>0</v>
      </c>
      <c r="AH71" s="29">
        <f t="shared" si="31"/>
        <v>0</v>
      </c>
      <c r="AI71" s="4">
        <f t="shared" si="32"/>
        <v>0</v>
      </c>
      <c r="AJ71" s="4">
        <f t="shared" si="33"/>
        <v>254829.65158172933</v>
      </c>
      <c r="AK71" s="4">
        <f t="shared" si="34"/>
        <v>15448.299456593575</v>
      </c>
      <c r="AL71" s="4">
        <f t="shared" si="35"/>
        <v>7724.1497282967875</v>
      </c>
    </row>
    <row r="72" spans="1:38">
      <c r="A72" s="1">
        <v>59</v>
      </c>
      <c r="B72" s="1">
        <f t="shared" si="36"/>
        <v>274</v>
      </c>
      <c r="C72" s="3">
        <f t="shared" si="0"/>
        <v>287268.17682540882</v>
      </c>
      <c r="D72" s="3">
        <f t="shared" si="7"/>
        <v>1743.1196070848489</v>
      </c>
      <c r="E72" s="4">
        <f t="shared" si="8"/>
        <v>1154.9362477682128</v>
      </c>
      <c r="F72" s="4">
        <f t="shared" si="9"/>
        <v>588.18335931663614</v>
      </c>
      <c r="G72" s="7">
        <f t="shared" si="10"/>
        <v>0.15</v>
      </c>
      <c r="H72" s="8">
        <f t="shared" si="11"/>
        <v>1.3451947011868914E-2</v>
      </c>
      <c r="I72" s="3">
        <f t="shared" si="1"/>
        <v>3917.0076725072408</v>
      </c>
      <c r="J72" s="4">
        <f t="shared" si="2"/>
        <v>4505.191031823877</v>
      </c>
      <c r="K72" s="3">
        <f t="shared" si="3"/>
        <v>5660.1272795920895</v>
      </c>
      <c r="L72" s="4">
        <f t="shared" si="4"/>
        <v>267.45892053579661</v>
      </c>
      <c r="M72" s="18">
        <f t="shared" si="5"/>
        <v>887.4773272324162</v>
      </c>
      <c r="N72" s="18">
        <f t="shared" si="6"/>
        <v>4505.191031823877</v>
      </c>
      <c r="O72" s="27">
        <f t="shared" si="12"/>
        <v>0</v>
      </c>
      <c r="P72" s="18">
        <f t="shared" si="13"/>
        <v>0</v>
      </c>
      <c r="Q72" s="18">
        <f t="shared" si="14"/>
        <v>0</v>
      </c>
      <c r="R72" s="29">
        <f t="shared" si="15"/>
        <v>0</v>
      </c>
      <c r="S72" s="25">
        <f t="shared" si="16"/>
        <v>137268.17682540871</v>
      </c>
      <c r="T72" s="4">
        <f t="shared" si="17"/>
        <v>431.2273272324158</v>
      </c>
      <c r="U72" s="4">
        <f t="shared" si="18"/>
        <v>4505.191031823877</v>
      </c>
      <c r="V72" s="4">
        <f t="shared" si="19"/>
        <v>4936.4183590562925</v>
      </c>
      <c r="W72" s="27">
        <f t="shared" si="20"/>
        <v>100000</v>
      </c>
      <c r="X72" s="18">
        <f t="shared" si="21"/>
        <v>304.16666666666669</v>
      </c>
      <c r="Y72" s="18">
        <f t="shared" si="22"/>
        <v>0</v>
      </c>
      <c r="Z72" s="29">
        <f t="shared" si="23"/>
        <v>304.16666666666669</v>
      </c>
      <c r="AA72" s="25">
        <f t="shared" si="24"/>
        <v>50000</v>
      </c>
      <c r="AB72" s="4">
        <f t="shared" si="25"/>
        <v>152.08333333333334</v>
      </c>
      <c r="AC72" s="4">
        <f t="shared" si="26"/>
        <v>0</v>
      </c>
      <c r="AD72" s="4">
        <f t="shared" si="27"/>
        <v>152.08333333333334</v>
      </c>
      <c r="AE72" s="33">
        <f t="shared" si="28"/>
        <v>0</v>
      </c>
      <c r="AF72" s="18">
        <f t="shared" si="29"/>
        <v>265806.27087760874</v>
      </c>
      <c r="AG72" s="18">
        <f t="shared" si="30"/>
        <v>0</v>
      </c>
      <c r="AH72" s="29">
        <f t="shared" si="31"/>
        <v>0</v>
      </c>
      <c r="AI72" s="4">
        <f t="shared" si="32"/>
        <v>0</v>
      </c>
      <c r="AJ72" s="4">
        <f t="shared" si="33"/>
        <v>254454.95855986298</v>
      </c>
      <c r="AK72" s="4">
        <f t="shared" si="34"/>
        <v>15678.719049402947</v>
      </c>
      <c r="AL72" s="4">
        <f t="shared" si="35"/>
        <v>7839.3595247014737</v>
      </c>
    </row>
    <row r="73" spans="1:38">
      <c r="A73" s="1">
        <v>60</v>
      </c>
      <c r="B73" s="1">
        <f t="shared" si="36"/>
        <v>273</v>
      </c>
      <c r="C73" s="3">
        <f t="shared" si="0"/>
        <v>282829.12915259693</v>
      </c>
      <c r="D73" s="3">
        <f t="shared" si="7"/>
        <v>1719.6712544949939</v>
      </c>
      <c r="E73" s="4">
        <f t="shared" si="8"/>
        <v>1137.10319993391</v>
      </c>
      <c r="F73" s="4">
        <f t="shared" si="9"/>
        <v>582.56805456108395</v>
      </c>
      <c r="G73" s="7">
        <f t="shared" si="10"/>
        <v>0.15</v>
      </c>
      <c r="H73" s="8">
        <f t="shared" si="11"/>
        <v>1.3451947011868914E-2</v>
      </c>
      <c r="I73" s="3">
        <f t="shared" si="1"/>
        <v>3856.4796182508258</v>
      </c>
      <c r="J73" s="4">
        <f t="shared" si="2"/>
        <v>4439.0476728119102</v>
      </c>
      <c r="K73" s="3">
        <f t="shared" si="3"/>
        <v>5576.1508727458195</v>
      </c>
      <c r="L73" s="4">
        <f t="shared" si="4"/>
        <v>263.32916208995806</v>
      </c>
      <c r="M73" s="18">
        <f t="shared" si="5"/>
        <v>873.77403784395187</v>
      </c>
      <c r="N73" s="18">
        <f t="shared" si="6"/>
        <v>4439.0476728119102</v>
      </c>
      <c r="O73" s="27">
        <f t="shared" si="12"/>
        <v>0</v>
      </c>
      <c r="P73" s="18">
        <f t="shared" si="13"/>
        <v>0</v>
      </c>
      <c r="Q73" s="18">
        <f t="shared" si="14"/>
        <v>0</v>
      </c>
      <c r="R73" s="29">
        <f t="shared" si="15"/>
        <v>0</v>
      </c>
      <c r="S73" s="25">
        <f t="shared" si="16"/>
        <v>132829.12915259681</v>
      </c>
      <c r="T73" s="4">
        <f t="shared" si="17"/>
        <v>417.52403784395159</v>
      </c>
      <c r="U73" s="4">
        <f t="shared" si="18"/>
        <v>4439.0476728119102</v>
      </c>
      <c r="V73" s="4">
        <f t="shared" si="19"/>
        <v>4856.5717106558614</v>
      </c>
      <c r="W73" s="27">
        <f t="shared" si="20"/>
        <v>100000</v>
      </c>
      <c r="X73" s="18">
        <f t="shared" si="21"/>
        <v>304.16666666666669</v>
      </c>
      <c r="Y73" s="18">
        <f t="shared" si="22"/>
        <v>0</v>
      </c>
      <c r="Z73" s="29">
        <f t="shared" si="23"/>
        <v>304.16666666666669</v>
      </c>
      <c r="AA73" s="25">
        <f t="shared" si="24"/>
        <v>50000</v>
      </c>
      <c r="AB73" s="4">
        <f t="shared" si="25"/>
        <v>152.08333333333334</v>
      </c>
      <c r="AC73" s="4">
        <f t="shared" si="26"/>
        <v>0</v>
      </c>
      <c r="AD73" s="4">
        <f t="shared" si="27"/>
        <v>152.08333333333334</v>
      </c>
      <c r="AE73" s="33">
        <f t="shared" si="28"/>
        <v>0</v>
      </c>
      <c r="AF73" s="18">
        <f t="shared" si="29"/>
        <v>266342.86036871461</v>
      </c>
      <c r="AG73" s="18">
        <f t="shared" si="30"/>
        <v>0</v>
      </c>
      <c r="AH73" s="29">
        <f t="shared" si="31"/>
        <v>0</v>
      </c>
      <c r="AI73" s="4">
        <f t="shared" si="32"/>
        <v>0</v>
      </c>
      <c r="AJ73" s="4">
        <f t="shared" si="33"/>
        <v>254000.09821150382</v>
      </c>
      <c r="AK73" s="4">
        <f t="shared" si="34"/>
        <v>15908.0042072653</v>
      </c>
      <c r="AL73" s="4">
        <f t="shared" si="35"/>
        <v>7954.0021036326498</v>
      </c>
    </row>
    <row r="74" spans="1:38">
      <c r="A74" s="1">
        <v>61</v>
      </c>
      <c r="B74" s="1">
        <f t="shared" si="36"/>
        <v>272</v>
      </c>
      <c r="C74" s="3">
        <f t="shared" si="0"/>
        <v>278455.28219444171</v>
      </c>
      <c r="D74" s="3">
        <f t="shared" si="7"/>
        <v>1696.5383279016928</v>
      </c>
      <c r="E74" s="4">
        <f t="shared" si="8"/>
        <v>1119.5319695623627</v>
      </c>
      <c r="F74" s="4">
        <f t="shared" si="9"/>
        <v>577.00635833933006</v>
      </c>
      <c r="G74" s="7">
        <f t="shared" si="10"/>
        <v>0.15</v>
      </c>
      <c r="H74" s="8">
        <f t="shared" si="11"/>
        <v>1.3451947011868914E-2</v>
      </c>
      <c r="I74" s="3">
        <f t="shared" si="1"/>
        <v>3796.8405998158714</v>
      </c>
      <c r="J74" s="4">
        <f t="shared" si="2"/>
        <v>4373.8469581552017</v>
      </c>
      <c r="K74" s="3">
        <f t="shared" si="3"/>
        <v>5493.3789277175638</v>
      </c>
      <c r="L74" s="4">
        <f t="shared" si="4"/>
        <v>259.26003505654717</v>
      </c>
      <c r="M74" s="18">
        <f t="shared" si="5"/>
        <v>860.27193450581558</v>
      </c>
      <c r="N74" s="18">
        <f t="shared" si="6"/>
        <v>4373.8469581552017</v>
      </c>
      <c r="O74" s="27">
        <f t="shared" si="12"/>
        <v>0</v>
      </c>
      <c r="P74" s="18">
        <f t="shared" si="13"/>
        <v>0</v>
      </c>
      <c r="Q74" s="18">
        <f t="shared" si="14"/>
        <v>0</v>
      </c>
      <c r="R74" s="29">
        <f t="shared" si="15"/>
        <v>0</v>
      </c>
      <c r="S74" s="25">
        <f t="shared" si="16"/>
        <v>128455.28219444161</v>
      </c>
      <c r="T74" s="4">
        <f t="shared" si="17"/>
        <v>404.02193450581535</v>
      </c>
      <c r="U74" s="4">
        <f t="shared" si="18"/>
        <v>4373.8469581552017</v>
      </c>
      <c r="V74" s="4">
        <f t="shared" si="19"/>
        <v>4777.8688926610175</v>
      </c>
      <c r="W74" s="27">
        <f t="shared" si="20"/>
        <v>100000</v>
      </c>
      <c r="X74" s="18">
        <f t="shared" si="21"/>
        <v>304.16666666666669</v>
      </c>
      <c r="Y74" s="18">
        <f t="shared" si="22"/>
        <v>0</v>
      </c>
      <c r="Z74" s="29">
        <f t="shared" si="23"/>
        <v>304.16666666666669</v>
      </c>
      <c r="AA74" s="25">
        <f t="shared" si="24"/>
        <v>50000</v>
      </c>
      <c r="AB74" s="4">
        <f t="shared" si="25"/>
        <v>152.08333333333334</v>
      </c>
      <c r="AC74" s="4">
        <f t="shared" si="26"/>
        <v>0</v>
      </c>
      <c r="AD74" s="4">
        <f t="shared" si="27"/>
        <v>152.08333333333334</v>
      </c>
      <c r="AE74" s="33">
        <f t="shared" si="28"/>
        <v>0</v>
      </c>
      <c r="AF74" s="18">
        <f t="shared" si="29"/>
        <v>266804.66444746731</v>
      </c>
      <c r="AG74" s="18">
        <f t="shared" si="30"/>
        <v>0</v>
      </c>
      <c r="AH74" s="29">
        <f t="shared" si="31"/>
        <v>0</v>
      </c>
      <c r="AI74" s="4">
        <f t="shared" si="32"/>
        <v>0</v>
      </c>
      <c r="AJ74" s="4">
        <f t="shared" si="33"/>
        <v>253467.78647165667</v>
      </c>
      <c r="AK74" s="4">
        <f t="shared" si="34"/>
        <v>16136.158913210287</v>
      </c>
      <c r="AL74" s="4">
        <f t="shared" si="35"/>
        <v>8068.0794566051436</v>
      </c>
    </row>
    <row r="75" spans="1:38">
      <c r="A75" s="1">
        <v>62</v>
      </c>
      <c r="B75" s="1">
        <f t="shared" si="36"/>
        <v>271</v>
      </c>
      <c r="C75" s="3">
        <f t="shared" si="0"/>
        <v>274145.70649189845</v>
      </c>
      <c r="D75" s="3">
        <f t="shared" si="7"/>
        <v>1673.7165842111542</v>
      </c>
      <c r="E75" s="4">
        <f t="shared" si="8"/>
        <v>1102.2188253529985</v>
      </c>
      <c r="F75" s="4">
        <f t="shared" si="9"/>
        <v>571.49775885815575</v>
      </c>
      <c r="G75" s="7">
        <f t="shared" si="10"/>
        <v>0.15</v>
      </c>
      <c r="H75" s="8">
        <f t="shared" si="11"/>
        <v>1.3451947011868914E-2</v>
      </c>
      <c r="I75" s="3">
        <f t="shared" si="1"/>
        <v>3738.0779436850739</v>
      </c>
      <c r="J75" s="4">
        <f t="shared" si="2"/>
        <v>4309.5757025432295</v>
      </c>
      <c r="K75" s="3">
        <f t="shared" si="3"/>
        <v>5411.7945278962279</v>
      </c>
      <c r="L75" s="4">
        <f t="shared" si="4"/>
        <v>255.25067534490489</v>
      </c>
      <c r="M75" s="18">
        <f t="shared" si="5"/>
        <v>846.96815000809352</v>
      </c>
      <c r="N75" s="18">
        <f t="shared" si="6"/>
        <v>4309.5757025432295</v>
      </c>
      <c r="O75" s="27">
        <f t="shared" si="12"/>
        <v>0</v>
      </c>
      <c r="P75" s="18">
        <f t="shared" si="13"/>
        <v>0</v>
      </c>
      <c r="Q75" s="18">
        <f t="shared" si="14"/>
        <v>0</v>
      </c>
      <c r="R75" s="29">
        <f t="shared" si="15"/>
        <v>0</v>
      </c>
      <c r="S75" s="25">
        <f t="shared" si="16"/>
        <v>124145.70649189838</v>
      </c>
      <c r="T75" s="4">
        <f t="shared" si="17"/>
        <v>390.71815000809329</v>
      </c>
      <c r="U75" s="4">
        <f t="shared" si="18"/>
        <v>4309.5757025432295</v>
      </c>
      <c r="V75" s="4">
        <f t="shared" si="19"/>
        <v>4700.2938525513227</v>
      </c>
      <c r="W75" s="27">
        <f t="shared" si="20"/>
        <v>100000</v>
      </c>
      <c r="X75" s="18">
        <f t="shared" si="21"/>
        <v>304.16666666666669</v>
      </c>
      <c r="Y75" s="18">
        <f t="shared" si="22"/>
        <v>0</v>
      </c>
      <c r="Z75" s="29">
        <f t="shared" si="23"/>
        <v>304.16666666666669</v>
      </c>
      <c r="AA75" s="25">
        <f t="shared" si="24"/>
        <v>50000</v>
      </c>
      <c r="AB75" s="4">
        <f t="shared" si="25"/>
        <v>152.08333333333334</v>
      </c>
      <c r="AC75" s="4">
        <f t="shared" si="26"/>
        <v>0</v>
      </c>
      <c r="AD75" s="4">
        <f t="shared" si="27"/>
        <v>152.08333333333334</v>
      </c>
      <c r="AE75" s="33">
        <f t="shared" si="28"/>
        <v>0</v>
      </c>
      <c r="AF75" s="18">
        <f t="shared" si="29"/>
        <v>267193.69355768024</v>
      </c>
      <c r="AG75" s="18">
        <f t="shared" si="30"/>
        <v>0</v>
      </c>
      <c r="AH75" s="29">
        <f t="shared" si="31"/>
        <v>0</v>
      </c>
      <c r="AI75" s="4">
        <f t="shared" si="32"/>
        <v>0</v>
      </c>
      <c r="AJ75" s="4">
        <f t="shared" si="33"/>
        <v>252860.67259007454</v>
      </c>
      <c r="AK75" s="4">
        <f t="shared" si="34"/>
        <v>16363.187137984271</v>
      </c>
      <c r="AL75" s="4">
        <f t="shared" si="35"/>
        <v>8181.5935689921353</v>
      </c>
    </row>
    <row r="76" spans="1:38">
      <c r="A76" s="1">
        <v>63</v>
      </c>
      <c r="B76" s="1">
        <f t="shared" si="36"/>
        <v>270</v>
      </c>
      <c r="C76" s="3">
        <f t="shared" si="0"/>
        <v>269899.48558904458</v>
      </c>
      <c r="D76" s="3">
        <f t="shared" si="7"/>
        <v>1651.2018374074594</v>
      </c>
      <c r="E76" s="4">
        <f t="shared" si="8"/>
        <v>1085.160088197098</v>
      </c>
      <c r="F76" s="4">
        <f t="shared" si="9"/>
        <v>566.04174921036133</v>
      </c>
      <c r="G76" s="7">
        <f t="shared" si="10"/>
        <v>0.15</v>
      </c>
      <c r="H76" s="8">
        <f t="shared" si="11"/>
        <v>1.3451947011868914E-2</v>
      </c>
      <c r="I76" s="3">
        <f t="shared" si="1"/>
        <v>3680.1791536435021</v>
      </c>
      <c r="J76" s="4">
        <f t="shared" si="2"/>
        <v>4246.2209028538637</v>
      </c>
      <c r="K76" s="3">
        <f t="shared" si="3"/>
        <v>5331.3809910509617</v>
      </c>
      <c r="L76" s="4">
        <f t="shared" si="4"/>
        <v>251.30023095090692</v>
      </c>
      <c r="M76" s="18">
        <f t="shared" si="5"/>
        <v>833.85985724619115</v>
      </c>
      <c r="N76" s="18">
        <f t="shared" si="6"/>
        <v>4246.2209028538637</v>
      </c>
      <c r="O76" s="27">
        <f t="shared" si="12"/>
        <v>0</v>
      </c>
      <c r="P76" s="18">
        <f t="shared" si="13"/>
        <v>0</v>
      </c>
      <c r="Q76" s="18">
        <f t="shared" si="14"/>
        <v>0</v>
      </c>
      <c r="R76" s="29">
        <f t="shared" si="15"/>
        <v>0</v>
      </c>
      <c r="S76" s="25">
        <f t="shared" si="16"/>
        <v>119899.48558904452</v>
      </c>
      <c r="T76" s="4">
        <f t="shared" si="17"/>
        <v>377.60985724619098</v>
      </c>
      <c r="U76" s="4">
        <f t="shared" si="18"/>
        <v>4246.2209028538637</v>
      </c>
      <c r="V76" s="4">
        <f t="shared" si="19"/>
        <v>4623.8307601000542</v>
      </c>
      <c r="W76" s="27">
        <f t="shared" si="20"/>
        <v>100000</v>
      </c>
      <c r="X76" s="18">
        <f t="shared" si="21"/>
        <v>304.16666666666669</v>
      </c>
      <c r="Y76" s="18">
        <f t="shared" si="22"/>
        <v>0</v>
      </c>
      <c r="Z76" s="29">
        <f t="shared" si="23"/>
        <v>304.16666666666669</v>
      </c>
      <c r="AA76" s="25">
        <f t="shared" si="24"/>
        <v>50000</v>
      </c>
      <c r="AB76" s="4">
        <f t="shared" si="25"/>
        <v>152.08333333333334</v>
      </c>
      <c r="AC76" s="4">
        <f t="shared" si="26"/>
        <v>0</v>
      </c>
      <c r="AD76" s="4">
        <f t="shared" si="27"/>
        <v>152.08333333333334</v>
      </c>
      <c r="AE76" s="33">
        <f t="shared" si="28"/>
        <v>0</v>
      </c>
      <c r="AF76" s="18">
        <f t="shared" si="29"/>
        <v>267511.9168797934</v>
      </c>
      <c r="AG76" s="18">
        <f t="shared" si="30"/>
        <v>0</v>
      </c>
      <c r="AH76" s="29">
        <f t="shared" si="31"/>
        <v>0</v>
      </c>
      <c r="AI76" s="4">
        <f t="shared" si="32"/>
        <v>0</v>
      </c>
      <c r="AJ76" s="4">
        <f t="shared" si="33"/>
        <v>252181.34056814414</v>
      </c>
      <c r="AK76" s="4">
        <f t="shared" si="34"/>
        <v>16589.092840085701</v>
      </c>
      <c r="AL76" s="4">
        <f t="shared" si="35"/>
        <v>8294.5464200428505</v>
      </c>
    </row>
    <row r="77" spans="1:38">
      <c r="A77" s="1">
        <v>64</v>
      </c>
      <c r="B77" s="1">
        <f t="shared" si="36"/>
        <v>269</v>
      </c>
      <c r="C77" s="3">
        <f t="shared" si="0"/>
        <v>265715.71585338801</v>
      </c>
      <c r="D77" s="3">
        <f t="shared" si="7"/>
        <v>1628.9899577847534</v>
      </c>
      <c r="E77" s="4">
        <f t="shared" si="8"/>
        <v>1068.3521304566348</v>
      </c>
      <c r="F77" s="4">
        <f t="shared" si="9"/>
        <v>560.63782732811865</v>
      </c>
      <c r="G77" s="7">
        <f t="shared" si="10"/>
        <v>0.15</v>
      </c>
      <c r="H77" s="8">
        <f t="shared" si="11"/>
        <v>1.3451947011868914E-2</v>
      </c>
      <c r="I77" s="3">
        <f t="shared" si="1"/>
        <v>3623.1319083284384</v>
      </c>
      <c r="J77" s="4">
        <f t="shared" si="2"/>
        <v>4183.7697356565568</v>
      </c>
      <c r="K77" s="3">
        <f t="shared" si="3"/>
        <v>5252.1218661131916</v>
      </c>
      <c r="L77" s="4">
        <f t="shared" si="4"/>
        <v>247.40786178995754</v>
      </c>
      <c r="M77" s="18">
        <f t="shared" si="5"/>
        <v>820.9442686666772</v>
      </c>
      <c r="N77" s="18">
        <f t="shared" si="6"/>
        <v>4183.7697356565568</v>
      </c>
      <c r="O77" s="27">
        <f t="shared" si="12"/>
        <v>0</v>
      </c>
      <c r="P77" s="18">
        <f t="shared" si="13"/>
        <v>0</v>
      </c>
      <c r="Q77" s="18">
        <f t="shared" si="14"/>
        <v>0</v>
      </c>
      <c r="R77" s="29">
        <f t="shared" si="15"/>
        <v>0</v>
      </c>
      <c r="S77" s="25">
        <f t="shared" si="16"/>
        <v>115715.71585338796</v>
      </c>
      <c r="T77" s="4">
        <f t="shared" si="17"/>
        <v>364.69426866667709</v>
      </c>
      <c r="U77" s="4">
        <f t="shared" si="18"/>
        <v>4183.7697356565568</v>
      </c>
      <c r="V77" s="4">
        <f t="shared" si="19"/>
        <v>4548.4640043232339</v>
      </c>
      <c r="W77" s="27">
        <f t="shared" si="20"/>
        <v>100000</v>
      </c>
      <c r="X77" s="18">
        <f t="shared" si="21"/>
        <v>304.16666666666669</v>
      </c>
      <c r="Y77" s="18">
        <f t="shared" si="22"/>
        <v>0</v>
      </c>
      <c r="Z77" s="29">
        <f t="shared" si="23"/>
        <v>304.16666666666669</v>
      </c>
      <c r="AA77" s="25">
        <f t="shared" si="24"/>
        <v>50000</v>
      </c>
      <c r="AB77" s="4">
        <f t="shared" si="25"/>
        <v>152.08333333333334</v>
      </c>
      <c r="AC77" s="4">
        <f t="shared" si="26"/>
        <v>0</v>
      </c>
      <c r="AD77" s="4">
        <f t="shared" si="27"/>
        <v>152.08333333333334</v>
      </c>
      <c r="AE77" s="33">
        <f t="shared" si="28"/>
        <v>0</v>
      </c>
      <c r="AF77" s="18">
        <f t="shared" si="29"/>
        <v>267761.26308201964</v>
      </c>
      <c r="AG77" s="18">
        <f t="shared" si="30"/>
        <v>0</v>
      </c>
      <c r="AH77" s="29">
        <f t="shared" si="31"/>
        <v>0</v>
      </c>
      <c r="AI77" s="4">
        <f t="shared" si="32"/>
        <v>0</v>
      </c>
      <c r="AJ77" s="4">
        <f t="shared" si="33"/>
        <v>251432.3105669737</v>
      </c>
      <c r="AK77" s="4">
        <f t="shared" si="34"/>
        <v>16813.879965800363</v>
      </c>
      <c r="AL77" s="4">
        <f t="shared" si="35"/>
        <v>8406.9399829001813</v>
      </c>
    </row>
    <row r="78" spans="1:38">
      <c r="A78" s="1">
        <v>65</v>
      </c>
      <c r="B78" s="1">
        <f t="shared" si="36"/>
        <v>268</v>
      </c>
      <c r="C78" s="3">
        <f t="shared" ref="C78:C141" si="37">C77-J78</f>
        <v>261593.50629863844</v>
      </c>
      <c r="D78" s="3">
        <f t="shared" si="7"/>
        <v>1607.0768711897663</v>
      </c>
      <c r="E78" s="4">
        <f t="shared" si="8"/>
        <v>1051.7913752529942</v>
      </c>
      <c r="F78" s="4">
        <f t="shared" si="9"/>
        <v>555.28549593677212</v>
      </c>
      <c r="G78" s="7">
        <f t="shared" si="10"/>
        <v>0.15</v>
      </c>
      <c r="H78" s="8">
        <f t="shared" si="11"/>
        <v>1.3451947011868914E-2</v>
      </c>
      <c r="I78" s="3">
        <f t="shared" ref="I78:I141" si="38">H78*(C77-F78)</f>
        <v>3566.9240588127918</v>
      </c>
      <c r="J78" s="4">
        <f t="shared" ref="J78:J141" si="39">I78+F78</f>
        <v>4122.2095547495637</v>
      </c>
      <c r="K78" s="3">
        <f t="shared" ref="K78:K141" si="40">D78+I78</f>
        <v>5174.0009300025577</v>
      </c>
      <c r="L78" s="4">
        <f t="shared" ref="L78:L141" si="41">(SUM(C$6:C$7)/10000)/12*C77</f>
        <v>243.57273953227235</v>
      </c>
      <c r="M78" s="18">
        <f t="shared" ref="M78:M141" si="42">E78-L78</f>
        <v>808.21863572072175</v>
      </c>
      <c r="N78" s="18">
        <f t="shared" ref="N78:N141" si="43">J78</f>
        <v>4122.2095547495637</v>
      </c>
      <c r="O78" s="27">
        <f t="shared" si="12"/>
        <v>0</v>
      </c>
      <c r="P78" s="18">
        <f t="shared" si="13"/>
        <v>0</v>
      </c>
      <c r="Q78" s="18">
        <f t="shared" si="14"/>
        <v>0</v>
      </c>
      <c r="R78" s="29">
        <f t="shared" si="15"/>
        <v>0</v>
      </c>
      <c r="S78" s="25">
        <f t="shared" si="16"/>
        <v>111593.50629863839</v>
      </c>
      <c r="T78" s="4">
        <f t="shared" si="17"/>
        <v>351.96863572072175</v>
      </c>
      <c r="U78" s="4">
        <f t="shared" si="18"/>
        <v>4122.2095547495637</v>
      </c>
      <c r="V78" s="4">
        <f t="shared" si="19"/>
        <v>4474.1781904702857</v>
      </c>
      <c r="W78" s="27">
        <f t="shared" si="20"/>
        <v>100000</v>
      </c>
      <c r="X78" s="18">
        <f t="shared" si="21"/>
        <v>304.16666666666669</v>
      </c>
      <c r="Y78" s="18">
        <f t="shared" si="22"/>
        <v>0</v>
      </c>
      <c r="Z78" s="29">
        <f t="shared" si="23"/>
        <v>304.16666666666669</v>
      </c>
      <c r="AA78" s="25">
        <f t="shared" si="24"/>
        <v>50000</v>
      </c>
      <c r="AB78" s="4">
        <f t="shared" si="25"/>
        <v>152.08333333333334</v>
      </c>
      <c r="AC78" s="4">
        <f t="shared" si="26"/>
        <v>0</v>
      </c>
      <c r="AD78" s="4">
        <f t="shared" si="27"/>
        <v>152.08333333333334</v>
      </c>
      <c r="AE78" s="33">
        <f t="shared" si="28"/>
        <v>0</v>
      </c>
      <c r="AF78" s="18">
        <f t="shared" si="29"/>
        <v>267943.62105872162</v>
      </c>
      <c r="AG78" s="18">
        <f t="shared" si="30"/>
        <v>0</v>
      </c>
      <c r="AH78" s="29">
        <f t="shared" si="31"/>
        <v>0</v>
      </c>
      <c r="AI78" s="4">
        <f t="shared" si="32"/>
        <v>0</v>
      </c>
      <c r="AJ78" s="4">
        <f t="shared" si="33"/>
        <v>250616.04028723566</v>
      </c>
      <c r="AK78" s="4">
        <f t="shared" si="34"/>
        <v>17037.552449236497</v>
      </c>
      <c r="AL78" s="4">
        <f t="shared" si="35"/>
        <v>8518.7762246182483</v>
      </c>
    </row>
    <row r="79" spans="1:38">
      <c r="A79" s="1">
        <v>66</v>
      </c>
      <c r="B79" s="1">
        <f t="shared" si="36"/>
        <v>267</v>
      </c>
      <c r="C79" s="3">
        <f t="shared" si="37"/>
        <v>257531.97840990772</v>
      </c>
      <c r="D79" s="3">
        <f t="shared" ref="D79:D142" si="44">IF(B78&lt;=0,0,PMT(C$3/12,B78,-C78))</f>
        <v>1585.4585582745212</v>
      </c>
      <c r="E79" s="4">
        <f t="shared" ref="E79:E142" si="45">C78*C$3/12</f>
        <v>1035.4742957654439</v>
      </c>
      <c r="F79" s="4">
        <f t="shared" ref="F79:F142" si="46">D79-E79</f>
        <v>549.98426250907733</v>
      </c>
      <c r="G79" s="7">
        <f t="shared" ref="G79:G142" si="47">C$8/100*MIN(6%,0.2%*(A79+C$5))</f>
        <v>0.15</v>
      </c>
      <c r="H79" s="8">
        <f t="shared" ref="H79:H142" si="48">1-(1-G79)^(1/12)</f>
        <v>1.3451947011868914E-2</v>
      </c>
      <c r="I79" s="3">
        <f t="shared" si="38"/>
        <v>3511.5436262216476</v>
      </c>
      <c r="J79" s="4">
        <f t="shared" si="39"/>
        <v>4061.527888730725</v>
      </c>
      <c r="K79" s="3">
        <f t="shared" si="40"/>
        <v>5097.0021844961684</v>
      </c>
      <c r="L79" s="4">
        <f t="shared" si="41"/>
        <v>239.79404744041858</v>
      </c>
      <c r="M79" s="18">
        <f t="shared" si="42"/>
        <v>795.68024832502533</v>
      </c>
      <c r="N79" s="18">
        <f t="shared" si="43"/>
        <v>4061.527888730725</v>
      </c>
      <c r="O79" s="27">
        <f t="shared" ref="O79:O142" si="49">O78-Q79</f>
        <v>0</v>
      </c>
      <c r="P79" s="18">
        <f t="shared" ref="P79:P142" si="50">O78*$C$9/12</f>
        <v>0</v>
      </c>
      <c r="Q79" s="18">
        <f t="shared" ref="Q79:Q142" si="51">MIN(O78,N79)</f>
        <v>0</v>
      </c>
      <c r="R79" s="29">
        <f t="shared" ref="R79:R142" si="52">P79+Q79</f>
        <v>0</v>
      </c>
      <c r="S79" s="25">
        <f t="shared" ref="S79:S142" si="53">S78-U79</f>
        <v>107531.97840990766</v>
      </c>
      <c r="T79" s="4">
        <f t="shared" ref="T79:T142" si="54">S78*$C$9/12</f>
        <v>339.43024832502516</v>
      </c>
      <c r="U79" s="4">
        <f t="shared" ref="U79:U142" si="55">MIN(S78,N79-Q79)</f>
        <v>4061.527888730725</v>
      </c>
      <c r="V79" s="4">
        <f t="shared" ref="V79:V142" si="56">T79+U79</f>
        <v>4400.9581370557498</v>
      </c>
      <c r="W79" s="27">
        <f t="shared" ref="W79:W142" si="57">W78-Y79</f>
        <v>100000</v>
      </c>
      <c r="X79" s="18">
        <f t="shared" ref="X79:X142" si="58">W78*$C$9/12</f>
        <v>304.16666666666669</v>
      </c>
      <c r="Y79" s="18">
        <f t="shared" ref="Y79:Y142" si="59">MIN(W78,N79-Q79-U79)</f>
        <v>0</v>
      </c>
      <c r="Z79" s="29">
        <f t="shared" ref="Z79:Z142" si="60">X79+Y79</f>
        <v>304.16666666666669</v>
      </c>
      <c r="AA79" s="25">
        <f t="shared" ref="AA79:AA142" si="61">AA78-AC79</f>
        <v>50000</v>
      </c>
      <c r="AB79" s="4">
        <f t="shared" ref="AB79:AB142" si="62">AA78*$C$9/12</f>
        <v>152.08333333333334</v>
      </c>
      <c r="AC79" s="4">
        <f t="shared" ref="AC79:AC142" si="63">MIN(AA78,N79-Q79-U79-Y79)</f>
        <v>0</v>
      </c>
      <c r="AD79" s="4">
        <f t="shared" ref="AD79:AD142" si="64">AB79+AC79</f>
        <v>152.08333333333334</v>
      </c>
      <c r="AE79" s="33">
        <f t="shared" ref="AE79:AE142" si="65">$A79*Q79</f>
        <v>0</v>
      </c>
      <c r="AF79" s="18">
        <f t="shared" ref="AF79:AF142" si="66">$A79*U79</f>
        <v>268060.84065622784</v>
      </c>
      <c r="AG79" s="18">
        <f t="shared" ref="AG79:AG142" si="67">$A79*Y79</f>
        <v>0</v>
      </c>
      <c r="AH79" s="29">
        <f t="shared" ref="AH79:AH142" si="68">$A79*AC79</f>
        <v>0</v>
      </c>
      <c r="AI79" s="4">
        <f t="shared" ref="AI79:AI142" si="69">$A79*R79/(1+$I$1/12)^$A79</f>
        <v>0</v>
      </c>
      <c r="AJ79" s="4">
        <f t="shared" ref="AJ79:AJ142" si="70">$A79*V79/(1+$I$1/12)^$A79</f>
        <v>249734.92632130461</v>
      </c>
      <c r="AK79" s="4">
        <f t="shared" ref="AK79:AK142" si="71">$A79*Z79/(1+$I$1/12)^$A79</f>
        <v>17260.114212359884</v>
      </c>
      <c r="AL79" s="4">
        <f t="shared" ref="AL79:AL142" si="72">$A79*AD79/(1+$I$1/12)^$A79</f>
        <v>8630.0571061799419</v>
      </c>
    </row>
    <row r="80" spans="1:38">
      <c r="A80" s="1">
        <v>67</v>
      </c>
      <c r="B80" s="1">
        <f t="shared" si="36"/>
        <v>266</v>
      </c>
      <c r="C80" s="3">
        <f t="shared" si="37"/>
        <v>253530.26597130636</v>
      </c>
      <c r="D80" s="3">
        <f t="shared" si="44"/>
        <v>1564.1310537590987</v>
      </c>
      <c r="E80" s="4">
        <f t="shared" si="45"/>
        <v>1019.3974145392181</v>
      </c>
      <c r="F80" s="4">
        <f t="shared" si="46"/>
        <v>544.73363921988062</v>
      </c>
      <c r="G80" s="7">
        <f t="shared" si="47"/>
        <v>0.15</v>
      </c>
      <c r="H80" s="8">
        <f t="shared" si="48"/>
        <v>1.3451947011868914E-2</v>
      </c>
      <c r="I80" s="3">
        <f t="shared" si="38"/>
        <v>3456.9787993814793</v>
      </c>
      <c r="J80" s="4">
        <f t="shared" si="39"/>
        <v>4001.7124386013602</v>
      </c>
      <c r="K80" s="3">
        <f t="shared" si="40"/>
        <v>5021.1098531405778</v>
      </c>
      <c r="L80" s="4">
        <f t="shared" si="41"/>
        <v>236.07098020908208</v>
      </c>
      <c r="M80" s="18">
        <f t="shared" si="42"/>
        <v>783.32643433013595</v>
      </c>
      <c r="N80" s="18">
        <f t="shared" si="43"/>
        <v>4001.7124386013602</v>
      </c>
      <c r="O80" s="27">
        <f t="shared" si="49"/>
        <v>0</v>
      </c>
      <c r="P80" s="18">
        <f t="shared" si="50"/>
        <v>0</v>
      </c>
      <c r="Q80" s="18">
        <f t="shared" si="51"/>
        <v>0</v>
      </c>
      <c r="R80" s="29">
        <f t="shared" si="52"/>
        <v>0</v>
      </c>
      <c r="S80" s="25">
        <f t="shared" si="53"/>
        <v>103530.2659713063</v>
      </c>
      <c r="T80" s="4">
        <f t="shared" si="54"/>
        <v>327.07643433013584</v>
      </c>
      <c r="U80" s="4">
        <f t="shared" si="55"/>
        <v>4001.7124386013602</v>
      </c>
      <c r="V80" s="4">
        <f t="shared" si="56"/>
        <v>4328.7888729314964</v>
      </c>
      <c r="W80" s="27">
        <f t="shared" si="57"/>
        <v>100000</v>
      </c>
      <c r="X80" s="18">
        <f t="shared" si="58"/>
        <v>304.16666666666669</v>
      </c>
      <c r="Y80" s="18">
        <f t="shared" si="59"/>
        <v>0</v>
      </c>
      <c r="Z80" s="29">
        <f t="shared" si="60"/>
        <v>304.16666666666669</v>
      </c>
      <c r="AA80" s="25">
        <f t="shared" si="61"/>
        <v>50000</v>
      </c>
      <c r="AB80" s="4">
        <f t="shared" si="62"/>
        <v>152.08333333333334</v>
      </c>
      <c r="AC80" s="4">
        <f t="shared" si="63"/>
        <v>0</v>
      </c>
      <c r="AD80" s="4">
        <f t="shared" si="64"/>
        <v>152.08333333333334</v>
      </c>
      <c r="AE80" s="33">
        <f t="shared" si="65"/>
        <v>0</v>
      </c>
      <c r="AF80" s="18">
        <f t="shared" si="66"/>
        <v>268114.73338629113</v>
      </c>
      <c r="AG80" s="18">
        <f t="shared" si="67"/>
        <v>0</v>
      </c>
      <c r="AH80" s="29">
        <f t="shared" si="68"/>
        <v>0</v>
      </c>
      <c r="AI80" s="4">
        <f t="shared" si="69"/>
        <v>0</v>
      </c>
      <c r="AJ80" s="4">
        <f t="shared" si="70"/>
        <v>248791.30547822168</v>
      </c>
      <c r="AK80" s="4">
        <f t="shared" si="71"/>
        <v>17481.569165028817</v>
      </c>
      <c r="AL80" s="4">
        <f t="shared" si="72"/>
        <v>8740.7845825144086</v>
      </c>
    </row>
    <row r="81" spans="1:38">
      <c r="A81" s="1">
        <v>68</v>
      </c>
      <c r="B81" s="1">
        <f t="shared" si="36"/>
        <v>265</v>
      </c>
      <c r="C81" s="3">
        <f t="shared" si="37"/>
        <v>249587.51489590356</v>
      </c>
      <c r="D81" s="3">
        <f t="shared" si="44"/>
        <v>1543.0904457043121</v>
      </c>
      <c r="E81" s="4">
        <f t="shared" si="45"/>
        <v>1003.5573028030876</v>
      </c>
      <c r="F81" s="4">
        <f t="shared" si="46"/>
        <v>539.53314290122444</v>
      </c>
      <c r="G81" s="7">
        <f t="shared" si="47"/>
        <v>0.15</v>
      </c>
      <c r="H81" s="8">
        <f t="shared" si="48"/>
        <v>1.3451947011868914E-2</v>
      </c>
      <c r="I81" s="3">
        <f t="shared" si="38"/>
        <v>3403.2179325015913</v>
      </c>
      <c r="J81" s="4">
        <f t="shared" si="39"/>
        <v>3942.7510754028158</v>
      </c>
      <c r="K81" s="3">
        <f t="shared" si="40"/>
        <v>4946.3083782059039</v>
      </c>
      <c r="L81" s="4">
        <f t="shared" si="41"/>
        <v>232.40274380703082</v>
      </c>
      <c r="M81" s="18">
        <f t="shared" si="42"/>
        <v>771.15455899605683</v>
      </c>
      <c r="N81" s="18">
        <f t="shared" si="43"/>
        <v>3942.7510754028158</v>
      </c>
      <c r="O81" s="27">
        <f t="shared" si="49"/>
        <v>0</v>
      </c>
      <c r="P81" s="18">
        <f t="shared" si="50"/>
        <v>0</v>
      </c>
      <c r="Q81" s="18">
        <f t="shared" si="51"/>
        <v>0</v>
      </c>
      <c r="R81" s="29">
        <f t="shared" si="52"/>
        <v>0</v>
      </c>
      <c r="S81" s="25">
        <f t="shared" si="53"/>
        <v>99587.514895903485</v>
      </c>
      <c r="T81" s="4">
        <f t="shared" si="54"/>
        <v>314.90455899605672</v>
      </c>
      <c r="U81" s="4">
        <f t="shared" si="55"/>
        <v>3942.7510754028158</v>
      </c>
      <c r="V81" s="4">
        <f t="shared" si="56"/>
        <v>4257.6556343988723</v>
      </c>
      <c r="W81" s="27">
        <f t="shared" si="57"/>
        <v>100000</v>
      </c>
      <c r="X81" s="18">
        <f t="shared" si="58"/>
        <v>304.16666666666669</v>
      </c>
      <c r="Y81" s="18">
        <f t="shared" si="59"/>
        <v>0</v>
      </c>
      <c r="Z81" s="29">
        <f t="shared" si="60"/>
        <v>304.16666666666669</v>
      </c>
      <c r="AA81" s="25">
        <f t="shared" si="61"/>
        <v>50000</v>
      </c>
      <c r="AB81" s="4">
        <f t="shared" si="62"/>
        <v>152.08333333333334</v>
      </c>
      <c r="AC81" s="4">
        <f t="shared" si="63"/>
        <v>0</v>
      </c>
      <c r="AD81" s="4">
        <f t="shared" si="64"/>
        <v>152.08333333333334</v>
      </c>
      <c r="AE81" s="33">
        <f t="shared" si="65"/>
        <v>0</v>
      </c>
      <c r="AF81" s="18">
        <f t="shared" si="66"/>
        <v>268107.07312739146</v>
      </c>
      <c r="AG81" s="18">
        <f t="shared" si="67"/>
        <v>0</v>
      </c>
      <c r="AH81" s="29">
        <f t="shared" si="68"/>
        <v>0</v>
      </c>
      <c r="AI81" s="4">
        <f t="shared" si="69"/>
        <v>0</v>
      </c>
      <c r="AJ81" s="4">
        <f t="shared" si="70"/>
        <v>247787.45608200406</v>
      </c>
      <c r="AK81" s="4">
        <f t="shared" si="71"/>
        <v>17701.921205028917</v>
      </c>
      <c r="AL81" s="4">
        <f t="shared" si="72"/>
        <v>8850.9606025144585</v>
      </c>
    </row>
    <row r="82" spans="1:38">
      <c r="A82" s="1">
        <v>69</v>
      </c>
      <c r="B82" s="1">
        <f t="shared" ref="B82:B145" si="73">MAX(C$4*12-C$5-A82,0)</f>
        <v>264</v>
      </c>
      <c r="C82" s="3">
        <f t="shared" si="37"/>
        <v>245702.88305801831</v>
      </c>
      <c r="D82" s="3">
        <f t="shared" si="44"/>
        <v>1522.3328747941766</v>
      </c>
      <c r="E82" s="4">
        <f t="shared" si="45"/>
        <v>987.95057979628484</v>
      </c>
      <c r="F82" s="4">
        <f t="shared" si="46"/>
        <v>534.38229499789179</v>
      </c>
      <c r="G82" s="7">
        <f t="shared" si="47"/>
        <v>0.15</v>
      </c>
      <c r="H82" s="8">
        <f t="shared" si="48"/>
        <v>1.3451947011868914E-2</v>
      </c>
      <c r="I82" s="3">
        <f t="shared" si="38"/>
        <v>3350.2495428873453</v>
      </c>
      <c r="J82" s="4">
        <f t="shared" si="39"/>
        <v>3884.631837885237</v>
      </c>
      <c r="K82" s="3">
        <f t="shared" si="40"/>
        <v>4872.5824176815222</v>
      </c>
      <c r="L82" s="4">
        <f t="shared" si="41"/>
        <v>228.78855532124493</v>
      </c>
      <c r="M82" s="18">
        <f t="shared" si="42"/>
        <v>759.16202447503997</v>
      </c>
      <c r="N82" s="18">
        <f t="shared" si="43"/>
        <v>3884.631837885237</v>
      </c>
      <c r="O82" s="27">
        <f t="shared" si="49"/>
        <v>0</v>
      </c>
      <c r="P82" s="18">
        <f t="shared" si="50"/>
        <v>0</v>
      </c>
      <c r="Q82" s="18">
        <f t="shared" si="51"/>
        <v>0</v>
      </c>
      <c r="R82" s="29">
        <f t="shared" si="52"/>
        <v>0</v>
      </c>
      <c r="S82" s="25">
        <f t="shared" si="53"/>
        <v>95702.883058018255</v>
      </c>
      <c r="T82" s="4">
        <f t="shared" si="54"/>
        <v>302.9120244750398</v>
      </c>
      <c r="U82" s="4">
        <f t="shared" si="55"/>
        <v>3884.631837885237</v>
      </c>
      <c r="V82" s="4">
        <f t="shared" si="56"/>
        <v>4187.5438623602768</v>
      </c>
      <c r="W82" s="27">
        <f t="shared" si="57"/>
        <v>100000</v>
      </c>
      <c r="X82" s="18">
        <f t="shared" si="58"/>
        <v>304.16666666666669</v>
      </c>
      <c r="Y82" s="18">
        <f t="shared" si="59"/>
        <v>0</v>
      </c>
      <c r="Z82" s="29">
        <f t="shared" si="60"/>
        <v>304.16666666666669</v>
      </c>
      <c r="AA82" s="25">
        <f t="shared" si="61"/>
        <v>50000</v>
      </c>
      <c r="AB82" s="4">
        <f t="shared" si="62"/>
        <v>152.08333333333334</v>
      </c>
      <c r="AC82" s="4">
        <f t="shared" si="63"/>
        <v>0</v>
      </c>
      <c r="AD82" s="4">
        <f t="shared" si="64"/>
        <v>152.08333333333334</v>
      </c>
      <c r="AE82" s="33">
        <f t="shared" si="65"/>
        <v>0</v>
      </c>
      <c r="AF82" s="18">
        <f t="shared" si="66"/>
        <v>268039.59681408136</v>
      </c>
      <c r="AG82" s="18">
        <f t="shared" si="67"/>
        <v>0</v>
      </c>
      <c r="AH82" s="29">
        <f t="shared" si="68"/>
        <v>0</v>
      </c>
      <c r="AI82" s="4">
        <f t="shared" si="69"/>
        <v>0</v>
      </c>
      <c r="AJ82" s="4">
        <f t="shared" si="70"/>
        <v>246725.59924381526</v>
      </c>
      <c r="AK82" s="4">
        <f t="shared" si="71"/>
        <v>17921.174218107943</v>
      </c>
      <c r="AL82" s="4">
        <f t="shared" si="72"/>
        <v>8960.5871090539713</v>
      </c>
    </row>
    <row r="83" spans="1:38">
      <c r="A83" s="1">
        <v>70</v>
      </c>
      <c r="B83" s="1">
        <f t="shared" si="73"/>
        <v>263</v>
      </c>
      <c r="C83" s="3">
        <f t="shared" si="37"/>
        <v>241875.54012781021</v>
      </c>
      <c r="D83" s="3">
        <f t="shared" si="44"/>
        <v>1501.8545336280192</v>
      </c>
      <c r="E83" s="4">
        <f t="shared" si="45"/>
        <v>972.57391210465585</v>
      </c>
      <c r="F83" s="4">
        <f t="shared" si="46"/>
        <v>529.28062152336338</v>
      </c>
      <c r="G83" s="7">
        <f t="shared" si="47"/>
        <v>0.15</v>
      </c>
      <c r="H83" s="8">
        <f t="shared" si="48"/>
        <v>1.3451947011868914E-2</v>
      </c>
      <c r="I83" s="3">
        <f t="shared" si="38"/>
        <v>3298.0623086847454</v>
      </c>
      <c r="J83" s="4">
        <f t="shared" si="39"/>
        <v>3827.3429302081086</v>
      </c>
      <c r="K83" s="3">
        <f t="shared" si="40"/>
        <v>4799.9168423127649</v>
      </c>
      <c r="L83" s="4">
        <f t="shared" si="41"/>
        <v>225.22764280318344</v>
      </c>
      <c r="M83" s="18">
        <f t="shared" si="42"/>
        <v>747.34626930147238</v>
      </c>
      <c r="N83" s="18">
        <f t="shared" si="43"/>
        <v>3827.3429302081086</v>
      </c>
      <c r="O83" s="27">
        <f t="shared" si="49"/>
        <v>0</v>
      </c>
      <c r="P83" s="18">
        <f t="shared" si="50"/>
        <v>0</v>
      </c>
      <c r="Q83" s="18">
        <f t="shared" si="51"/>
        <v>0</v>
      </c>
      <c r="R83" s="29">
        <f t="shared" si="52"/>
        <v>0</v>
      </c>
      <c r="S83" s="25">
        <f t="shared" si="53"/>
        <v>91875.540127810149</v>
      </c>
      <c r="T83" s="4">
        <f t="shared" si="54"/>
        <v>291.0962693014722</v>
      </c>
      <c r="U83" s="4">
        <f t="shared" si="55"/>
        <v>3827.3429302081086</v>
      </c>
      <c r="V83" s="4">
        <f t="shared" si="56"/>
        <v>4118.4391995095812</v>
      </c>
      <c r="W83" s="27">
        <f t="shared" si="57"/>
        <v>100000</v>
      </c>
      <c r="X83" s="18">
        <f t="shared" si="58"/>
        <v>304.16666666666669</v>
      </c>
      <c r="Y83" s="18">
        <f t="shared" si="59"/>
        <v>0</v>
      </c>
      <c r="Z83" s="29">
        <f t="shared" si="60"/>
        <v>304.16666666666669</v>
      </c>
      <c r="AA83" s="25">
        <f t="shared" si="61"/>
        <v>50000</v>
      </c>
      <c r="AB83" s="4">
        <f t="shared" si="62"/>
        <v>152.08333333333334</v>
      </c>
      <c r="AC83" s="4">
        <f t="shared" si="63"/>
        <v>0</v>
      </c>
      <c r="AD83" s="4">
        <f t="shared" si="64"/>
        <v>152.08333333333334</v>
      </c>
      <c r="AE83" s="33">
        <f t="shared" si="65"/>
        <v>0</v>
      </c>
      <c r="AF83" s="18">
        <f t="shared" si="66"/>
        <v>267914.00511456758</v>
      </c>
      <c r="AG83" s="18">
        <f t="shared" si="67"/>
        <v>0</v>
      </c>
      <c r="AH83" s="29">
        <f t="shared" si="68"/>
        <v>0</v>
      </c>
      <c r="AI83" s="4">
        <f t="shared" si="69"/>
        <v>0</v>
      </c>
      <c r="AJ83" s="4">
        <f t="shared" si="70"/>
        <v>245607.9001084925</v>
      </c>
      <c r="AK83" s="4">
        <f t="shared" si="71"/>
        <v>18139.332078010444</v>
      </c>
      <c r="AL83" s="4">
        <f t="shared" si="72"/>
        <v>9069.666039005222</v>
      </c>
    </row>
    <row r="84" spans="1:38">
      <c r="A84" s="1">
        <v>71</v>
      </c>
      <c r="B84" s="1">
        <f t="shared" si="73"/>
        <v>262</v>
      </c>
      <c r="C84" s="3">
        <f t="shared" si="37"/>
        <v>238104.66740813805</v>
      </c>
      <c r="D84" s="3">
        <f t="shared" si="44"/>
        <v>1481.6516660221198</v>
      </c>
      <c r="E84" s="4">
        <f t="shared" si="45"/>
        <v>957.42401300591553</v>
      </c>
      <c r="F84" s="4">
        <f t="shared" si="46"/>
        <v>524.22765301620427</v>
      </c>
      <c r="G84" s="7">
        <f t="shared" si="47"/>
        <v>0.15</v>
      </c>
      <c r="H84" s="8">
        <f t="shared" si="48"/>
        <v>1.3451947011868914E-2</v>
      </c>
      <c r="I84" s="3">
        <f t="shared" si="38"/>
        <v>3246.6450666559458</v>
      </c>
      <c r="J84" s="4">
        <f t="shared" si="39"/>
        <v>3770.8727196721502</v>
      </c>
      <c r="K84" s="3">
        <f t="shared" si="40"/>
        <v>4728.2967326780654</v>
      </c>
      <c r="L84" s="4">
        <f t="shared" si="41"/>
        <v>221.71924511715935</v>
      </c>
      <c r="M84" s="18">
        <f t="shared" si="42"/>
        <v>735.70476788875612</v>
      </c>
      <c r="N84" s="18">
        <f t="shared" si="43"/>
        <v>3770.8727196721502</v>
      </c>
      <c r="O84" s="27">
        <f t="shared" si="49"/>
        <v>0</v>
      </c>
      <c r="P84" s="18">
        <f t="shared" si="50"/>
        <v>0</v>
      </c>
      <c r="Q84" s="18">
        <f t="shared" si="51"/>
        <v>0</v>
      </c>
      <c r="R84" s="29">
        <f t="shared" si="52"/>
        <v>0</v>
      </c>
      <c r="S84" s="25">
        <f t="shared" si="53"/>
        <v>88104.667408138004</v>
      </c>
      <c r="T84" s="4">
        <f t="shared" si="54"/>
        <v>279.4547678887559</v>
      </c>
      <c r="U84" s="4">
        <f t="shared" si="55"/>
        <v>3770.8727196721502</v>
      </c>
      <c r="V84" s="4">
        <f t="shared" si="56"/>
        <v>4050.3274875609059</v>
      </c>
      <c r="W84" s="27">
        <f t="shared" si="57"/>
        <v>100000</v>
      </c>
      <c r="X84" s="18">
        <f t="shared" si="58"/>
        <v>304.16666666666669</v>
      </c>
      <c r="Y84" s="18">
        <f t="shared" si="59"/>
        <v>0</v>
      </c>
      <c r="Z84" s="29">
        <f t="shared" si="60"/>
        <v>304.16666666666669</v>
      </c>
      <c r="AA84" s="25">
        <f t="shared" si="61"/>
        <v>50000</v>
      </c>
      <c r="AB84" s="4">
        <f t="shared" si="62"/>
        <v>152.08333333333334</v>
      </c>
      <c r="AC84" s="4">
        <f t="shared" si="63"/>
        <v>0</v>
      </c>
      <c r="AD84" s="4">
        <f t="shared" si="64"/>
        <v>152.08333333333334</v>
      </c>
      <c r="AE84" s="33">
        <f t="shared" si="65"/>
        <v>0</v>
      </c>
      <c r="AF84" s="18">
        <f t="shared" si="66"/>
        <v>267731.96309672267</v>
      </c>
      <c r="AG84" s="18">
        <f t="shared" si="67"/>
        <v>0</v>
      </c>
      <c r="AH84" s="29">
        <f t="shared" si="68"/>
        <v>0</v>
      </c>
      <c r="AI84" s="4">
        <f t="shared" si="69"/>
        <v>0</v>
      </c>
      <c r="AJ84" s="4">
        <f t="shared" si="70"/>
        <v>244436.46907592786</v>
      </c>
      <c r="AK84" s="4">
        <f t="shared" si="71"/>
        <v>18356.398646512342</v>
      </c>
      <c r="AL84" s="4">
        <f t="shared" si="72"/>
        <v>9178.1993232561708</v>
      </c>
    </row>
    <row r="85" spans="1:38">
      <c r="A85" s="1">
        <v>72</v>
      </c>
      <c r="B85" s="1">
        <f t="shared" si="73"/>
        <v>261</v>
      </c>
      <c r="C85" s="3">
        <f t="shared" si="37"/>
        <v>234389.45767365591</v>
      </c>
      <c r="D85" s="3">
        <f t="shared" si="44"/>
        <v>1461.7205663207428</v>
      </c>
      <c r="E85" s="4">
        <f t="shared" si="45"/>
        <v>942.4976418238798</v>
      </c>
      <c r="F85" s="4">
        <f t="shared" si="46"/>
        <v>519.22292449686302</v>
      </c>
      <c r="G85" s="7">
        <f t="shared" si="47"/>
        <v>0.15</v>
      </c>
      <c r="H85" s="8">
        <f t="shared" si="48"/>
        <v>1.3451947011868914E-2</v>
      </c>
      <c r="I85" s="3">
        <f t="shared" si="38"/>
        <v>3195.9868099852647</v>
      </c>
      <c r="J85" s="4">
        <f t="shared" si="39"/>
        <v>3715.2097344821277</v>
      </c>
      <c r="K85" s="3">
        <f t="shared" si="40"/>
        <v>4657.7073763060071</v>
      </c>
      <c r="L85" s="4">
        <f t="shared" si="41"/>
        <v>218.26261179079322</v>
      </c>
      <c r="M85" s="18">
        <f t="shared" si="42"/>
        <v>724.23503003308656</v>
      </c>
      <c r="N85" s="18">
        <f t="shared" si="43"/>
        <v>3715.2097344821277</v>
      </c>
      <c r="O85" s="27">
        <f t="shared" si="49"/>
        <v>0</v>
      </c>
      <c r="P85" s="18">
        <f t="shared" si="50"/>
        <v>0</v>
      </c>
      <c r="Q85" s="18">
        <f t="shared" si="51"/>
        <v>0</v>
      </c>
      <c r="R85" s="29">
        <f t="shared" si="52"/>
        <v>0</v>
      </c>
      <c r="S85" s="25">
        <f t="shared" si="53"/>
        <v>84389.457673655881</v>
      </c>
      <c r="T85" s="4">
        <f t="shared" si="54"/>
        <v>267.98503003308645</v>
      </c>
      <c r="U85" s="4">
        <f t="shared" si="55"/>
        <v>3715.2097344821277</v>
      </c>
      <c r="V85" s="4">
        <f t="shared" si="56"/>
        <v>3983.194764515214</v>
      </c>
      <c r="W85" s="27">
        <f t="shared" si="57"/>
        <v>100000</v>
      </c>
      <c r="X85" s="18">
        <f t="shared" si="58"/>
        <v>304.16666666666669</v>
      </c>
      <c r="Y85" s="18">
        <f t="shared" si="59"/>
        <v>0</v>
      </c>
      <c r="Z85" s="29">
        <f t="shared" si="60"/>
        <v>304.16666666666669</v>
      </c>
      <c r="AA85" s="25">
        <f t="shared" si="61"/>
        <v>50000</v>
      </c>
      <c r="AB85" s="4">
        <f t="shared" si="62"/>
        <v>152.08333333333334</v>
      </c>
      <c r="AC85" s="4">
        <f t="shared" si="63"/>
        <v>0</v>
      </c>
      <c r="AD85" s="4">
        <f t="shared" si="64"/>
        <v>152.08333333333334</v>
      </c>
      <c r="AE85" s="33">
        <f t="shared" si="65"/>
        <v>0</v>
      </c>
      <c r="AF85" s="18">
        <f t="shared" si="66"/>
        <v>267495.10088271322</v>
      </c>
      <c r="AG85" s="18">
        <f t="shared" si="67"/>
        <v>0</v>
      </c>
      <c r="AH85" s="29">
        <f t="shared" si="68"/>
        <v>0</v>
      </c>
      <c r="AI85" s="4">
        <f t="shared" si="69"/>
        <v>0</v>
      </c>
      <c r="AJ85" s="4">
        <f t="shared" si="70"/>
        <v>243213.36299778477</v>
      </c>
      <c r="AK85" s="4">
        <f t="shared" si="71"/>
        <v>18572.377773455384</v>
      </c>
      <c r="AL85" s="4">
        <f t="shared" si="72"/>
        <v>9286.1888867276921</v>
      </c>
    </row>
    <row r="86" spans="1:38">
      <c r="A86" s="1">
        <v>73</v>
      </c>
      <c r="B86" s="1">
        <f t="shared" si="73"/>
        <v>260</v>
      </c>
      <c r="C86" s="3">
        <f t="shared" si="37"/>
        <v>230729.11501211574</v>
      </c>
      <c r="D86" s="3">
        <f t="shared" si="44"/>
        <v>1442.0575787164371</v>
      </c>
      <c r="E86" s="4">
        <f t="shared" si="45"/>
        <v>927.79160329155468</v>
      </c>
      <c r="F86" s="4">
        <f t="shared" si="46"/>
        <v>514.26597542488241</v>
      </c>
      <c r="G86" s="7">
        <f t="shared" si="47"/>
        <v>0.15</v>
      </c>
      <c r="H86" s="8">
        <f t="shared" si="48"/>
        <v>1.3451947011868914E-2</v>
      </c>
      <c r="I86" s="3">
        <f t="shared" si="38"/>
        <v>3146.0766861152883</v>
      </c>
      <c r="J86" s="4">
        <f t="shared" si="39"/>
        <v>3660.3426615401709</v>
      </c>
      <c r="K86" s="3">
        <f t="shared" si="40"/>
        <v>4588.1342648317259</v>
      </c>
      <c r="L86" s="4">
        <f t="shared" si="41"/>
        <v>214.85700286751791</v>
      </c>
      <c r="M86" s="18">
        <f t="shared" si="42"/>
        <v>712.93460042403672</v>
      </c>
      <c r="N86" s="18">
        <f t="shared" si="43"/>
        <v>3660.3426615401709</v>
      </c>
      <c r="O86" s="27">
        <f t="shared" si="49"/>
        <v>0</v>
      </c>
      <c r="P86" s="18">
        <f t="shared" si="50"/>
        <v>0</v>
      </c>
      <c r="Q86" s="18">
        <f t="shared" si="51"/>
        <v>0</v>
      </c>
      <c r="R86" s="29">
        <f t="shared" si="52"/>
        <v>0</v>
      </c>
      <c r="S86" s="25">
        <f t="shared" si="53"/>
        <v>80729.115012115712</v>
      </c>
      <c r="T86" s="4">
        <f t="shared" si="54"/>
        <v>256.68460042403666</v>
      </c>
      <c r="U86" s="4">
        <f t="shared" si="55"/>
        <v>3660.3426615401709</v>
      </c>
      <c r="V86" s="4">
        <f t="shared" si="56"/>
        <v>3917.0272619642074</v>
      </c>
      <c r="W86" s="27">
        <f t="shared" si="57"/>
        <v>100000</v>
      </c>
      <c r="X86" s="18">
        <f t="shared" si="58"/>
        <v>304.16666666666669</v>
      </c>
      <c r="Y86" s="18">
        <f t="shared" si="59"/>
        <v>0</v>
      </c>
      <c r="Z86" s="29">
        <f t="shared" si="60"/>
        <v>304.16666666666669</v>
      </c>
      <c r="AA86" s="25">
        <f t="shared" si="61"/>
        <v>50000</v>
      </c>
      <c r="AB86" s="4">
        <f t="shared" si="62"/>
        <v>152.08333333333334</v>
      </c>
      <c r="AC86" s="4">
        <f t="shared" si="63"/>
        <v>0</v>
      </c>
      <c r="AD86" s="4">
        <f t="shared" si="64"/>
        <v>152.08333333333334</v>
      </c>
      <c r="AE86" s="33">
        <f t="shared" si="65"/>
        <v>0</v>
      </c>
      <c r="AF86" s="18">
        <f t="shared" si="66"/>
        <v>267205.01429243246</v>
      </c>
      <c r="AG86" s="18">
        <f t="shared" si="67"/>
        <v>0</v>
      </c>
      <c r="AH86" s="29">
        <f t="shared" si="68"/>
        <v>0</v>
      </c>
      <c r="AI86" s="4">
        <f t="shared" si="69"/>
        <v>0</v>
      </c>
      <c r="AJ86" s="4">
        <f t="shared" si="70"/>
        <v>241940.58635002404</v>
      </c>
      <c r="AK86" s="4">
        <f t="shared" si="71"/>
        <v>18787.273296781586</v>
      </c>
      <c r="AL86" s="4">
        <f t="shared" si="72"/>
        <v>9393.6366483907932</v>
      </c>
    </row>
    <row r="87" spans="1:38">
      <c r="A87" s="1">
        <v>74</v>
      </c>
      <c r="B87" s="1">
        <f t="shared" si="73"/>
        <v>259</v>
      </c>
      <c r="C87" s="3">
        <f t="shared" si="37"/>
        <v>227122.85466784658</v>
      </c>
      <c r="D87" s="3">
        <f t="shared" si="44"/>
        <v>1422.6590965794796</v>
      </c>
      <c r="E87" s="4">
        <f t="shared" si="45"/>
        <v>913.30274692295814</v>
      </c>
      <c r="F87" s="4">
        <f t="shared" si="46"/>
        <v>509.3563496565215</v>
      </c>
      <c r="G87" s="7">
        <f t="shared" si="47"/>
        <v>0.15</v>
      </c>
      <c r="H87" s="8">
        <f t="shared" si="48"/>
        <v>1.3451947011868914E-2</v>
      </c>
      <c r="I87" s="3">
        <f t="shared" si="38"/>
        <v>3096.9039946126509</v>
      </c>
      <c r="J87" s="4">
        <f t="shared" si="39"/>
        <v>3606.2603442691725</v>
      </c>
      <c r="K87" s="3">
        <f t="shared" si="40"/>
        <v>4519.5630911921307</v>
      </c>
      <c r="L87" s="4">
        <f t="shared" si="41"/>
        <v>211.5016887611061</v>
      </c>
      <c r="M87" s="18">
        <f t="shared" si="42"/>
        <v>701.8010581618521</v>
      </c>
      <c r="N87" s="18">
        <f t="shared" si="43"/>
        <v>3606.2603442691725</v>
      </c>
      <c r="O87" s="27">
        <f t="shared" si="49"/>
        <v>0</v>
      </c>
      <c r="P87" s="18">
        <f t="shared" si="50"/>
        <v>0</v>
      </c>
      <c r="Q87" s="18">
        <f t="shared" si="51"/>
        <v>0</v>
      </c>
      <c r="R87" s="29">
        <f t="shared" si="52"/>
        <v>0</v>
      </c>
      <c r="S87" s="25">
        <f t="shared" si="53"/>
        <v>77122.854667846535</v>
      </c>
      <c r="T87" s="4">
        <f t="shared" si="54"/>
        <v>245.55105816185198</v>
      </c>
      <c r="U87" s="4">
        <f t="shared" si="55"/>
        <v>3606.2603442691725</v>
      </c>
      <c r="V87" s="4">
        <f t="shared" si="56"/>
        <v>3851.8114024310244</v>
      </c>
      <c r="W87" s="27">
        <f t="shared" si="57"/>
        <v>100000</v>
      </c>
      <c r="X87" s="18">
        <f t="shared" si="58"/>
        <v>304.16666666666669</v>
      </c>
      <c r="Y87" s="18">
        <f t="shared" si="59"/>
        <v>0</v>
      </c>
      <c r="Z87" s="29">
        <f t="shared" si="60"/>
        <v>304.16666666666669</v>
      </c>
      <c r="AA87" s="25">
        <f t="shared" si="61"/>
        <v>50000</v>
      </c>
      <c r="AB87" s="4">
        <f t="shared" si="62"/>
        <v>152.08333333333334</v>
      </c>
      <c r="AC87" s="4">
        <f t="shared" si="63"/>
        <v>0</v>
      </c>
      <c r="AD87" s="4">
        <f t="shared" si="64"/>
        <v>152.08333333333334</v>
      </c>
      <c r="AE87" s="33">
        <f t="shared" si="65"/>
        <v>0</v>
      </c>
      <c r="AF87" s="18">
        <f t="shared" si="66"/>
        <v>266863.26547591877</v>
      </c>
      <c r="AG87" s="18">
        <f t="shared" si="67"/>
        <v>0</v>
      </c>
      <c r="AH87" s="29">
        <f t="shared" si="68"/>
        <v>0</v>
      </c>
      <c r="AI87" s="4">
        <f t="shared" si="69"/>
        <v>0</v>
      </c>
      <c r="AJ87" s="4">
        <f t="shared" si="70"/>
        <v>240620.0923817048</v>
      </c>
      <c r="AK87" s="4">
        <f t="shared" si="71"/>
        <v>19001.089042567462</v>
      </c>
      <c r="AL87" s="4">
        <f t="shared" si="72"/>
        <v>9500.5445212837312</v>
      </c>
    </row>
    <row r="88" spans="1:38">
      <c r="A88" s="1">
        <v>75</v>
      </c>
      <c r="B88" s="1">
        <f t="shared" si="73"/>
        <v>258</v>
      </c>
      <c r="C88" s="3">
        <f t="shared" si="37"/>
        <v>223569.90288738071</v>
      </c>
      <c r="D88" s="3">
        <f t="shared" si="44"/>
        <v>1403.521561796339</v>
      </c>
      <c r="E88" s="4">
        <f t="shared" si="45"/>
        <v>899.02796639355938</v>
      </c>
      <c r="F88" s="4">
        <f t="shared" si="46"/>
        <v>504.49359540277965</v>
      </c>
      <c r="G88" s="7">
        <f t="shared" si="47"/>
        <v>0.15</v>
      </c>
      <c r="H88" s="8">
        <f t="shared" si="48"/>
        <v>1.3451947011868914E-2</v>
      </c>
      <c r="I88" s="3">
        <f t="shared" si="38"/>
        <v>3048.4581850630912</v>
      </c>
      <c r="J88" s="4">
        <f t="shared" si="39"/>
        <v>3552.9517804658708</v>
      </c>
      <c r="K88" s="3">
        <f t="shared" si="40"/>
        <v>4451.9797468594297</v>
      </c>
      <c r="L88" s="4">
        <f t="shared" si="41"/>
        <v>208.19595011219269</v>
      </c>
      <c r="M88" s="18">
        <f t="shared" si="42"/>
        <v>690.83201628136669</v>
      </c>
      <c r="N88" s="18">
        <f t="shared" si="43"/>
        <v>3552.9517804658708</v>
      </c>
      <c r="O88" s="27">
        <f t="shared" si="49"/>
        <v>0</v>
      </c>
      <c r="P88" s="18">
        <f t="shared" si="50"/>
        <v>0</v>
      </c>
      <c r="Q88" s="18">
        <f t="shared" si="51"/>
        <v>0</v>
      </c>
      <c r="R88" s="29">
        <f t="shared" si="52"/>
        <v>0</v>
      </c>
      <c r="S88" s="25">
        <f t="shared" si="53"/>
        <v>73569.902887380667</v>
      </c>
      <c r="T88" s="4">
        <f t="shared" si="54"/>
        <v>234.58201628136658</v>
      </c>
      <c r="U88" s="4">
        <f t="shared" si="55"/>
        <v>3552.9517804658708</v>
      </c>
      <c r="V88" s="4">
        <f t="shared" si="56"/>
        <v>3787.5337967472374</v>
      </c>
      <c r="W88" s="27">
        <f t="shared" si="57"/>
        <v>100000</v>
      </c>
      <c r="X88" s="18">
        <f t="shared" si="58"/>
        <v>304.16666666666669</v>
      </c>
      <c r="Y88" s="18">
        <f t="shared" si="59"/>
        <v>0</v>
      </c>
      <c r="Z88" s="29">
        <f t="shared" si="60"/>
        <v>304.16666666666669</v>
      </c>
      <c r="AA88" s="25">
        <f t="shared" si="61"/>
        <v>50000</v>
      </c>
      <c r="AB88" s="4">
        <f t="shared" si="62"/>
        <v>152.08333333333334</v>
      </c>
      <c r="AC88" s="4">
        <f t="shared" si="63"/>
        <v>0</v>
      </c>
      <c r="AD88" s="4">
        <f t="shared" si="64"/>
        <v>152.08333333333334</v>
      </c>
      <c r="AE88" s="33">
        <f t="shared" si="65"/>
        <v>0</v>
      </c>
      <c r="AF88" s="18">
        <f t="shared" si="66"/>
        <v>266471.38353494031</v>
      </c>
      <c r="AG88" s="18">
        <f t="shared" si="67"/>
        <v>0</v>
      </c>
      <c r="AH88" s="29">
        <f t="shared" si="68"/>
        <v>0</v>
      </c>
      <c r="AI88" s="4">
        <f t="shared" si="69"/>
        <v>0</v>
      </c>
      <c r="AJ88" s="4">
        <f t="shared" si="70"/>
        <v>239253.78424051852</v>
      </c>
      <c r="AK88" s="4">
        <f t="shared" si="71"/>
        <v>19213.828825058248</v>
      </c>
      <c r="AL88" s="4">
        <f t="shared" si="72"/>
        <v>9606.9144125291241</v>
      </c>
    </row>
    <row r="89" spans="1:38">
      <c r="A89" s="1">
        <v>76</v>
      </c>
      <c r="B89" s="1">
        <f t="shared" si="73"/>
        <v>257</v>
      </c>
      <c r="C89" s="3">
        <f t="shared" si="37"/>
        <v>220069.4967671975</v>
      </c>
      <c r="D89" s="3">
        <f t="shared" si="44"/>
        <v>1384.6414641170388</v>
      </c>
      <c r="E89" s="4">
        <f t="shared" si="45"/>
        <v>884.9641989292154</v>
      </c>
      <c r="F89" s="4">
        <f t="shared" si="46"/>
        <v>499.67726518782342</v>
      </c>
      <c r="G89" s="7">
        <f t="shared" si="47"/>
        <v>0.15</v>
      </c>
      <c r="H89" s="8">
        <f t="shared" si="48"/>
        <v>1.3451947011868914E-2</v>
      </c>
      <c r="I89" s="3">
        <f t="shared" si="38"/>
        <v>3000.7288549953823</v>
      </c>
      <c r="J89" s="4">
        <f t="shared" si="39"/>
        <v>3500.4061201832055</v>
      </c>
      <c r="K89" s="3">
        <f t="shared" si="40"/>
        <v>4385.3703191124214</v>
      </c>
      <c r="L89" s="4">
        <f t="shared" si="41"/>
        <v>204.93907764676564</v>
      </c>
      <c r="M89" s="18">
        <f t="shared" si="42"/>
        <v>680.02512128244973</v>
      </c>
      <c r="N89" s="18">
        <f t="shared" si="43"/>
        <v>3500.4061201832055</v>
      </c>
      <c r="O89" s="27">
        <f t="shared" si="49"/>
        <v>0</v>
      </c>
      <c r="P89" s="18">
        <f t="shared" si="50"/>
        <v>0</v>
      </c>
      <c r="Q89" s="18">
        <f t="shared" si="51"/>
        <v>0</v>
      </c>
      <c r="R89" s="29">
        <f t="shared" si="52"/>
        <v>0</v>
      </c>
      <c r="S89" s="25">
        <f t="shared" si="53"/>
        <v>70069.496767197459</v>
      </c>
      <c r="T89" s="4">
        <f t="shared" si="54"/>
        <v>223.77512128244953</v>
      </c>
      <c r="U89" s="4">
        <f t="shared" si="55"/>
        <v>3500.4061201832055</v>
      </c>
      <c r="V89" s="4">
        <f t="shared" si="56"/>
        <v>3724.1812414656551</v>
      </c>
      <c r="W89" s="27">
        <f t="shared" si="57"/>
        <v>100000</v>
      </c>
      <c r="X89" s="18">
        <f t="shared" si="58"/>
        <v>304.16666666666669</v>
      </c>
      <c r="Y89" s="18">
        <f t="shared" si="59"/>
        <v>0</v>
      </c>
      <c r="Z89" s="29">
        <f t="shared" si="60"/>
        <v>304.16666666666669</v>
      </c>
      <c r="AA89" s="25">
        <f t="shared" si="61"/>
        <v>50000</v>
      </c>
      <c r="AB89" s="4">
        <f t="shared" si="62"/>
        <v>152.08333333333334</v>
      </c>
      <c r="AC89" s="4">
        <f t="shared" si="63"/>
        <v>0</v>
      </c>
      <c r="AD89" s="4">
        <f t="shared" si="64"/>
        <v>152.08333333333334</v>
      </c>
      <c r="AE89" s="33">
        <f t="shared" si="65"/>
        <v>0</v>
      </c>
      <c r="AF89" s="18">
        <f t="shared" si="66"/>
        <v>266030.86513392359</v>
      </c>
      <c r="AG89" s="18">
        <f t="shared" si="67"/>
        <v>0</v>
      </c>
      <c r="AH89" s="29">
        <f t="shared" si="68"/>
        <v>0</v>
      </c>
      <c r="AI89" s="4">
        <f t="shared" si="69"/>
        <v>0</v>
      </c>
      <c r="AJ89" s="4">
        <f t="shared" si="70"/>
        <v>237843.51607550241</v>
      </c>
      <c r="AK89" s="4">
        <f t="shared" si="71"/>
        <v>19425.496446701996</v>
      </c>
      <c r="AL89" s="4">
        <f t="shared" si="72"/>
        <v>9712.7482233509982</v>
      </c>
    </row>
    <row r="90" spans="1:38">
      <c r="A90" s="1">
        <v>77</v>
      </c>
      <c r="B90" s="1">
        <f t="shared" si="73"/>
        <v>256</v>
      </c>
      <c r="C90" s="3">
        <f t="shared" si="37"/>
        <v>216620.88410355596</v>
      </c>
      <c r="D90" s="3">
        <f t="shared" si="44"/>
        <v>1366.0153405112999</v>
      </c>
      <c r="E90" s="4">
        <f t="shared" si="45"/>
        <v>871.10842470349007</v>
      </c>
      <c r="F90" s="4">
        <f t="shared" si="46"/>
        <v>494.90691580780981</v>
      </c>
      <c r="G90" s="7">
        <f t="shared" si="47"/>
        <v>0.15</v>
      </c>
      <c r="H90" s="8">
        <f t="shared" si="48"/>
        <v>1.3451947011868914E-2</v>
      </c>
      <c r="I90" s="3">
        <f t="shared" si="38"/>
        <v>2953.7057478337442</v>
      </c>
      <c r="J90" s="4">
        <f t="shared" si="39"/>
        <v>3448.6126636415538</v>
      </c>
      <c r="K90" s="3">
        <f t="shared" si="40"/>
        <v>4319.7210883450443</v>
      </c>
      <c r="L90" s="4">
        <f t="shared" si="41"/>
        <v>201.73037203659771</v>
      </c>
      <c r="M90" s="18">
        <f t="shared" si="42"/>
        <v>669.37805266689236</v>
      </c>
      <c r="N90" s="18">
        <f t="shared" si="43"/>
        <v>3448.6126636415538</v>
      </c>
      <c r="O90" s="27">
        <f t="shared" si="49"/>
        <v>0</v>
      </c>
      <c r="P90" s="18">
        <f t="shared" si="50"/>
        <v>0</v>
      </c>
      <c r="Q90" s="18">
        <f t="shared" si="51"/>
        <v>0</v>
      </c>
      <c r="R90" s="29">
        <f t="shared" si="52"/>
        <v>0</v>
      </c>
      <c r="S90" s="25">
        <f t="shared" si="53"/>
        <v>66620.884103555902</v>
      </c>
      <c r="T90" s="4">
        <f t="shared" si="54"/>
        <v>213.12805266689227</v>
      </c>
      <c r="U90" s="4">
        <f t="shared" si="55"/>
        <v>3448.6126636415538</v>
      </c>
      <c r="V90" s="4">
        <f t="shared" si="56"/>
        <v>3661.7407163084463</v>
      </c>
      <c r="W90" s="27">
        <f t="shared" si="57"/>
        <v>100000</v>
      </c>
      <c r="X90" s="18">
        <f t="shared" si="58"/>
        <v>304.16666666666669</v>
      </c>
      <c r="Y90" s="18">
        <f t="shared" si="59"/>
        <v>0</v>
      </c>
      <c r="Z90" s="29">
        <f t="shared" si="60"/>
        <v>304.16666666666669</v>
      </c>
      <c r="AA90" s="25">
        <f t="shared" si="61"/>
        <v>50000</v>
      </c>
      <c r="AB90" s="4">
        <f t="shared" si="62"/>
        <v>152.08333333333334</v>
      </c>
      <c r="AC90" s="4">
        <f t="shared" si="63"/>
        <v>0</v>
      </c>
      <c r="AD90" s="4">
        <f t="shared" si="64"/>
        <v>152.08333333333334</v>
      </c>
      <c r="AE90" s="33">
        <f t="shared" si="65"/>
        <v>0</v>
      </c>
      <c r="AF90" s="18">
        <f t="shared" si="66"/>
        <v>265543.17510039965</v>
      </c>
      <c r="AG90" s="18">
        <f t="shared" si="67"/>
        <v>0</v>
      </c>
      <c r="AH90" s="29">
        <f t="shared" si="68"/>
        <v>0</v>
      </c>
      <c r="AI90" s="4">
        <f t="shared" si="69"/>
        <v>0</v>
      </c>
      <c r="AJ90" s="4">
        <f t="shared" si="70"/>
        <v>236391.0941173743</v>
      </c>
      <c r="AK90" s="4">
        <f t="shared" si="71"/>
        <v>19636.095698183603</v>
      </c>
      <c r="AL90" s="4">
        <f t="shared" si="72"/>
        <v>9818.0478490918013</v>
      </c>
    </row>
    <row r="91" spans="1:38">
      <c r="A91" s="1">
        <v>78</v>
      </c>
      <c r="B91" s="1">
        <f t="shared" si="73"/>
        <v>255</v>
      </c>
      <c r="C91" s="3">
        <f t="shared" si="37"/>
        <v>213223.32324438752</v>
      </c>
      <c r="D91" s="3">
        <f t="shared" si="44"/>
        <v>1347.639774533342</v>
      </c>
      <c r="E91" s="4">
        <f t="shared" si="45"/>
        <v>857.45766624324233</v>
      </c>
      <c r="F91" s="4">
        <f t="shared" si="46"/>
        <v>490.18210829009968</v>
      </c>
      <c r="G91" s="7">
        <f t="shared" si="47"/>
        <v>0.15</v>
      </c>
      <c r="H91" s="8">
        <f t="shared" si="48"/>
        <v>1.3451947011868914E-2</v>
      </c>
      <c r="I91" s="3">
        <f t="shared" si="38"/>
        <v>2907.3787508783475</v>
      </c>
      <c r="J91" s="4">
        <f t="shared" si="39"/>
        <v>3397.5608591684472</v>
      </c>
      <c r="K91" s="3">
        <f t="shared" si="40"/>
        <v>4255.0185254116896</v>
      </c>
      <c r="L91" s="4">
        <f t="shared" si="41"/>
        <v>198.56914376159295</v>
      </c>
      <c r="M91" s="18">
        <f t="shared" si="42"/>
        <v>658.88852248164937</v>
      </c>
      <c r="N91" s="18">
        <f t="shared" si="43"/>
        <v>3397.5608591684472</v>
      </c>
      <c r="O91" s="27">
        <f t="shared" si="49"/>
        <v>0</v>
      </c>
      <c r="P91" s="18">
        <f t="shared" si="50"/>
        <v>0</v>
      </c>
      <c r="Q91" s="18">
        <f t="shared" si="51"/>
        <v>0</v>
      </c>
      <c r="R91" s="29">
        <f t="shared" si="52"/>
        <v>0</v>
      </c>
      <c r="S91" s="25">
        <f t="shared" si="53"/>
        <v>63223.323244387451</v>
      </c>
      <c r="T91" s="4">
        <f t="shared" si="54"/>
        <v>202.63852248164923</v>
      </c>
      <c r="U91" s="4">
        <f t="shared" si="55"/>
        <v>3397.5608591684472</v>
      </c>
      <c r="V91" s="4">
        <f t="shared" si="56"/>
        <v>3600.1993816500963</v>
      </c>
      <c r="W91" s="27">
        <f t="shared" si="57"/>
        <v>100000</v>
      </c>
      <c r="X91" s="18">
        <f t="shared" si="58"/>
        <v>304.16666666666669</v>
      </c>
      <c r="Y91" s="18">
        <f t="shared" si="59"/>
        <v>0</v>
      </c>
      <c r="Z91" s="29">
        <f t="shared" si="60"/>
        <v>304.16666666666669</v>
      </c>
      <c r="AA91" s="25">
        <f t="shared" si="61"/>
        <v>50000</v>
      </c>
      <c r="AB91" s="4">
        <f t="shared" si="62"/>
        <v>152.08333333333334</v>
      </c>
      <c r="AC91" s="4">
        <f t="shared" si="63"/>
        <v>0</v>
      </c>
      <c r="AD91" s="4">
        <f t="shared" si="64"/>
        <v>152.08333333333334</v>
      </c>
      <c r="AE91" s="33">
        <f t="shared" si="65"/>
        <v>0</v>
      </c>
      <c r="AF91" s="18">
        <f t="shared" si="66"/>
        <v>265009.74701513886</v>
      </c>
      <c r="AG91" s="18">
        <f t="shared" si="67"/>
        <v>0</v>
      </c>
      <c r="AH91" s="29">
        <f t="shared" si="68"/>
        <v>0</v>
      </c>
      <c r="AI91" s="4">
        <f t="shared" si="69"/>
        <v>0</v>
      </c>
      <c r="AJ91" s="4">
        <f t="shared" si="70"/>
        <v>234898.27773691824</v>
      </c>
      <c r="AK91" s="4">
        <f t="shared" si="71"/>
        <v>19845.630358458675</v>
      </c>
      <c r="AL91" s="4">
        <f t="shared" si="72"/>
        <v>9922.8151792293374</v>
      </c>
    </row>
    <row r="92" spans="1:38">
      <c r="A92" s="1">
        <v>79</v>
      </c>
      <c r="B92" s="1">
        <f t="shared" si="73"/>
        <v>254</v>
      </c>
      <c r="C92" s="3">
        <f t="shared" si="37"/>
        <v>209876.08294322112</v>
      </c>
      <c r="D92" s="3">
        <f t="shared" si="44"/>
        <v>1329.5113956952323</v>
      </c>
      <c r="E92" s="4">
        <f t="shared" si="45"/>
        <v>844.00898784236733</v>
      </c>
      <c r="F92" s="4">
        <f t="shared" si="46"/>
        <v>485.50240785286496</v>
      </c>
      <c r="G92" s="7">
        <f t="shared" si="47"/>
        <v>0.15</v>
      </c>
      <c r="H92" s="8">
        <f t="shared" si="48"/>
        <v>1.3451947011868914E-2</v>
      </c>
      <c r="I92" s="3">
        <f t="shared" si="38"/>
        <v>2861.7378933135269</v>
      </c>
      <c r="J92" s="4">
        <f t="shared" si="39"/>
        <v>3347.2403011663919</v>
      </c>
      <c r="K92" s="3">
        <f t="shared" si="40"/>
        <v>4191.2492890087597</v>
      </c>
      <c r="L92" s="4">
        <f t="shared" si="41"/>
        <v>195.45471297402187</v>
      </c>
      <c r="M92" s="18">
        <f t="shared" si="42"/>
        <v>648.55427486834549</v>
      </c>
      <c r="N92" s="18">
        <f t="shared" si="43"/>
        <v>3347.2403011663919</v>
      </c>
      <c r="O92" s="27">
        <f t="shared" si="49"/>
        <v>0</v>
      </c>
      <c r="P92" s="18">
        <f t="shared" si="50"/>
        <v>0</v>
      </c>
      <c r="Q92" s="18">
        <f t="shared" si="51"/>
        <v>0</v>
      </c>
      <c r="R92" s="29">
        <f t="shared" si="52"/>
        <v>0</v>
      </c>
      <c r="S92" s="25">
        <f t="shared" si="53"/>
        <v>59876.082943221059</v>
      </c>
      <c r="T92" s="4">
        <f t="shared" si="54"/>
        <v>192.30427486834517</v>
      </c>
      <c r="U92" s="4">
        <f t="shared" si="55"/>
        <v>3347.2403011663919</v>
      </c>
      <c r="V92" s="4">
        <f t="shared" si="56"/>
        <v>3539.544576034737</v>
      </c>
      <c r="W92" s="27">
        <f t="shared" si="57"/>
        <v>100000</v>
      </c>
      <c r="X92" s="18">
        <f t="shared" si="58"/>
        <v>304.16666666666669</v>
      </c>
      <c r="Y92" s="18">
        <f t="shared" si="59"/>
        <v>0</v>
      </c>
      <c r="Z92" s="29">
        <f t="shared" si="60"/>
        <v>304.16666666666669</v>
      </c>
      <c r="AA92" s="25">
        <f t="shared" si="61"/>
        <v>50000</v>
      </c>
      <c r="AB92" s="4">
        <f t="shared" si="62"/>
        <v>152.08333333333334</v>
      </c>
      <c r="AC92" s="4">
        <f t="shared" si="63"/>
        <v>0</v>
      </c>
      <c r="AD92" s="4">
        <f t="shared" si="64"/>
        <v>152.08333333333334</v>
      </c>
      <c r="AE92" s="33">
        <f t="shared" si="65"/>
        <v>0</v>
      </c>
      <c r="AF92" s="18">
        <f t="shared" si="66"/>
        <v>264431.98379214498</v>
      </c>
      <c r="AG92" s="18">
        <f t="shared" si="67"/>
        <v>0</v>
      </c>
      <c r="AH92" s="29">
        <f t="shared" si="68"/>
        <v>0</v>
      </c>
      <c r="AI92" s="4">
        <f t="shared" si="69"/>
        <v>0</v>
      </c>
      <c r="AJ92" s="4">
        <f t="shared" si="70"/>
        <v>233366.78048184727</v>
      </c>
      <c r="AK92" s="4">
        <f t="shared" si="71"/>
        <v>20054.104194787404</v>
      </c>
      <c r="AL92" s="4">
        <f t="shared" si="72"/>
        <v>10027.052097393702</v>
      </c>
    </row>
    <row r="93" spans="1:38">
      <c r="A93" s="1">
        <v>80</v>
      </c>
      <c r="B93" s="1">
        <f t="shared" si="73"/>
        <v>253</v>
      </c>
      <c r="C93" s="3">
        <f t="shared" si="37"/>
        <v>206578.44221511271</v>
      </c>
      <c r="D93" s="3">
        <f t="shared" si="44"/>
        <v>1311.6268788486641</v>
      </c>
      <c r="E93" s="4">
        <f t="shared" si="45"/>
        <v>830.75949498358352</v>
      </c>
      <c r="F93" s="4">
        <f t="shared" si="46"/>
        <v>480.86738386508057</v>
      </c>
      <c r="G93" s="7">
        <f t="shared" si="47"/>
        <v>0.15</v>
      </c>
      <c r="H93" s="8">
        <f t="shared" si="48"/>
        <v>1.3451947011868914E-2</v>
      </c>
      <c r="I93" s="3">
        <f t="shared" si="38"/>
        <v>2816.7733442433264</v>
      </c>
      <c r="J93" s="4">
        <f t="shared" si="39"/>
        <v>3297.6407281084071</v>
      </c>
      <c r="K93" s="3">
        <f t="shared" si="40"/>
        <v>4128.4002230919905</v>
      </c>
      <c r="L93" s="4">
        <f t="shared" si="41"/>
        <v>192.38640936461937</v>
      </c>
      <c r="M93" s="18">
        <f t="shared" si="42"/>
        <v>638.37308561896418</v>
      </c>
      <c r="N93" s="18">
        <f t="shared" si="43"/>
        <v>3297.6407281084071</v>
      </c>
      <c r="O93" s="27">
        <f t="shared" si="49"/>
        <v>0</v>
      </c>
      <c r="P93" s="18">
        <f t="shared" si="50"/>
        <v>0</v>
      </c>
      <c r="Q93" s="18">
        <f t="shared" si="51"/>
        <v>0</v>
      </c>
      <c r="R93" s="29">
        <f t="shared" si="52"/>
        <v>0</v>
      </c>
      <c r="S93" s="25">
        <f t="shared" si="53"/>
        <v>56578.442215112649</v>
      </c>
      <c r="T93" s="4">
        <f t="shared" si="54"/>
        <v>182.12308561896407</v>
      </c>
      <c r="U93" s="4">
        <f t="shared" si="55"/>
        <v>3297.6407281084071</v>
      </c>
      <c r="V93" s="4">
        <f t="shared" si="56"/>
        <v>3479.7638137273711</v>
      </c>
      <c r="W93" s="27">
        <f t="shared" si="57"/>
        <v>100000</v>
      </c>
      <c r="X93" s="18">
        <f t="shared" si="58"/>
        <v>304.16666666666669</v>
      </c>
      <c r="Y93" s="18">
        <f t="shared" si="59"/>
        <v>0</v>
      </c>
      <c r="Z93" s="29">
        <f t="shared" si="60"/>
        <v>304.16666666666669</v>
      </c>
      <c r="AA93" s="25">
        <f t="shared" si="61"/>
        <v>50000</v>
      </c>
      <c r="AB93" s="4">
        <f t="shared" si="62"/>
        <v>152.08333333333334</v>
      </c>
      <c r="AC93" s="4">
        <f t="shared" si="63"/>
        <v>0</v>
      </c>
      <c r="AD93" s="4">
        <f t="shared" si="64"/>
        <v>152.08333333333334</v>
      </c>
      <c r="AE93" s="33">
        <f t="shared" si="65"/>
        <v>0</v>
      </c>
      <c r="AF93" s="18">
        <f t="shared" si="66"/>
        <v>263811.25824867259</v>
      </c>
      <c r="AG93" s="18">
        <f t="shared" si="67"/>
        <v>0</v>
      </c>
      <c r="AH93" s="29">
        <f t="shared" si="68"/>
        <v>0</v>
      </c>
      <c r="AI93" s="4">
        <f t="shared" si="69"/>
        <v>0</v>
      </c>
      <c r="AJ93" s="4">
        <f t="shared" si="70"/>
        <v>231798.27109255723</v>
      </c>
      <c r="AK93" s="4">
        <f t="shared" si="71"/>
        <v>20261.520962768245</v>
      </c>
      <c r="AL93" s="4">
        <f t="shared" si="72"/>
        <v>10130.760481384123</v>
      </c>
    </row>
    <row r="94" spans="1:38">
      <c r="A94" s="1">
        <v>81</v>
      </c>
      <c r="B94" s="1">
        <f t="shared" si="73"/>
        <v>252</v>
      </c>
      <c r="C94" s="3">
        <f t="shared" si="37"/>
        <v>203329.6901945518</v>
      </c>
      <c r="D94" s="3">
        <f t="shared" si="44"/>
        <v>1293.9829435750485</v>
      </c>
      <c r="E94" s="4">
        <f t="shared" si="45"/>
        <v>817.70633376815442</v>
      </c>
      <c r="F94" s="4">
        <f t="shared" si="46"/>
        <v>476.27660980689404</v>
      </c>
      <c r="G94" s="7">
        <f t="shared" si="47"/>
        <v>0.15</v>
      </c>
      <c r="H94" s="8">
        <f t="shared" si="48"/>
        <v>1.3451947011868914E-2</v>
      </c>
      <c r="I94" s="3">
        <f t="shared" si="38"/>
        <v>2772.4754107540057</v>
      </c>
      <c r="J94" s="4">
        <f t="shared" si="39"/>
        <v>3248.7520205608998</v>
      </c>
      <c r="K94" s="3">
        <f t="shared" si="40"/>
        <v>4066.4583543290541</v>
      </c>
      <c r="L94" s="4">
        <f t="shared" si="41"/>
        <v>189.36357203051998</v>
      </c>
      <c r="M94" s="18">
        <f t="shared" si="42"/>
        <v>628.34276173763442</v>
      </c>
      <c r="N94" s="18">
        <f t="shared" si="43"/>
        <v>3248.7520205608998</v>
      </c>
      <c r="O94" s="27">
        <f t="shared" si="49"/>
        <v>0</v>
      </c>
      <c r="P94" s="18">
        <f t="shared" si="50"/>
        <v>0</v>
      </c>
      <c r="Q94" s="18">
        <f t="shared" si="51"/>
        <v>0</v>
      </c>
      <c r="R94" s="29">
        <f t="shared" si="52"/>
        <v>0</v>
      </c>
      <c r="S94" s="25">
        <f t="shared" si="53"/>
        <v>53329.690194551746</v>
      </c>
      <c r="T94" s="4">
        <f t="shared" si="54"/>
        <v>172.09276173763433</v>
      </c>
      <c r="U94" s="4">
        <f t="shared" si="55"/>
        <v>3248.7520205608998</v>
      </c>
      <c r="V94" s="4">
        <f t="shared" si="56"/>
        <v>3420.844782298534</v>
      </c>
      <c r="W94" s="27">
        <f t="shared" si="57"/>
        <v>100000</v>
      </c>
      <c r="X94" s="18">
        <f t="shared" si="58"/>
        <v>304.16666666666669</v>
      </c>
      <c r="Y94" s="18">
        <f t="shared" si="59"/>
        <v>0</v>
      </c>
      <c r="Z94" s="29">
        <f t="shared" si="60"/>
        <v>304.16666666666669</v>
      </c>
      <c r="AA94" s="25">
        <f t="shared" si="61"/>
        <v>50000</v>
      </c>
      <c r="AB94" s="4">
        <f t="shared" si="62"/>
        <v>152.08333333333334</v>
      </c>
      <c r="AC94" s="4">
        <f t="shared" si="63"/>
        <v>0</v>
      </c>
      <c r="AD94" s="4">
        <f t="shared" si="64"/>
        <v>152.08333333333334</v>
      </c>
      <c r="AE94" s="33">
        <f t="shared" si="65"/>
        <v>0</v>
      </c>
      <c r="AF94" s="18">
        <f t="shared" si="66"/>
        <v>263148.91366543289</v>
      </c>
      <c r="AG94" s="18">
        <f t="shared" si="67"/>
        <v>0</v>
      </c>
      <c r="AH94" s="29">
        <f t="shared" si="68"/>
        <v>0</v>
      </c>
      <c r="AI94" s="4">
        <f t="shared" si="69"/>
        <v>0</v>
      </c>
      <c r="AJ94" s="4">
        <f t="shared" si="70"/>
        <v>230194.37449718057</v>
      </c>
      <c r="AK94" s="4">
        <f t="shared" si="71"/>
        <v>20467.884406371581</v>
      </c>
      <c r="AL94" s="4">
        <f t="shared" si="72"/>
        <v>10233.94220318579</v>
      </c>
    </row>
    <row r="95" spans="1:38">
      <c r="A95" s="1">
        <v>82</v>
      </c>
      <c r="B95" s="1">
        <f t="shared" si="73"/>
        <v>251</v>
      </c>
      <c r="C95" s="3">
        <f t="shared" si="37"/>
        <v>200129.12599531829</v>
      </c>
      <c r="D95" s="3">
        <f t="shared" si="44"/>
        <v>1276.576353583815</v>
      </c>
      <c r="E95" s="4">
        <f t="shared" si="45"/>
        <v>804.84669035343416</v>
      </c>
      <c r="F95" s="4">
        <f t="shared" si="46"/>
        <v>471.72966323038088</v>
      </c>
      <c r="G95" s="7">
        <f t="shared" si="47"/>
        <v>0.15</v>
      </c>
      <c r="H95" s="8">
        <f t="shared" si="48"/>
        <v>1.3451947011868914E-2</v>
      </c>
      <c r="I95" s="3">
        <f t="shared" si="38"/>
        <v>2728.8345360031312</v>
      </c>
      <c r="J95" s="4">
        <f t="shared" si="39"/>
        <v>3200.5641992335122</v>
      </c>
      <c r="K95" s="3">
        <f t="shared" si="40"/>
        <v>4005.4108895869463</v>
      </c>
      <c r="L95" s="4">
        <f t="shared" si="41"/>
        <v>186.38554934500581</v>
      </c>
      <c r="M95" s="18">
        <f t="shared" si="42"/>
        <v>618.46114100842829</v>
      </c>
      <c r="N95" s="18">
        <f t="shared" si="43"/>
        <v>3200.5641992335122</v>
      </c>
      <c r="O95" s="27">
        <f t="shared" si="49"/>
        <v>0</v>
      </c>
      <c r="P95" s="18">
        <f t="shared" si="50"/>
        <v>0</v>
      </c>
      <c r="Q95" s="18">
        <f t="shared" si="51"/>
        <v>0</v>
      </c>
      <c r="R95" s="29">
        <f t="shared" si="52"/>
        <v>0</v>
      </c>
      <c r="S95" s="25">
        <f t="shared" si="53"/>
        <v>50129.125995318231</v>
      </c>
      <c r="T95" s="4">
        <f t="shared" si="54"/>
        <v>162.21114100842826</v>
      </c>
      <c r="U95" s="4">
        <f t="shared" si="55"/>
        <v>3200.5641992335122</v>
      </c>
      <c r="V95" s="4">
        <f t="shared" si="56"/>
        <v>3362.7753402419403</v>
      </c>
      <c r="W95" s="27">
        <f t="shared" si="57"/>
        <v>100000</v>
      </c>
      <c r="X95" s="18">
        <f t="shared" si="58"/>
        <v>304.16666666666669</v>
      </c>
      <c r="Y95" s="18">
        <f t="shared" si="59"/>
        <v>0</v>
      </c>
      <c r="Z95" s="29">
        <f t="shared" si="60"/>
        <v>304.16666666666669</v>
      </c>
      <c r="AA95" s="25">
        <f t="shared" si="61"/>
        <v>50000</v>
      </c>
      <c r="AB95" s="4">
        <f t="shared" si="62"/>
        <v>152.08333333333334</v>
      </c>
      <c r="AC95" s="4">
        <f t="shared" si="63"/>
        <v>0</v>
      </c>
      <c r="AD95" s="4">
        <f t="shared" si="64"/>
        <v>152.08333333333334</v>
      </c>
      <c r="AE95" s="33">
        <f t="shared" si="65"/>
        <v>0</v>
      </c>
      <c r="AF95" s="18">
        <f t="shared" si="66"/>
        <v>262446.26433714799</v>
      </c>
      <c r="AG95" s="18">
        <f t="shared" si="67"/>
        <v>0</v>
      </c>
      <c r="AH95" s="29">
        <f t="shared" si="68"/>
        <v>0</v>
      </c>
      <c r="AI95" s="4">
        <f t="shared" si="69"/>
        <v>0</v>
      </c>
      <c r="AJ95" s="4">
        <f t="shared" si="70"/>
        <v>228556.67278633997</v>
      </c>
      <c r="AK95" s="4">
        <f t="shared" si="71"/>
        <v>20673.19825797325</v>
      </c>
      <c r="AL95" s="4">
        <f t="shared" si="72"/>
        <v>10336.599128986625</v>
      </c>
    </row>
    <row r="96" spans="1:38">
      <c r="A96" s="1">
        <v>83</v>
      </c>
      <c r="B96" s="1">
        <f t="shared" si="73"/>
        <v>250</v>
      </c>
      <c r="C96" s="3">
        <f t="shared" si="37"/>
        <v>196976.05857226273</v>
      </c>
      <c r="D96" s="3">
        <f t="shared" si="44"/>
        <v>1259.4039161188007</v>
      </c>
      <c r="E96" s="4">
        <f t="shared" si="45"/>
        <v>792.17779039813502</v>
      </c>
      <c r="F96" s="4">
        <f t="shared" si="46"/>
        <v>467.22612572066566</v>
      </c>
      <c r="G96" s="7">
        <f t="shared" si="47"/>
        <v>0.15</v>
      </c>
      <c r="H96" s="8">
        <f t="shared" si="48"/>
        <v>1.3451947011868914E-2</v>
      </c>
      <c r="I96" s="3">
        <f t="shared" si="38"/>
        <v>2685.8412973349041</v>
      </c>
      <c r="J96" s="4">
        <f t="shared" si="39"/>
        <v>3153.0674230555696</v>
      </c>
      <c r="K96" s="3">
        <f t="shared" si="40"/>
        <v>3945.2452134537048</v>
      </c>
      <c r="L96" s="4">
        <f t="shared" si="41"/>
        <v>183.45169882904176</v>
      </c>
      <c r="M96" s="18">
        <f t="shared" si="42"/>
        <v>608.72609156909323</v>
      </c>
      <c r="N96" s="18">
        <f t="shared" si="43"/>
        <v>3153.0674230555696</v>
      </c>
      <c r="O96" s="27">
        <f t="shared" si="49"/>
        <v>0</v>
      </c>
      <c r="P96" s="18">
        <f t="shared" si="50"/>
        <v>0</v>
      </c>
      <c r="Q96" s="18">
        <f t="shared" si="51"/>
        <v>0</v>
      </c>
      <c r="R96" s="29">
        <f t="shared" si="52"/>
        <v>0</v>
      </c>
      <c r="S96" s="25">
        <f t="shared" si="53"/>
        <v>46976.058572262664</v>
      </c>
      <c r="T96" s="4">
        <f t="shared" si="54"/>
        <v>152.47609156909297</v>
      </c>
      <c r="U96" s="4">
        <f t="shared" si="55"/>
        <v>3153.0674230555696</v>
      </c>
      <c r="V96" s="4">
        <f t="shared" si="56"/>
        <v>3305.5435146246627</v>
      </c>
      <c r="W96" s="27">
        <f t="shared" si="57"/>
        <v>100000</v>
      </c>
      <c r="X96" s="18">
        <f t="shared" si="58"/>
        <v>304.16666666666669</v>
      </c>
      <c r="Y96" s="18">
        <f t="shared" si="59"/>
        <v>0</v>
      </c>
      <c r="Z96" s="29">
        <f t="shared" si="60"/>
        <v>304.16666666666669</v>
      </c>
      <c r="AA96" s="25">
        <f t="shared" si="61"/>
        <v>50000</v>
      </c>
      <c r="AB96" s="4">
        <f t="shared" si="62"/>
        <v>152.08333333333334</v>
      </c>
      <c r="AC96" s="4">
        <f t="shared" si="63"/>
        <v>0</v>
      </c>
      <c r="AD96" s="4">
        <f t="shared" si="64"/>
        <v>152.08333333333334</v>
      </c>
      <c r="AE96" s="33">
        <f t="shared" si="65"/>
        <v>0</v>
      </c>
      <c r="AF96" s="18">
        <f t="shared" si="66"/>
        <v>261704.59611361229</v>
      </c>
      <c r="AG96" s="18">
        <f t="shared" si="67"/>
        <v>0</v>
      </c>
      <c r="AH96" s="29">
        <f t="shared" si="68"/>
        <v>0</v>
      </c>
      <c r="AI96" s="4">
        <f t="shared" si="69"/>
        <v>0</v>
      </c>
      <c r="AJ96" s="4">
        <f t="shared" si="70"/>
        <v>226886.7061679961</v>
      </c>
      <c r="AK96" s="4">
        <f t="shared" si="71"/>
        <v>20877.466238388002</v>
      </c>
      <c r="AL96" s="4">
        <f t="shared" si="72"/>
        <v>10438.733119194001</v>
      </c>
    </row>
    <row r="97" spans="1:38">
      <c r="A97" s="1">
        <v>84</v>
      </c>
      <c r="B97" s="1">
        <f t="shared" si="73"/>
        <v>249</v>
      </c>
      <c r="C97" s="3">
        <f t="shared" si="37"/>
        <v>193869.80658498395</v>
      </c>
      <c r="D97" s="3">
        <f t="shared" si="44"/>
        <v>1242.4624813726298</v>
      </c>
      <c r="E97" s="4">
        <f t="shared" si="45"/>
        <v>779.69689851520661</v>
      </c>
      <c r="F97" s="4">
        <f t="shared" si="46"/>
        <v>462.76558285742317</v>
      </c>
      <c r="G97" s="7">
        <f t="shared" si="47"/>
        <v>0.15</v>
      </c>
      <c r="H97" s="8">
        <f t="shared" si="48"/>
        <v>1.3451947011868914E-2</v>
      </c>
      <c r="I97" s="3">
        <f t="shared" si="38"/>
        <v>2643.4864044213514</v>
      </c>
      <c r="J97" s="4">
        <f t="shared" si="39"/>
        <v>3106.2519872787743</v>
      </c>
      <c r="K97" s="3">
        <f t="shared" si="40"/>
        <v>3885.9488857939814</v>
      </c>
      <c r="L97" s="4">
        <f t="shared" si="41"/>
        <v>180.56138702457417</v>
      </c>
      <c r="M97" s="18">
        <f t="shared" si="42"/>
        <v>599.13551149063244</v>
      </c>
      <c r="N97" s="18">
        <f t="shared" si="43"/>
        <v>3106.2519872787743</v>
      </c>
      <c r="O97" s="27">
        <f t="shared" si="49"/>
        <v>0</v>
      </c>
      <c r="P97" s="18">
        <f t="shared" si="50"/>
        <v>0</v>
      </c>
      <c r="Q97" s="18">
        <f t="shared" si="51"/>
        <v>0</v>
      </c>
      <c r="R97" s="29">
        <f t="shared" si="52"/>
        <v>0</v>
      </c>
      <c r="S97" s="25">
        <f t="shared" si="53"/>
        <v>43869.806584983889</v>
      </c>
      <c r="T97" s="4">
        <f t="shared" si="54"/>
        <v>142.8855114906323</v>
      </c>
      <c r="U97" s="4">
        <f t="shared" si="55"/>
        <v>3106.2519872787743</v>
      </c>
      <c r="V97" s="4">
        <f t="shared" si="56"/>
        <v>3249.1374987694066</v>
      </c>
      <c r="W97" s="27">
        <f t="shared" si="57"/>
        <v>100000</v>
      </c>
      <c r="X97" s="18">
        <f t="shared" si="58"/>
        <v>304.16666666666669</v>
      </c>
      <c r="Y97" s="18">
        <f t="shared" si="59"/>
        <v>0</v>
      </c>
      <c r="Z97" s="29">
        <f t="shared" si="60"/>
        <v>304.16666666666669</v>
      </c>
      <c r="AA97" s="25">
        <f t="shared" si="61"/>
        <v>50000</v>
      </c>
      <c r="AB97" s="4">
        <f t="shared" si="62"/>
        <v>152.08333333333334</v>
      </c>
      <c r="AC97" s="4">
        <f t="shared" si="63"/>
        <v>0</v>
      </c>
      <c r="AD97" s="4">
        <f t="shared" si="64"/>
        <v>152.08333333333334</v>
      </c>
      <c r="AE97" s="33">
        <f t="shared" si="65"/>
        <v>0</v>
      </c>
      <c r="AF97" s="18">
        <f t="shared" si="66"/>
        <v>260925.16693141704</v>
      </c>
      <c r="AG97" s="18">
        <f t="shared" si="67"/>
        <v>0</v>
      </c>
      <c r="AH97" s="29">
        <f t="shared" si="68"/>
        <v>0</v>
      </c>
      <c r="AI97" s="4">
        <f t="shared" si="69"/>
        <v>0</v>
      </c>
      <c r="AJ97" s="4">
        <f t="shared" si="70"/>
        <v>225185.97390277276</v>
      </c>
      <c r="AK97" s="4">
        <f t="shared" si="71"/>
        <v>21080.692056902833</v>
      </c>
      <c r="AL97" s="4">
        <f t="shared" si="72"/>
        <v>10540.346028451417</v>
      </c>
    </row>
    <row r="98" spans="1:38">
      <c r="A98" s="1">
        <v>85</v>
      </c>
      <c r="B98" s="1">
        <f t="shared" si="73"/>
        <v>248</v>
      </c>
      <c r="C98" s="3">
        <f t="shared" si="37"/>
        <v>190809.69826337817</v>
      </c>
      <c r="D98" s="3">
        <f t="shared" si="44"/>
        <v>1225.7489419089702</v>
      </c>
      <c r="E98" s="4">
        <f t="shared" si="45"/>
        <v>767.40131773222811</v>
      </c>
      <c r="F98" s="4">
        <f t="shared" si="46"/>
        <v>458.3476241767421</v>
      </c>
      <c r="G98" s="7">
        <f t="shared" si="47"/>
        <v>0.15</v>
      </c>
      <c r="H98" s="8">
        <f t="shared" si="48"/>
        <v>1.3451947011868914E-2</v>
      </c>
      <c r="I98" s="3">
        <f t="shared" si="38"/>
        <v>2601.7606974290379</v>
      </c>
      <c r="J98" s="4">
        <f t="shared" si="39"/>
        <v>3060.10832160578</v>
      </c>
      <c r="K98" s="3">
        <f t="shared" si="40"/>
        <v>3827.5096393380081</v>
      </c>
      <c r="L98" s="4">
        <f t="shared" si="41"/>
        <v>177.71398936956862</v>
      </c>
      <c r="M98" s="18">
        <f t="shared" si="42"/>
        <v>589.68732836265951</v>
      </c>
      <c r="N98" s="18">
        <f t="shared" si="43"/>
        <v>3060.10832160578</v>
      </c>
      <c r="O98" s="27">
        <f t="shared" si="49"/>
        <v>0</v>
      </c>
      <c r="P98" s="18">
        <f t="shared" si="50"/>
        <v>0</v>
      </c>
      <c r="Q98" s="18">
        <f t="shared" si="51"/>
        <v>0</v>
      </c>
      <c r="R98" s="29">
        <f t="shared" si="52"/>
        <v>0</v>
      </c>
      <c r="S98" s="25">
        <f t="shared" si="53"/>
        <v>40809.698263378108</v>
      </c>
      <c r="T98" s="4">
        <f t="shared" si="54"/>
        <v>133.43732836265934</v>
      </c>
      <c r="U98" s="4">
        <f t="shared" si="55"/>
        <v>3060.10832160578</v>
      </c>
      <c r="V98" s="4">
        <f t="shared" si="56"/>
        <v>3193.5456499684392</v>
      </c>
      <c r="W98" s="27">
        <f t="shared" si="57"/>
        <v>100000</v>
      </c>
      <c r="X98" s="18">
        <f t="shared" si="58"/>
        <v>304.16666666666669</v>
      </c>
      <c r="Y98" s="18">
        <f t="shared" si="59"/>
        <v>0</v>
      </c>
      <c r="Z98" s="29">
        <f t="shared" si="60"/>
        <v>304.16666666666669</v>
      </c>
      <c r="AA98" s="25">
        <f t="shared" si="61"/>
        <v>50000</v>
      </c>
      <c r="AB98" s="4">
        <f t="shared" si="62"/>
        <v>152.08333333333334</v>
      </c>
      <c r="AC98" s="4">
        <f t="shared" si="63"/>
        <v>0</v>
      </c>
      <c r="AD98" s="4">
        <f t="shared" si="64"/>
        <v>152.08333333333334</v>
      </c>
      <c r="AE98" s="33">
        <f t="shared" si="65"/>
        <v>0</v>
      </c>
      <c r="AF98" s="18">
        <f t="shared" si="66"/>
        <v>260109.20733649129</v>
      </c>
      <c r="AG98" s="18">
        <f t="shared" si="67"/>
        <v>0</v>
      </c>
      <c r="AH98" s="29">
        <f t="shared" si="68"/>
        <v>0</v>
      </c>
      <c r="AI98" s="4">
        <f t="shared" si="69"/>
        <v>0</v>
      </c>
      <c r="AJ98" s="4">
        <f t="shared" si="70"/>
        <v>223455.93522014076</v>
      </c>
      <c r="AK98" s="4">
        <f t="shared" si="71"/>
        <v>21282.879411310289</v>
      </c>
      <c r="AL98" s="4">
        <f t="shared" si="72"/>
        <v>10641.439705655144</v>
      </c>
    </row>
    <row r="99" spans="1:38">
      <c r="A99" s="1">
        <v>86</v>
      </c>
      <c r="B99" s="1">
        <f t="shared" si="73"/>
        <v>247</v>
      </c>
      <c r="C99" s="3">
        <f t="shared" si="37"/>
        <v>187795.07127503387</v>
      </c>
      <c r="D99" s="3">
        <f t="shared" si="44"/>
        <v>1209.2602320925564</v>
      </c>
      <c r="E99" s="4">
        <f t="shared" si="45"/>
        <v>755.28838895920535</v>
      </c>
      <c r="F99" s="4">
        <f t="shared" si="46"/>
        <v>453.97184313335106</v>
      </c>
      <c r="G99" s="7">
        <f t="shared" si="47"/>
        <v>0.15</v>
      </c>
      <c r="H99" s="8">
        <f t="shared" si="48"/>
        <v>1.3451947011868914E-2</v>
      </c>
      <c r="I99" s="3">
        <f t="shared" si="38"/>
        <v>2560.6551452109488</v>
      </c>
      <c r="J99" s="4">
        <f t="shared" si="39"/>
        <v>3014.6269883443001</v>
      </c>
      <c r="K99" s="3">
        <f t="shared" si="40"/>
        <v>3769.915377303505</v>
      </c>
      <c r="L99" s="4">
        <f t="shared" si="41"/>
        <v>174.90889007476332</v>
      </c>
      <c r="M99" s="18">
        <f t="shared" si="42"/>
        <v>580.379498884442</v>
      </c>
      <c r="N99" s="18">
        <f t="shared" si="43"/>
        <v>3014.6269883443001</v>
      </c>
      <c r="O99" s="27">
        <f t="shared" si="49"/>
        <v>0</v>
      </c>
      <c r="P99" s="18">
        <f t="shared" si="50"/>
        <v>0</v>
      </c>
      <c r="Q99" s="18">
        <f t="shared" si="51"/>
        <v>0</v>
      </c>
      <c r="R99" s="29">
        <f t="shared" si="52"/>
        <v>0</v>
      </c>
      <c r="S99" s="25">
        <f t="shared" si="53"/>
        <v>37795.071275033806</v>
      </c>
      <c r="T99" s="4">
        <f t="shared" si="54"/>
        <v>124.12949888444176</v>
      </c>
      <c r="U99" s="4">
        <f t="shared" si="55"/>
        <v>3014.6269883443001</v>
      </c>
      <c r="V99" s="4">
        <f t="shared" si="56"/>
        <v>3138.7564872287417</v>
      </c>
      <c r="W99" s="27">
        <f t="shared" si="57"/>
        <v>100000</v>
      </c>
      <c r="X99" s="18">
        <f t="shared" si="58"/>
        <v>304.16666666666669</v>
      </c>
      <c r="Y99" s="18">
        <f t="shared" si="59"/>
        <v>0</v>
      </c>
      <c r="Z99" s="29">
        <f t="shared" si="60"/>
        <v>304.16666666666669</v>
      </c>
      <c r="AA99" s="25">
        <f t="shared" si="61"/>
        <v>50000</v>
      </c>
      <c r="AB99" s="4">
        <f t="shared" si="62"/>
        <v>152.08333333333334</v>
      </c>
      <c r="AC99" s="4">
        <f t="shared" si="63"/>
        <v>0</v>
      </c>
      <c r="AD99" s="4">
        <f t="shared" si="64"/>
        <v>152.08333333333334</v>
      </c>
      <c r="AE99" s="33">
        <f t="shared" si="65"/>
        <v>0</v>
      </c>
      <c r="AF99" s="18">
        <f t="shared" si="66"/>
        <v>259257.92099760982</v>
      </c>
      <c r="AG99" s="18">
        <f t="shared" si="67"/>
        <v>0</v>
      </c>
      <c r="AH99" s="29">
        <f t="shared" si="68"/>
        <v>0</v>
      </c>
      <c r="AI99" s="4">
        <f t="shared" si="69"/>
        <v>0</v>
      </c>
      <c r="AJ99" s="4">
        <f t="shared" si="70"/>
        <v>221698.0102158293</v>
      </c>
      <c r="AK99" s="4">
        <f t="shared" si="71"/>
        <v>21484.031987941573</v>
      </c>
      <c r="AL99" s="4">
        <f t="shared" si="72"/>
        <v>10742.015993970786</v>
      </c>
    </row>
    <row r="100" spans="1:38">
      <c r="A100" s="1">
        <v>87</v>
      </c>
      <c r="B100" s="1">
        <f t="shared" si="73"/>
        <v>246</v>
      </c>
      <c r="C100" s="3">
        <f t="shared" si="37"/>
        <v>184825.27259444745</v>
      </c>
      <c r="D100" s="3">
        <f t="shared" si="44"/>
        <v>1192.993327526887</v>
      </c>
      <c r="E100" s="4">
        <f t="shared" si="45"/>
        <v>743.35549046367578</v>
      </c>
      <c r="F100" s="4">
        <f t="shared" si="46"/>
        <v>449.63783706321124</v>
      </c>
      <c r="G100" s="7">
        <f t="shared" si="47"/>
        <v>0.15</v>
      </c>
      <c r="H100" s="8">
        <f t="shared" si="48"/>
        <v>1.3451947011868914E-2</v>
      </c>
      <c r="I100" s="3">
        <f t="shared" si="38"/>
        <v>2520.160843523196</v>
      </c>
      <c r="J100" s="4">
        <f t="shared" si="39"/>
        <v>2969.7986805864075</v>
      </c>
      <c r="K100" s="3">
        <f t="shared" si="40"/>
        <v>3713.1541710500833</v>
      </c>
      <c r="L100" s="4">
        <f t="shared" si="41"/>
        <v>172.14548200211439</v>
      </c>
      <c r="M100" s="18">
        <f t="shared" si="42"/>
        <v>571.21000846156142</v>
      </c>
      <c r="N100" s="18">
        <f t="shared" si="43"/>
        <v>2969.7986805864075</v>
      </c>
      <c r="O100" s="27">
        <f t="shared" si="49"/>
        <v>0</v>
      </c>
      <c r="P100" s="18">
        <f t="shared" si="50"/>
        <v>0</v>
      </c>
      <c r="Q100" s="18">
        <f t="shared" si="51"/>
        <v>0</v>
      </c>
      <c r="R100" s="29">
        <f t="shared" si="52"/>
        <v>0</v>
      </c>
      <c r="S100" s="25">
        <f t="shared" si="53"/>
        <v>34825.2725944474</v>
      </c>
      <c r="T100" s="4">
        <f t="shared" si="54"/>
        <v>114.96000846156117</v>
      </c>
      <c r="U100" s="4">
        <f t="shared" si="55"/>
        <v>2969.7986805864075</v>
      </c>
      <c r="V100" s="4">
        <f t="shared" si="56"/>
        <v>3084.7586890479688</v>
      </c>
      <c r="W100" s="27">
        <f t="shared" si="57"/>
        <v>100000</v>
      </c>
      <c r="X100" s="18">
        <f t="shared" si="58"/>
        <v>304.16666666666669</v>
      </c>
      <c r="Y100" s="18">
        <f t="shared" si="59"/>
        <v>0</v>
      </c>
      <c r="Z100" s="29">
        <f t="shared" si="60"/>
        <v>304.16666666666669</v>
      </c>
      <c r="AA100" s="25">
        <f t="shared" si="61"/>
        <v>50000</v>
      </c>
      <c r="AB100" s="4">
        <f t="shared" si="62"/>
        <v>152.08333333333334</v>
      </c>
      <c r="AC100" s="4">
        <f t="shared" si="63"/>
        <v>0</v>
      </c>
      <c r="AD100" s="4">
        <f t="shared" si="64"/>
        <v>152.08333333333334</v>
      </c>
      <c r="AE100" s="33">
        <f t="shared" si="65"/>
        <v>0</v>
      </c>
      <c r="AF100" s="18">
        <f t="shared" si="66"/>
        <v>258372.48521101745</v>
      </c>
      <c r="AG100" s="18">
        <f t="shared" si="67"/>
        <v>0</v>
      </c>
      <c r="AH100" s="29">
        <f t="shared" si="68"/>
        <v>0</v>
      </c>
      <c r="AI100" s="4">
        <f t="shared" si="69"/>
        <v>0</v>
      </c>
      <c r="AJ100" s="4">
        <f t="shared" si="70"/>
        <v>219913.58073083087</v>
      </c>
      <c r="AK100" s="4">
        <f t="shared" si="71"/>
        <v>21684.153461699694</v>
      </c>
      <c r="AL100" s="4">
        <f t="shared" si="72"/>
        <v>10842.076730849847</v>
      </c>
    </row>
    <row r="101" spans="1:38">
      <c r="A101" s="1">
        <v>88</v>
      </c>
      <c r="B101" s="1">
        <f t="shared" si="73"/>
        <v>245</v>
      </c>
      <c r="C101" s="3">
        <f t="shared" si="37"/>
        <v>181899.65837403477</v>
      </c>
      <c r="D101" s="3">
        <f t="shared" si="44"/>
        <v>1176.9452444994818</v>
      </c>
      <c r="E101" s="4">
        <f t="shared" si="45"/>
        <v>731.60003735302109</v>
      </c>
      <c r="F101" s="4">
        <f t="shared" si="46"/>
        <v>445.34520714646067</v>
      </c>
      <c r="G101" s="7">
        <f t="shared" si="47"/>
        <v>0.15</v>
      </c>
      <c r="H101" s="8">
        <f t="shared" si="48"/>
        <v>1.3451947011868914E-2</v>
      </c>
      <c r="I101" s="3">
        <f t="shared" si="38"/>
        <v>2480.269013266211</v>
      </c>
      <c r="J101" s="4">
        <f t="shared" si="39"/>
        <v>2925.6142204126718</v>
      </c>
      <c r="K101" s="3">
        <f t="shared" si="40"/>
        <v>3657.2142577656928</v>
      </c>
      <c r="L101" s="4">
        <f t="shared" si="41"/>
        <v>169.42316654491017</v>
      </c>
      <c r="M101" s="18">
        <f t="shared" si="42"/>
        <v>562.17687080811095</v>
      </c>
      <c r="N101" s="18">
        <f t="shared" si="43"/>
        <v>2925.6142204126718</v>
      </c>
      <c r="O101" s="27">
        <f t="shared" si="49"/>
        <v>0</v>
      </c>
      <c r="P101" s="18">
        <f t="shared" si="50"/>
        <v>0</v>
      </c>
      <c r="Q101" s="18">
        <f t="shared" si="51"/>
        <v>0</v>
      </c>
      <c r="R101" s="29">
        <f t="shared" si="52"/>
        <v>0</v>
      </c>
      <c r="S101" s="25">
        <f t="shared" si="53"/>
        <v>31899.658374034727</v>
      </c>
      <c r="T101" s="4">
        <f t="shared" si="54"/>
        <v>105.92687080811085</v>
      </c>
      <c r="U101" s="4">
        <f t="shared" si="55"/>
        <v>2925.6142204126718</v>
      </c>
      <c r="V101" s="4">
        <f t="shared" si="56"/>
        <v>3031.5410912207826</v>
      </c>
      <c r="W101" s="27">
        <f t="shared" si="57"/>
        <v>100000</v>
      </c>
      <c r="X101" s="18">
        <f t="shared" si="58"/>
        <v>304.16666666666669</v>
      </c>
      <c r="Y101" s="18">
        <f t="shared" si="59"/>
        <v>0</v>
      </c>
      <c r="Z101" s="29">
        <f t="shared" si="60"/>
        <v>304.16666666666669</v>
      </c>
      <c r="AA101" s="25">
        <f t="shared" si="61"/>
        <v>50000</v>
      </c>
      <c r="AB101" s="4">
        <f t="shared" si="62"/>
        <v>152.08333333333334</v>
      </c>
      <c r="AC101" s="4">
        <f t="shared" si="63"/>
        <v>0</v>
      </c>
      <c r="AD101" s="4">
        <f t="shared" si="64"/>
        <v>152.08333333333334</v>
      </c>
      <c r="AE101" s="33">
        <f t="shared" si="65"/>
        <v>0</v>
      </c>
      <c r="AF101" s="18">
        <f t="shared" si="66"/>
        <v>257454.0513963151</v>
      </c>
      <c r="AG101" s="18">
        <f t="shared" si="67"/>
        <v>0</v>
      </c>
      <c r="AH101" s="29">
        <f t="shared" si="68"/>
        <v>0</v>
      </c>
      <c r="AI101" s="4">
        <f t="shared" si="69"/>
        <v>0</v>
      </c>
      <c r="AJ101" s="4">
        <f t="shared" si="70"/>
        <v>218103.99121235654</v>
      </c>
      <c r="AK101" s="4">
        <f t="shared" si="71"/>
        <v>21883.247496092412</v>
      </c>
      <c r="AL101" s="4">
        <f t="shared" si="72"/>
        <v>10941.623748046206</v>
      </c>
    </row>
    <row r="102" spans="1:38">
      <c r="A102" s="1">
        <v>89</v>
      </c>
      <c r="B102" s="1">
        <f t="shared" si="73"/>
        <v>244</v>
      </c>
      <c r="C102" s="3">
        <f t="shared" si="37"/>
        <v>179017.59381691396</v>
      </c>
      <c r="D102" s="3">
        <f t="shared" si="44"/>
        <v>1161.1130394346033</v>
      </c>
      <c r="E102" s="4">
        <f t="shared" si="45"/>
        <v>720.01948106388761</v>
      </c>
      <c r="F102" s="4">
        <f t="shared" si="46"/>
        <v>441.09355837071564</v>
      </c>
      <c r="G102" s="7">
        <f t="shared" si="47"/>
        <v>0.15</v>
      </c>
      <c r="H102" s="8">
        <f t="shared" si="48"/>
        <v>1.3451947011868914E-2</v>
      </c>
      <c r="I102" s="3">
        <f t="shared" si="38"/>
        <v>2440.9709987500937</v>
      </c>
      <c r="J102" s="4">
        <f t="shared" si="39"/>
        <v>2882.0645571208092</v>
      </c>
      <c r="K102" s="3">
        <f t="shared" si="40"/>
        <v>3602.084038184697</v>
      </c>
      <c r="L102" s="4">
        <f t="shared" si="41"/>
        <v>166.74135350953188</v>
      </c>
      <c r="M102" s="18">
        <f t="shared" si="42"/>
        <v>553.27812755435571</v>
      </c>
      <c r="N102" s="18">
        <f t="shared" si="43"/>
        <v>2882.0645571208092</v>
      </c>
      <c r="O102" s="27">
        <f t="shared" si="49"/>
        <v>0</v>
      </c>
      <c r="P102" s="18">
        <f t="shared" si="50"/>
        <v>0</v>
      </c>
      <c r="Q102" s="18">
        <f t="shared" si="51"/>
        <v>0</v>
      </c>
      <c r="R102" s="29">
        <f t="shared" si="52"/>
        <v>0</v>
      </c>
      <c r="S102" s="25">
        <f t="shared" si="53"/>
        <v>29017.593816913919</v>
      </c>
      <c r="T102" s="4">
        <f t="shared" si="54"/>
        <v>97.028127554355649</v>
      </c>
      <c r="U102" s="4">
        <f t="shared" si="55"/>
        <v>2882.0645571208092</v>
      </c>
      <c r="V102" s="4">
        <f t="shared" si="56"/>
        <v>2979.0926846751649</v>
      </c>
      <c r="W102" s="27">
        <f t="shared" si="57"/>
        <v>100000</v>
      </c>
      <c r="X102" s="18">
        <f t="shared" si="58"/>
        <v>304.16666666666669</v>
      </c>
      <c r="Y102" s="18">
        <f t="shared" si="59"/>
        <v>0</v>
      </c>
      <c r="Z102" s="29">
        <f t="shared" si="60"/>
        <v>304.16666666666669</v>
      </c>
      <c r="AA102" s="25">
        <f t="shared" si="61"/>
        <v>50000</v>
      </c>
      <c r="AB102" s="4">
        <f t="shared" si="62"/>
        <v>152.08333333333334</v>
      </c>
      <c r="AC102" s="4">
        <f t="shared" si="63"/>
        <v>0</v>
      </c>
      <c r="AD102" s="4">
        <f t="shared" si="64"/>
        <v>152.08333333333334</v>
      </c>
      <c r="AE102" s="33">
        <f t="shared" si="65"/>
        <v>0</v>
      </c>
      <c r="AF102" s="18">
        <f t="shared" si="66"/>
        <v>256503.74558375202</v>
      </c>
      <c r="AG102" s="18">
        <f t="shared" si="67"/>
        <v>0</v>
      </c>
      <c r="AH102" s="29">
        <f t="shared" si="68"/>
        <v>0</v>
      </c>
      <c r="AI102" s="4">
        <f t="shared" si="69"/>
        <v>0</v>
      </c>
      <c r="AJ102" s="4">
        <f t="shared" si="70"/>
        <v>216270.54955709304</v>
      </c>
      <c r="AK102" s="4">
        <f t="shared" si="71"/>
        <v>22081.317743265154</v>
      </c>
      <c r="AL102" s="4">
        <f t="shared" si="72"/>
        <v>11040.658871632577</v>
      </c>
    </row>
    <row r="103" spans="1:38">
      <c r="A103" s="1">
        <v>90</v>
      </c>
      <c r="B103" s="1">
        <f t="shared" si="73"/>
        <v>243</v>
      </c>
      <c r="C103" s="3">
        <f t="shared" si="37"/>
        <v>176178.45305143544</v>
      </c>
      <c r="D103" s="3">
        <f t="shared" si="44"/>
        <v>1145.4938083533391</v>
      </c>
      <c r="E103" s="4">
        <f t="shared" si="45"/>
        <v>708.61130885861769</v>
      </c>
      <c r="F103" s="4">
        <f t="shared" si="46"/>
        <v>436.8824994947214</v>
      </c>
      <c r="G103" s="7">
        <f t="shared" si="47"/>
        <v>0.15</v>
      </c>
      <c r="H103" s="8">
        <f t="shared" si="48"/>
        <v>1.3451947011868914E-2</v>
      </c>
      <c r="I103" s="3">
        <f t="shared" si="38"/>
        <v>2402.2582659837826</v>
      </c>
      <c r="J103" s="4">
        <f t="shared" si="39"/>
        <v>2839.1407654785039</v>
      </c>
      <c r="K103" s="3">
        <f t="shared" si="40"/>
        <v>3547.7520743371215</v>
      </c>
      <c r="L103" s="4">
        <f t="shared" si="41"/>
        <v>164.0994609988378</v>
      </c>
      <c r="M103" s="18">
        <f t="shared" si="42"/>
        <v>544.51184785977989</v>
      </c>
      <c r="N103" s="18">
        <f t="shared" si="43"/>
        <v>2839.1407654785039</v>
      </c>
      <c r="O103" s="27">
        <f t="shared" si="49"/>
        <v>0</v>
      </c>
      <c r="P103" s="18">
        <f t="shared" si="50"/>
        <v>0</v>
      </c>
      <c r="Q103" s="18">
        <f t="shared" si="51"/>
        <v>0</v>
      </c>
      <c r="R103" s="29">
        <f t="shared" si="52"/>
        <v>0</v>
      </c>
      <c r="S103" s="25">
        <f t="shared" si="53"/>
        <v>26178.453051435416</v>
      </c>
      <c r="T103" s="4">
        <f t="shared" si="54"/>
        <v>88.261847859779849</v>
      </c>
      <c r="U103" s="4">
        <f t="shared" si="55"/>
        <v>2839.1407654785039</v>
      </c>
      <c r="V103" s="4">
        <f t="shared" si="56"/>
        <v>2927.4026133382836</v>
      </c>
      <c r="W103" s="27">
        <f t="shared" si="57"/>
        <v>100000</v>
      </c>
      <c r="X103" s="18">
        <f t="shared" si="58"/>
        <v>304.16666666666669</v>
      </c>
      <c r="Y103" s="18">
        <f t="shared" si="59"/>
        <v>0</v>
      </c>
      <c r="Z103" s="29">
        <f t="shared" si="60"/>
        <v>304.16666666666669</v>
      </c>
      <c r="AA103" s="25">
        <f t="shared" si="61"/>
        <v>50000</v>
      </c>
      <c r="AB103" s="4">
        <f t="shared" si="62"/>
        <v>152.08333333333334</v>
      </c>
      <c r="AC103" s="4">
        <f t="shared" si="63"/>
        <v>0</v>
      </c>
      <c r="AD103" s="4">
        <f t="shared" si="64"/>
        <v>152.08333333333334</v>
      </c>
      <c r="AE103" s="33">
        <f t="shared" si="65"/>
        <v>0</v>
      </c>
      <c r="AF103" s="18">
        <f t="shared" si="66"/>
        <v>255522.66889306536</v>
      </c>
      <c r="AG103" s="18">
        <f t="shared" si="67"/>
        <v>0</v>
      </c>
      <c r="AH103" s="29">
        <f t="shared" si="68"/>
        <v>0</v>
      </c>
      <c r="AI103" s="4">
        <f t="shared" si="69"/>
        <v>0</v>
      </c>
      <c r="AJ103" s="4">
        <f t="shared" si="70"/>
        <v>214414.52793710501</v>
      </c>
      <c r="AK103" s="4">
        <f t="shared" si="71"/>
        <v>22278.367844033794</v>
      </c>
      <c r="AL103" s="4">
        <f t="shared" si="72"/>
        <v>11139.183922016897</v>
      </c>
    </row>
    <row r="104" spans="1:38">
      <c r="A104" s="1">
        <v>91</v>
      </c>
      <c r="B104" s="1">
        <f t="shared" si="73"/>
        <v>242</v>
      </c>
      <c r="C104" s="3">
        <f t="shared" si="37"/>
        <v>173381.61900743537</v>
      </c>
      <c r="D104" s="3">
        <f t="shared" si="44"/>
        <v>1130.0846863409461</v>
      </c>
      <c r="E104" s="4">
        <f t="shared" si="45"/>
        <v>697.37304332859867</v>
      </c>
      <c r="F104" s="4">
        <f t="shared" si="46"/>
        <v>432.71164301234739</v>
      </c>
      <c r="G104" s="7">
        <f t="shared" si="47"/>
        <v>0.15</v>
      </c>
      <c r="H104" s="8">
        <f t="shared" si="48"/>
        <v>1.3451947011868914E-2</v>
      </c>
      <c r="I104" s="3">
        <f t="shared" si="38"/>
        <v>2364.1224009877237</v>
      </c>
      <c r="J104" s="4">
        <f t="shared" si="39"/>
        <v>2796.8340440000711</v>
      </c>
      <c r="K104" s="3">
        <f t="shared" si="40"/>
        <v>3494.2070873286698</v>
      </c>
      <c r="L104" s="4">
        <f t="shared" si="41"/>
        <v>161.49691529714914</v>
      </c>
      <c r="M104" s="18">
        <f t="shared" si="42"/>
        <v>535.87612803144953</v>
      </c>
      <c r="N104" s="18">
        <f t="shared" si="43"/>
        <v>2796.8340440000711</v>
      </c>
      <c r="O104" s="27">
        <f t="shared" si="49"/>
        <v>0</v>
      </c>
      <c r="P104" s="18">
        <f t="shared" si="50"/>
        <v>0</v>
      </c>
      <c r="Q104" s="18">
        <f t="shared" si="51"/>
        <v>0</v>
      </c>
      <c r="R104" s="29">
        <f t="shared" si="52"/>
        <v>0</v>
      </c>
      <c r="S104" s="25">
        <f t="shared" si="53"/>
        <v>23381.619007435344</v>
      </c>
      <c r="T104" s="4">
        <f t="shared" si="54"/>
        <v>79.626128031449397</v>
      </c>
      <c r="U104" s="4">
        <f t="shared" si="55"/>
        <v>2796.8340440000711</v>
      </c>
      <c r="V104" s="4">
        <f t="shared" si="56"/>
        <v>2876.4601720315204</v>
      </c>
      <c r="W104" s="27">
        <f t="shared" si="57"/>
        <v>100000</v>
      </c>
      <c r="X104" s="18">
        <f t="shared" si="58"/>
        <v>304.16666666666669</v>
      </c>
      <c r="Y104" s="18">
        <f t="shared" si="59"/>
        <v>0</v>
      </c>
      <c r="Z104" s="29">
        <f t="shared" si="60"/>
        <v>304.16666666666669</v>
      </c>
      <c r="AA104" s="25">
        <f t="shared" si="61"/>
        <v>50000</v>
      </c>
      <c r="AB104" s="4">
        <f t="shared" si="62"/>
        <v>152.08333333333334</v>
      </c>
      <c r="AC104" s="4">
        <f t="shared" si="63"/>
        <v>0</v>
      </c>
      <c r="AD104" s="4">
        <f t="shared" si="64"/>
        <v>152.08333333333334</v>
      </c>
      <c r="AE104" s="33">
        <f t="shared" si="65"/>
        <v>0</v>
      </c>
      <c r="AF104" s="18">
        <f t="shared" si="66"/>
        <v>254511.89800400648</v>
      </c>
      <c r="AG104" s="18">
        <f t="shared" si="67"/>
        <v>0</v>
      </c>
      <c r="AH104" s="29">
        <f t="shared" si="68"/>
        <v>0</v>
      </c>
      <c r="AI104" s="4">
        <f t="shared" si="69"/>
        <v>0</v>
      </c>
      <c r="AJ104" s="4">
        <f t="shared" si="70"/>
        <v>212537.1636087214</v>
      </c>
      <c r="AK104" s="4">
        <f t="shared" si="71"/>
        <v>22474.401427917412</v>
      </c>
      <c r="AL104" s="4">
        <f t="shared" si="72"/>
        <v>11237.200713958706</v>
      </c>
    </row>
    <row r="105" spans="1:38">
      <c r="A105" s="1">
        <v>92</v>
      </c>
      <c r="B105" s="1">
        <f t="shared" si="73"/>
        <v>241</v>
      </c>
      <c r="C105" s="3">
        <f t="shared" si="37"/>
        <v>170626.48329418871</v>
      </c>
      <c r="D105" s="3">
        <f t="shared" si="44"/>
        <v>1114.8828470213632</v>
      </c>
      <c r="E105" s="4">
        <f t="shared" si="45"/>
        <v>686.30224190443175</v>
      </c>
      <c r="F105" s="4">
        <f t="shared" si="46"/>
        <v>428.58060511693145</v>
      </c>
      <c r="G105" s="7">
        <f t="shared" si="47"/>
        <v>0.15</v>
      </c>
      <c r="H105" s="8">
        <f t="shared" si="48"/>
        <v>1.3451947011868914E-2</v>
      </c>
      <c r="I105" s="3">
        <f t="shared" si="38"/>
        <v>2326.5551081297172</v>
      </c>
      <c r="J105" s="4">
        <f t="shared" si="39"/>
        <v>2755.1357132466487</v>
      </c>
      <c r="K105" s="3">
        <f t="shared" si="40"/>
        <v>3441.4379551510801</v>
      </c>
      <c r="L105" s="4">
        <f t="shared" si="41"/>
        <v>158.93315075681573</v>
      </c>
      <c r="M105" s="18">
        <f t="shared" si="42"/>
        <v>527.36909114761602</v>
      </c>
      <c r="N105" s="18">
        <f t="shared" si="43"/>
        <v>2755.1357132466487</v>
      </c>
      <c r="O105" s="27">
        <f t="shared" si="49"/>
        <v>0</v>
      </c>
      <c r="P105" s="18">
        <f t="shared" si="50"/>
        <v>0</v>
      </c>
      <c r="Q105" s="18">
        <f t="shared" si="51"/>
        <v>0</v>
      </c>
      <c r="R105" s="29">
        <f t="shared" si="52"/>
        <v>0</v>
      </c>
      <c r="S105" s="25">
        <f t="shared" si="53"/>
        <v>20626.483294188696</v>
      </c>
      <c r="T105" s="4">
        <f t="shared" si="54"/>
        <v>71.119091147615848</v>
      </c>
      <c r="U105" s="4">
        <f t="shared" si="55"/>
        <v>2755.1357132466487</v>
      </c>
      <c r="V105" s="4">
        <f t="shared" si="56"/>
        <v>2826.2548043942647</v>
      </c>
      <c r="W105" s="27">
        <f t="shared" si="57"/>
        <v>100000</v>
      </c>
      <c r="X105" s="18">
        <f t="shared" si="58"/>
        <v>304.16666666666669</v>
      </c>
      <c r="Y105" s="18">
        <f t="shared" si="59"/>
        <v>0</v>
      </c>
      <c r="Z105" s="29">
        <f t="shared" si="60"/>
        <v>304.16666666666669</v>
      </c>
      <c r="AA105" s="25">
        <f t="shared" si="61"/>
        <v>50000</v>
      </c>
      <c r="AB105" s="4">
        <f t="shared" si="62"/>
        <v>152.08333333333334</v>
      </c>
      <c r="AC105" s="4">
        <f t="shared" si="63"/>
        <v>0</v>
      </c>
      <c r="AD105" s="4">
        <f t="shared" si="64"/>
        <v>152.08333333333334</v>
      </c>
      <c r="AE105" s="33">
        <f t="shared" si="65"/>
        <v>0</v>
      </c>
      <c r="AF105" s="18">
        <f t="shared" si="66"/>
        <v>253472.48561869169</v>
      </c>
      <c r="AG105" s="18">
        <f t="shared" si="67"/>
        <v>0</v>
      </c>
      <c r="AH105" s="29">
        <f t="shared" si="68"/>
        <v>0</v>
      </c>
      <c r="AI105" s="4">
        <f t="shared" si="69"/>
        <v>0</v>
      </c>
      <c r="AJ105" s="4">
        <f t="shared" si="70"/>
        <v>210639.65970473696</v>
      </c>
      <c r="AK105" s="4">
        <f t="shared" si="71"/>
        <v>22669.422113170895</v>
      </c>
      <c r="AL105" s="4">
        <f t="shared" si="72"/>
        <v>11334.711056585447</v>
      </c>
    </row>
    <row r="106" spans="1:38">
      <c r="A106" s="1">
        <v>93</v>
      </c>
      <c r="B106" s="1">
        <f t="shared" si="73"/>
        <v>240</v>
      </c>
      <c r="C106" s="3">
        <f t="shared" si="37"/>
        <v>167912.44608003914</v>
      </c>
      <c r="D106" s="3">
        <f t="shared" si="44"/>
        <v>1099.88550203879</v>
      </c>
      <c r="E106" s="4">
        <f t="shared" si="45"/>
        <v>675.39649637283037</v>
      </c>
      <c r="F106" s="4">
        <f t="shared" si="46"/>
        <v>424.48900566595967</v>
      </c>
      <c r="G106" s="7">
        <f t="shared" si="47"/>
        <v>0.15</v>
      </c>
      <c r="H106" s="8">
        <f t="shared" si="48"/>
        <v>1.3451947011868914E-2</v>
      </c>
      <c r="I106" s="3">
        <f t="shared" si="38"/>
        <v>2289.5482084836235</v>
      </c>
      <c r="J106" s="4">
        <f t="shared" si="39"/>
        <v>2714.0372141495832</v>
      </c>
      <c r="K106" s="3">
        <f t="shared" si="40"/>
        <v>3389.4337105224135</v>
      </c>
      <c r="L106" s="4">
        <f t="shared" si="41"/>
        <v>156.40760968633964</v>
      </c>
      <c r="M106" s="18">
        <f t="shared" si="42"/>
        <v>518.98888668649079</v>
      </c>
      <c r="N106" s="18">
        <f t="shared" si="43"/>
        <v>2714.0372141495832</v>
      </c>
      <c r="O106" s="27">
        <f t="shared" si="49"/>
        <v>0</v>
      </c>
      <c r="P106" s="18">
        <f t="shared" si="50"/>
        <v>0</v>
      </c>
      <c r="Q106" s="18">
        <f t="shared" si="51"/>
        <v>0</v>
      </c>
      <c r="R106" s="29">
        <f t="shared" si="52"/>
        <v>0</v>
      </c>
      <c r="S106" s="25">
        <f t="shared" si="53"/>
        <v>17912.446080039113</v>
      </c>
      <c r="T106" s="4">
        <f t="shared" si="54"/>
        <v>62.738886686490623</v>
      </c>
      <c r="U106" s="4">
        <f t="shared" si="55"/>
        <v>2714.0372141495832</v>
      </c>
      <c r="V106" s="4">
        <f t="shared" si="56"/>
        <v>2776.776100836074</v>
      </c>
      <c r="W106" s="27">
        <f t="shared" si="57"/>
        <v>100000</v>
      </c>
      <c r="X106" s="18">
        <f t="shared" si="58"/>
        <v>304.16666666666669</v>
      </c>
      <c r="Y106" s="18">
        <f t="shared" si="59"/>
        <v>0</v>
      </c>
      <c r="Z106" s="29">
        <f t="shared" si="60"/>
        <v>304.16666666666669</v>
      </c>
      <c r="AA106" s="25">
        <f t="shared" si="61"/>
        <v>50000</v>
      </c>
      <c r="AB106" s="4">
        <f t="shared" si="62"/>
        <v>152.08333333333334</v>
      </c>
      <c r="AC106" s="4">
        <f t="shared" si="63"/>
        <v>0</v>
      </c>
      <c r="AD106" s="4">
        <f t="shared" si="64"/>
        <v>152.08333333333334</v>
      </c>
      <c r="AE106" s="33">
        <f t="shared" si="65"/>
        <v>0</v>
      </c>
      <c r="AF106" s="18">
        <f t="shared" si="66"/>
        <v>252405.46091591124</v>
      </c>
      <c r="AG106" s="18">
        <f t="shared" si="67"/>
        <v>0</v>
      </c>
      <c r="AH106" s="29">
        <f t="shared" si="68"/>
        <v>0</v>
      </c>
      <c r="AI106" s="4">
        <f t="shared" si="69"/>
        <v>0</v>
      </c>
      <c r="AJ106" s="4">
        <f t="shared" si="70"/>
        <v>208723.18601025347</v>
      </c>
      <c r="AK106" s="4">
        <f t="shared" si="71"/>
        <v>22863.433506817459</v>
      </c>
      <c r="AL106" s="4">
        <f t="shared" si="72"/>
        <v>11431.716753408729</v>
      </c>
    </row>
    <row r="107" spans="1:38">
      <c r="A107" s="1">
        <v>94</v>
      </c>
      <c r="B107" s="1">
        <f t="shared" si="73"/>
        <v>239</v>
      </c>
      <c r="C107" s="3">
        <f t="shared" si="37"/>
        <v>165238.91597368242</v>
      </c>
      <c r="D107" s="3">
        <f t="shared" si="44"/>
        <v>1085.0899005462411</v>
      </c>
      <c r="E107" s="4">
        <f t="shared" si="45"/>
        <v>664.65343240015488</v>
      </c>
      <c r="F107" s="4">
        <f t="shared" si="46"/>
        <v>420.43646814608621</v>
      </c>
      <c r="G107" s="7">
        <f t="shared" si="47"/>
        <v>0.15</v>
      </c>
      <c r="H107" s="8">
        <f t="shared" si="48"/>
        <v>1.3451947011868914E-2</v>
      </c>
      <c r="I107" s="3">
        <f t="shared" si="38"/>
        <v>2253.0936382106242</v>
      </c>
      <c r="J107" s="4">
        <f t="shared" si="39"/>
        <v>2673.5301063567103</v>
      </c>
      <c r="K107" s="3">
        <f t="shared" si="40"/>
        <v>3338.1835387568653</v>
      </c>
      <c r="L107" s="4">
        <f t="shared" si="41"/>
        <v>153.91974224003587</v>
      </c>
      <c r="M107" s="18">
        <f t="shared" si="42"/>
        <v>510.73369016011901</v>
      </c>
      <c r="N107" s="18">
        <f t="shared" si="43"/>
        <v>2673.5301063567103</v>
      </c>
      <c r="O107" s="27">
        <f t="shared" si="49"/>
        <v>0</v>
      </c>
      <c r="P107" s="18">
        <f t="shared" si="50"/>
        <v>0</v>
      </c>
      <c r="Q107" s="18">
        <f t="shared" si="51"/>
        <v>0</v>
      </c>
      <c r="R107" s="29">
        <f t="shared" si="52"/>
        <v>0</v>
      </c>
      <c r="S107" s="25">
        <f t="shared" si="53"/>
        <v>15238.915973682404</v>
      </c>
      <c r="T107" s="4">
        <f t="shared" si="54"/>
        <v>54.483690160118975</v>
      </c>
      <c r="U107" s="4">
        <f t="shared" si="55"/>
        <v>2673.5301063567103</v>
      </c>
      <c r="V107" s="4">
        <f t="shared" si="56"/>
        <v>2728.0137965168292</v>
      </c>
      <c r="W107" s="27">
        <f t="shared" si="57"/>
        <v>100000</v>
      </c>
      <c r="X107" s="18">
        <f t="shared" si="58"/>
        <v>304.16666666666669</v>
      </c>
      <c r="Y107" s="18">
        <f t="shared" si="59"/>
        <v>0</v>
      </c>
      <c r="Z107" s="29">
        <f t="shared" si="60"/>
        <v>304.16666666666669</v>
      </c>
      <c r="AA107" s="25">
        <f t="shared" si="61"/>
        <v>50000</v>
      </c>
      <c r="AB107" s="4">
        <f t="shared" si="62"/>
        <v>152.08333333333334</v>
      </c>
      <c r="AC107" s="4">
        <f t="shared" si="63"/>
        <v>0</v>
      </c>
      <c r="AD107" s="4">
        <f t="shared" si="64"/>
        <v>152.08333333333334</v>
      </c>
      <c r="AE107" s="33">
        <f t="shared" si="65"/>
        <v>0</v>
      </c>
      <c r="AF107" s="18">
        <f t="shared" si="66"/>
        <v>251311.82999753076</v>
      </c>
      <c r="AG107" s="18">
        <f t="shared" si="67"/>
        <v>0</v>
      </c>
      <c r="AH107" s="29">
        <f t="shared" si="68"/>
        <v>0</v>
      </c>
      <c r="AI107" s="4">
        <f t="shared" si="69"/>
        <v>0</v>
      </c>
      <c r="AJ107" s="4">
        <f t="shared" si="70"/>
        <v>206788.87972248188</v>
      </c>
      <c r="AK107" s="4">
        <f t="shared" si="71"/>
        <v>23056.439204681112</v>
      </c>
      <c r="AL107" s="4">
        <f t="shared" si="72"/>
        <v>11528.219602340556</v>
      </c>
    </row>
    <row r="108" spans="1:38">
      <c r="A108" s="1">
        <v>95</v>
      </c>
      <c r="B108" s="1">
        <f t="shared" si="73"/>
        <v>238</v>
      </c>
      <c r="C108" s="3">
        <f t="shared" si="37"/>
        <v>162605.30990708122</v>
      </c>
      <c r="D108" s="3">
        <f t="shared" si="44"/>
        <v>1070.4933287009787</v>
      </c>
      <c r="E108" s="4">
        <f t="shared" si="45"/>
        <v>654.07070906249294</v>
      </c>
      <c r="F108" s="4">
        <f t="shared" si="46"/>
        <v>416.4226196384858</v>
      </c>
      <c r="G108" s="7">
        <f t="shared" si="47"/>
        <v>0.15</v>
      </c>
      <c r="H108" s="8">
        <f t="shared" si="48"/>
        <v>1.3451947011868914E-2</v>
      </c>
      <c r="I108" s="3">
        <f t="shared" si="38"/>
        <v>2217.1834469627152</v>
      </c>
      <c r="J108" s="4">
        <f t="shared" si="39"/>
        <v>2633.6060666012008</v>
      </c>
      <c r="K108" s="3">
        <f t="shared" si="40"/>
        <v>3287.6767756636937</v>
      </c>
      <c r="L108" s="4">
        <f t="shared" si="41"/>
        <v>151.46900630920888</v>
      </c>
      <c r="M108" s="18">
        <f t="shared" si="42"/>
        <v>502.60170275328403</v>
      </c>
      <c r="N108" s="18">
        <f t="shared" si="43"/>
        <v>2633.6060666012008</v>
      </c>
      <c r="O108" s="27">
        <f t="shared" si="49"/>
        <v>0</v>
      </c>
      <c r="P108" s="18">
        <f t="shared" si="50"/>
        <v>0</v>
      </c>
      <c r="Q108" s="18">
        <f t="shared" si="51"/>
        <v>0</v>
      </c>
      <c r="R108" s="29">
        <f t="shared" si="52"/>
        <v>0</v>
      </c>
      <c r="S108" s="25">
        <f t="shared" si="53"/>
        <v>12605.309907081202</v>
      </c>
      <c r="T108" s="4">
        <f t="shared" si="54"/>
        <v>46.35170275328398</v>
      </c>
      <c r="U108" s="4">
        <f t="shared" si="55"/>
        <v>2633.6060666012008</v>
      </c>
      <c r="V108" s="4">
        <f t="shared" si="56"/>
        <v>2679.9577693544848</v>
      </c>
      <c r="W108" s="27">
        <f t="shared" si="57"/>
        <v>100000</v>
      </c>
      <c r="X108" s="18">
        <f t="shared" si="58"/>
        <v>304.16666666666669</v>
      </c>
      <c r="Y108" s="18">
        <f t="shared" si="59"/>
        <v>0</v>
      </c>
      <c r="Z108" s="29">
        <f t="shared" si="60"/>
        <v>304.16666666666669</v>
      </c>
      <c r="AA108" s="25">
        <f t="shared" si="61"/>
        <v>50000</v>
      </c>
      <c r="AB108" s="4">
        <f t="shared" si="62"/>
        <v>152.08333333333334</v>
      </c>
      <c r="AC108" s="4">
        <f t="shared" si="63"/>
        <v>0</v>
      </c>
      <c r="AD108" s="4">
        <f t="shared" si="64"/>
        <v>152.08333333333334</v>
      </c>
      <c r="AE108" s="33">
        <f t="shared" si="65"/>
        <v>0</v>
      </c>
      <c r="AF108" s="18">
        <f t="shared" si="66"/>
        <v>250192.57632711407</v>
      </c>
      <c r="AG108" s="18">
        <f t="shared" si="67"/>
        <v>0</v>
      </c>
      <c r="AH108" s="29">
        <f t="shared" si="68"/>
        <v>0</v>
      </c>
      <c r="AI108" s="4">
        <f t="shared" si="69"/>
        <v>0</v>
      </c>
      <c r="AJ108" s="4">
        <f t="shared" si="70"/>
        <v>204837.84619481643</v>
      </c>
      <c r="AK108" s="4">
        <f t="shared" si="71"/>
        <v>23248.44279141902</v>
      </c>
      <c r="AL108" s="4">
        <f t="shared" si="72"/>
        <v>11624.22139570951</v>
      </c>
    </row>
    <row r="109" spans="1:38">
      <c r="A109" s="1">
        <v>96</v>
      </c>
      <c r="B109" s="1">
        <f t="shared" si="73"/>
        <v>237</v>
      </c>
      <c r="C109" s="3">
        <f t="shared" si="37"/>
        <v>160011.05301998853</v>
      </c>
      <c r="D109" s="3">
        <f t="shared" si="44"/>
        <v>1056.0931091667342</v>
      </c>
      <c r="E109" s="4">
        <f t="shared" si="45"/>
        <v>643.64601838219653</v>
      </c>
      <c r="F109" s="4">
        <f t="shared" si="46"/>
        <v>412.44709078453764</v>
      </c>
      <c r="G109" s="7">
        <f t="shared" si="47"/>
        <v>0.15</v>
      </c>
      <c r="H109" s="8">
        <f t="shared" si="48"/>
        <v>1.3451947011868914E-2</v>
      </c>
      <c r="I109" s="3">
        <f t="shared" si="38"/>
        <v>2181.8097963081473</v>
      </c>
      <c r="J109" s="4">
        <f t="shared" si="39"/>
        <v>2594.2568870926848</v>
      </c>
      <c r="K109" s="3">
        <f t="shared" si="40"/>
        <v>3237.9029054748817</v>
      </c>
      <c r="L109" s="4">
        <f t="shared" si="41"/>
        <v>149.05486741482446</v>
      </c>
      <c r="M109" s="18">
        <f t="shared" si="42"/>
        <v>494.59115096737207</v>
      </c>
      <c r="N109" s="18">
        <f t="shared" si="43"/>
        <v>2594.2568870926848</v>
      </c>
      <c r="O109" s="27">
        <f t="shared" si="49"/>
        <v>0</v>
      </c>
      <c r="P109" s="18">
        <f t="shared" si="50"/>
        <v>0</v>
      </c>
      <c r="Q109" s="18">
        <f t="shared" si="51"/>
        <v>0</v>
      </c>
      <c r="R109" s="29">
        <f t="shared" si="52"/>
        <v>0</v>
      </c>
      <c r="S109" s="25">
        <f t="shared" si="53"/>
        <v>10011.053019988518</v>
      </c>
      <c r="T109" s="4">
        <f t="shared" si="54"/>
        <v>38.341150967371995</v>
      </c>
      <c r="U109" s="4">
        <f t="shared" si="55"/>
        <v>2594.2568870926848</v>
      </c>
      <c r="V109" s="4">
        <f t="shared" si="56"/>
        <v>2632.5980380600568</v>
      </c>
      <c r="W109" s="27">
        <f t="shared" si="57"/>
        <v>100000</v>
      </c>
      <c r="X109" s="18">
        <f t="shared" si="58"/>
        <v>304.16666666666669</v>
      </c>
      <c r="Y109" s="18">
        <f t="shared" si="59"/>
        <v>0</v>
      </c>
      <c r="Z109" s="29">
        <f t="shared" si="60"/>
        <v>304.16666666666669</v>
      </c>
      <c r="AA109" s="25">
        <f t="shared" si="61"/>
        <v>50000</v>
      </c>
      <c r="AB109" s="4">
        <f t="shared" si="62"/>
        <v>152.08333333333334</v>
      </c>
      <c r="AC109" s="4">
        <f t="shared" si="63"/>
        <v>0</v>
      </c>
      <c r="AD109" s="4">
        <f t="shared" si="64"/>
        <v>152.08333333333334</v>
      </c>
      <c r="AE109" s="33">
        <f t="shared" si="65"/>
        <v>0</v>
      </c>
      <c r="AF109" s="18">
        <f t="shared" si="66"/>
        <v>249048.66116089775</v>
      </c>
      <c r="AG109" s="18">
        <f t="shared" si="67"/>
        <v>0</v>
      </c>
      <c r="AH109" s="29">
        <f t="shared" si="68"/>
        <v>0</v>
      </c>
      <c r="AI109" s="4">
        <f t="shared" si="69"/>
        <v>0</v>
      </c>
      <c r="AJ109" s="4">
        <f t="shared" si="70"/>
        <v>202871.1596654887</v>
      </c>
      <c r="AK109" s="4">
        <f t="shared" si="71"/>
        <v>23439.447840553741</v>
      </c>
      <c r="AL109" s="4">
        <f t="shared" si="72"/>
        <v>11719.723920276871</v>
      </c>
    </row>
    <row r="110" spans="1:38">
      <c r="A110" s="1">
        <v>97</v>
      </c>
      <c r="B110" s="1">
        <f t="shared" si="73"/>
        <v>236</v>
      </c>
      <c r="C110" s="3">
        <f t="shared" si="37"/>
        <v>157455.57854605818</v>
      </c>
      <c r="D110" s="3">
        <f t="shared" si="44"/>
        <v>1041.8866006226231</v>
      </c>
      <c r="E110" s="4">
        <f t="shared" si="45"/>
        <v>633.37708487078794</v>
      </c>
      <c r="F110" s="4">
        <f t="shared" si="46"/>
        <v>408.50951575183512</v>
      </c>
      <c r="G110" s="7">
        <f t="shared" si="47"/>
        <v>0.15</v>
      </c>
      <c r="H110" s="8">
        <f t="shared" si="48"/>
        <v>1.3451947011868914E-2</v>
      </c>
      <c r="I110" s="3">
        <f t="shared" si="38"/>
        <v>2146.9649581784952</v>
      </c>
      <c r="J110" s="4">
        <f t="shared" si="39"/>
        <v>2555.4744739303305</v>
      </c>
      <c r="K110" s="3">
        <f t="shared" si="40"/>
        <v>3188.8515588011182</v>
      </c>
      <c r="L110" s="4">
        <f t="shared" si="41"/>
        <v>146.67679860165615</v>
      </c>
      <c r="M110" s="18">
        <f t="shared" si="42"/>
        <v>486.70028626913177</v>
      </c>
      <c r="N110" s="18">
        <f t="shared" si="43"/>
        <v>2555.4744739303305</v>
      </c>
      <c r="O110" s="27">
        <f t="shared" si="49"/>
        <v>0</v>
      </c>
      <c r="P110" s="18">
        <f t="shared" si="50"/>
        <v>0</v>
      </c>
      <c r="Q110" s="18">
        <f t="shared" si="51"/>
        <v>0</v>
      </c>
      <c r="R110" s="29">
        <f t="shared" si="52"/>
        <v>0</v>
      </c>
      <c r="S110" s="25">
        <f t="shared" si="53"/>
        <v>7455.5785460581874</v>
      </c>
      <c r="T110" s="4">
        <f t="shared" si="54"/>
        <v>30.450286269131748</v>
      </c>
      <c r="U110" s="4">
        <f t="shared" si="55"/>
        <v>2555.4744739303305</v>
      </c>
      <c r="V110" s="4">
        <f t="shared" si="56"/>
        <v>2585.9247601994621</v>
      </c>
      <c r="W110" s="27">
        <f t="shared" si="57"/>
        <v>100000</v>
      </c>
      <c r="X110" s="18">
        <f t="shared" si="58"/>
        <v>304.16666666666669</v>
      </c>
      <c r="Y110" s="18">
        <f t="shared" si="59"/>
        <v>0</v>
      </c>
      <c r="Z110" s="29">
        <f t="shared" si="60"/>
        <v>304.16666666666669</v>
      </c>
      <c r="AA110" s="25">
        <f t="shared" si="61"/>
        <v>50000</v>
      </c>
      <c r="AB110" s="4">
        <f t="shared" si="62"/>
        <v>152.08333333333334</v>
      </c>
      <c r="AC110" s="4">
        <f t="shared" si="63"/>
        <v>0</v>
      </c>
      <c r="AD110" s="4">
        <f t="shared" si="64"/>
        <v>152.08333333333334</v>
      </c>
      <c r="AE110" s="33">
        <f t="shared" si="65"/>
        <v>0</v>
      </c>
      <c r="AF110" s="18">
        <f t="shared" si="66"/>
        <v>247881.02397124207</v>
      </c>
      <c r="AG110" s="18">
        <f t="shared" si="67"/>
        <v>0</v>
      </c>
      <c r="AH110" s="29">
        <f t="shared" si="68"/>
        <v>0</v>
      </c>
      <c r="AI110" s="4">
        <f t="shared" si="69"/>
        <v>0</v>
      </c>
      <c r="AJ110" s="4">
        <f t="shared" si="70"/>
        <v>200889.86397110386</v>
      </c>
      <c r="AK110" s="4">
        <f t="shared" si="71"/>
        <v>23629.457914505438</v>
      </c>
      <c r="AL110" s="4">
        <f t="shared" si="72"/>
        <v>11814.728957252719</v>
      </c>
    </row>
    <row r="111" spans="1:38">
      <c r="A111" s="1">
        <v>98</v>
      </c>
      <c r="B111" s="1">
        <f t="shared" si="73"/>
        <v>235</v>
      </c>
      <c r="C111" s="3">
        <f t="shared" si="37"/>
        <v>154938.32770052057</v>
      </c>
      <c r="D111" s="3">
        <f t="shared" si="44"/>
        <v>1027.8711972786714</v>
      </c>
      <c r="E111" s="4">
        <f t="shared" si="45"/>
        <v>623.26166507814696</v>
      </c>
      <c r="F111" s="4">
        <f t="shared" si="46"/>
        <v>404.60953220052443</v>
      </c>
      <c r="G111" s="7">
        <f t="shared" si="47"/>
        <v>0.15</v>
      </c>
      <c r="H111" s="8">
        <f t="shared" si="48"/>
        <v>1.3451947011868914E-2</v>
      </c>
      <c r="I111" s="3">
        <f t="shared" si="38"/>
        <v>2112.6413133370797</v>
      </c>
      <c r="J111" s="4">
        <f t="shared" si="39"/>
        <v>2517.2508455376042</v>
      </c>
      <c r="K111" s="3">
        <f t="shared" si="40"/>
        <v>3140.5125106157511</v>
      </c>
      <c r="L111" s="4">
        <f t="shared" si="41"/>
        <v>144.33428033388665</v>
      </c>
      <c r="M111" s="18">
        <f t="shared" si="42"/>
        <v>478.92738474426028</v>
      </c>
      <c r="N111" s="18">
        <f t="shared" si="43"/>
        <v>2517.2508455376042</v>
      </c>
      <c r="O111" s="27">
        <f t="shared" si="49"/>
        <v>0</v>
      </c>
      <c r="P111" s="18">
        <f t="shared" si="50"/>
        <v>0</v>
      </c>
      <c r="Q111" s="18">
        <f t="shared" si="51"/>
        <v>0</v>
      </c>
      <c r="R111" s="29">
        <f t="shared" si="52"/>
        <v>0</v>
      </c>
      <c r="S111" s="25">
        <f t="shared" si="53"/>
        <v>4938.3277005205837</v>
      </c>
      <c r="T111" s="4">
        <f t="shared" si="54"/>
        <v>22.677384744260323</v>
      </c>
      <c r="U111" s="4">
        <f t="shared" si="55"/>
        <v>2517.2508455376042</v>
      </c>
      <c r="V111" s="4">
        <f t="shared" si="56"/>
        <v>2539.9282302818647</v>
      </c>
      <c r="W111" s="27">
        <f t="shared" si="57"/>
        <v>100000</v>
      </c>
      <c r="X111" s="18">
        <f t="shared" si="58"/>
        <v>304.16666666666669</v>
      </c>
      <c r="Y111" s="18">
        <f t="shared" si="59"/>
        <v>0</v>
      </c>
      <c r="Z111" s="29">
        <f t="shared" si="60"/>
        <v>304.16666666666669</v>
      </c>
      <c r="AA111" s="25">
        <f t="shared" si="61"/>
        <v>50000</v>
      </c>
      <c r="AB111" s="4">
        <f t="shared" si="62"/>
        <v>152.08333333333334</v>
      </c>
      <c r="AC111" s="4">
        <f t="shared" si="63"/>
        <v>0</v>
      </c>
      <c r="AD111" s="4">
        <f t="shared" si="64"/>
        <v>152.08333333333334</v>
      </c>
      <c r="AE111" s="33">
        <f t="shared" si="65"/>
        <v>0</v>
      </c>
      <c r="AF111" s="18">
        <f t="shared" si="66"/>
        <v>246690.5828626852</v>
      </c>
      <c r="AG111" s="18">
        <f t="shared" si="67"/>
        <v>0</v>
      </c>
      <c r="AH111" s="29">
        <f t="shared" si="68"/>
        <v>0</v>
      </c>
      <c r="AI111" s="4">
        <f t="shared" si="69"/>
        <v>0</v>
      </c>
      <c r="AJ111" s="4">
        <f t="shared" si="70"/>
        <v>198894.97324535454</v>
      </c>
      <c r="AK111" s="4">
        <f t="shared" si="71"/>
        <v>23818.476564623936</v>
      </c>
      <c r="AL111" s="4">
        <f t="shared" si="72"/>
        <v>11909.238282311968</v>
      </c>
    </row>
    <row r="112" spans="1:38">
      <c r="A112" s="1">
        <v>99</v>
      </c>
      <c r="B112" s="1">
        <f t="shared" si="73"/>
        <v>234</v>
      </c>
      <c r="C112" s="3">
        <f t="shared" si="37"/>
        <v>152458.74956940219</v>
      </c>
      <c r="D112" s="3">
        <f t="shared" si="44"/>
        <v>1014.0443283978522</v>
      </c>
      <c r="E112" s="4">
        <f t="shared" si="45"/>
        <v>613.29754714789397</v>
      </c>
      <c r="F112" s="4">
        <f t="shared" si="46"/>
        <v>400.74678124995819</v>
      </c>
      <c r="G112" s="7">
        <f t="shared" si="47"/>
        <v>0.15</v>
      </c>
      <c r="H112" s="8">
        <f t="shared" si="48"/>
        <v>1.3451947011868914E-2</v>
      </c>
      <c r="I112" s="3">
        <f t="shared" si="38"/>
        <v>2078.8313498684329</v>
      </c>
      <c r="J112" s="4">
        <f t="shared" si="39"/>
        <v>2479.578131118391</v>
      </c>
      <c r="K112" s="3">
        <f t="shared" si="40"/>
        <v>3092.8756782662849</v>
      </c>
      <c r="L112" s="4">
        <f t="shared" si="41"/>
        <v>142.02680039214385</v>
      </c>
      <c r="M112" s="18">
        <f t="shared" si="42"/>
        <v>471.27074675575011</v>
      </c>
      <c r="N112" s="18">
        <f t="shared" si="43"/>
        <v>2479.578131118391</v>
      </c>
      <c r="O112" s="27">
        <f t="shared" si="49"/>
        <v>0</v>
      </c>
      <c r="P112" s="18">
        <f t="shared" si="50"/>
        <v>0</v>
      </c>
      <c r="Q112" s="18">
        <f t="shared" si="51"/>
        <v>0</v>
      </c>
      <c r="R112" s="29">
        <f t="shared" si="52"/>
        <v>0</v>
      </c>
      <c r="S112" s="25">
        <f t="shared" si="53"/>
        <v>2458.7495694021927</v>
      </c>
      <c r="T112" s="4">
        <f t="shared" si="54"/>
        <v>15.02074675575011</v>
      </c>
      <c r="U112" s="4">
        <f t="shared" si="55"/>
        <v>2479.578131118391</v>
      </c>
      <c r="V112" s="4">
        <f t="shared" si="56"/>
        <v>2494.5988778741412</v>
      </c>
      <c r="W112" s="27">
        <f t="shared" si="57"/>
        <v>100000</v>
      </c>
      <c r="X112" s="18">
        <f t="shared" si="58"/>
        <v>304.16666666666669</v>
      </c>
      <c r="Y112" s="18">
        <f t="shared" si="59"/>
        <v>0</v>
      </c>
      <c r="Z112" s="29">
        <f t="shared" si="60"/>
        <v>304.16666666666669</v>
      </c>
      <c r="AA112" s="25">
        <f t="shared" si="61"/>
        <v>50000</v>
      </c>
      <c r="AB112" s="4">
        <f t="shared" si="62"/>
        <v>152.08333333333334</v>
      </c>
      <c r="AC112" s="4">
        <f t="shared" si="63"/>
        <v>0</v>
      </c>
      <c r="AD112" s="4">
        <f t="shared" si="64"/>
        <v>152.08333333333334</v>
      </c>
      <c r="AE112" s="33">
        <f t="shared" si="65"/>
        <v>0</v>
      </c>
      <c r="AF112" s="18">
        <f t="shared" si="66"/>
        <v>245478.23498072071</v>
      </c>
      <c r="AG112" s="18">
        <f t="shared" si="67"/>
        <v>0</v>
      </c>
      <c r="AH112" s="29">
        <f t="shared" si="68"/>
        <v>0</v>
      </c>
      <c r="AI112" s="4">
        <f t="shared" si="69"/>
        <v>0</v>
      </c>
      <c r="AJ112" s="4">
        <f t="shared" si="70"/>
        <v>196887.47260320204</v>
      </c>
      <c r="AK112" s="4">
        <f t="shared" si="71"/>
        <v>24006.50733122075</v>
      </c>
      <c r="AL112" s="4">
        <f t="shared" si="72"/>
        <v>12003.253665610375</v>
      </c>
    </row>
    <row r="113" spans="1:38">
      <c r="A113" s="1">
        <v>100</v>
      </c>
      <c r="B113" s="1">
        <f t="shared" si="73"/>
        <v>233</v>
      </c>
      <c r="C113" s="3">
        <f t="shared" si="37"/>
        <v>150016.30100026799</v>
      </c>
      <c r="D113" s="3">
        <f t="shared" si="44"/>
        <v>1000.4034578245582</v>
      </c>
      <c r="E113" s="4">
        <f t="shared" si="45"/>
        <v>603.48255037888373</v>
      </c>
      <c r="F113" s="4">
        <f t="shared" si="46"/>
        <v>396.92090744567452</v>
      </c>
      <c r="G113" s="7">
        <f t="shared" si="47"/>
        <v>0.15</v>
      </c>
      <c r="H113" s="8">
        <f t="shared" si="48"/>
        <v>1.3451947011868914E-2</v>
      </c>
      <c r="I113" s="3">
        <f t="shared" si="38"/>
        <v>2045.5276616885287</v>
      </c>
      <c r="J113" s="4">
        <f t="shared" si="39"/>
        <v>2442.4485691342034</v>
      </c>
      <c r="K113" s="3">
        <f t="shared" si="40"/>
        <v>3045.9311195130867</v>
      </c>
      <c r="L113" s="4">
        <f t="shared" si="41"/>
        <v>139.75385377195201</v>
      </c>
      <c r="M113" s="18">
        <f t="shared" si="42"/>
        <v>463.72869660693175</v>
      </c>
      <c r="N113" s="18">
        <f t="shared" si="43"/>
        <v>2442.4485691342034</v>
      </c>
      <c r="O113" s="27">
        <f t="shared" si="49"/>
        <v>0</v>
      </c>
      <c r="P113" s="18">
        <f t="shared" si="50"/>
        <v>0</v>
      </c>
      <c r="Q113" s="18">
        <f t="shared" si="51"/>
        <v>0</v>
      </c>
      <c r="R113" s="29">
        <f t="shared" si="52"/>
        <v>0</v>
      </c>
      <c r="S113" s="25">
        <f t="shared" si="53"/>
        <v>16.301000267989366</v>
      </c>
      <c r="T113" s="4">
        <f t="shared" si="54"/>
        <v>7.4786966069316705</v>
      </c>
      <c r="U113" s="4">
        <f t="shared" si="55"/>
        <v>2442.4485691342034</v>
      </c>
      <c r="V113" s="4">
        <f t="shared" si="56"/>
        <v>2449.9272657411352</v>
      </c>
      <c r="W113" s="27">
        <f t="shared" si="57"/>
        <v>100000</v>
      </c>
      <c r="X113" s="18">
        <f t="shared" si="58"/>
        <v>304.16666666666669</v>
      </c>
      <c r="Y113" s="18">
        <f t="shared" si="59"/>
        <v>0</v>
      </c>
      <c r="Z113" s="29">
        <f t="shared" si="60"/>
        <v>304.16666666666669</v>
      </c>
      <c r="AA113" s="25">
        <f t="shared" si="61"/>
        <v>50000</v>
      </c>
      <c r="AB113" s="4">
        <f t="shared" si="62"/>
        <v>152.08333333333334</v>
      </c>
      <c r="AC113" s="4">
        <f t="shared" si="63"/>
        <v>0</v>
      </c>
      <c r="AD113" s="4">
        <f t="shared" si="64"/>
        <v>152.08333333333334</v>
      </c>
      <c r="AE113" s="33">
        <f t="shared" si="65"/>
        <v>0</v>
      </c>
      <c r="AF113" s="18">
        <f t="shared" si="66"/>
        <v>244244.85691342034</v>
      </c>
      <c r="AG113" s="18">
        <f t="shared" si="67"/>
        <v>0</v>
      </c>
      <c r="AH113" s="29">
        <f t="shared" si="68"/>
        <v>0</v>
      </c>
      <c r="AI113" s="4">
        <f t="shared" si="69"/>
        <v>0</v>
      </c>
      <c r="AJ113" s="4">
        <f t="shared" si="70"/>
        <v>194868.31881081048</v>
      </c>
      <c r="AK113" s="4">
        <f t="shared" si="71"/>
        <v>24193.553743600965</v>
      </c>
      <c r="AL113" s="4">
        <f t="shared" si="72"/>
        <v>12096.776871800483</v>
      </c>
    </row>
    <row r="114" spans="1:38">
      <c r="A114" s="1">
        <v>101</v>
      </c>
      <c r="B114" s="1">
        <f t="shared" si="73"/>
        <v>232</v>
      </c>
      <c r="C114" s="3">
        <f t="shared" si="37"/>
        <v>147610.44649446581</v>
      </c>
      <c r="D114" s="3">
        <f t="shared" si="44"/>
        <v>986.94608351941167</v>
      </c>
      <c r="E114" s="4">
        <f t="shared" si="45"/>
        <v>593.81452479272741</v>
      </c>
      <c r="F114" s="4">
        <f t="shared" si="46"/>
        <v>393.13155872668426</v>
      </c>
      <c r="G114" s="7">
        <f t="shared" si="47"/>
        <v>0.15</v>
      </c>
      <c r="H114" s="8">
        <f t="shared" si="48"/>
        <v>1.3451947011868914E-2</v>
      </c>
      <c r="I114" s="3">
        <f t="shared" si="38"/>
        <v>2012.7229470754978</v>
      </c>
      <c r="J114" s="4">
        <f t="shared" si="39"/>
        <v>2405.8545058021818</v>
      </c>
      <c r="K114" s="3">
        <f t="shared" si="40"/>
        <v>2999.6690305949096</v>
      </c>
      <c r="L114" s="4">
        <f t="shared" si="41"/>
        <v>137.514942583579</v>
      </c>
      <c r="M114" s="18">
        <f t="shared" si="42"/>
        <v>456.29958220914841</v>
      </c>
      <c r="N114" s="18">
        <f t="shared" si="43"/>
        <v>2405.8545058021818</v>
      </c>
      <c r="O114" s="27">
        <f t="shared" si="49"/>
        <v>0</v>
      </c>
      <c r="P114" s="18">
        <f t="shared" si="50"/>
        <v>0</v>
      </c>
      <c r="Q114" s="18">
        <f t="shared" si="51"/>
        <v>0</v>
      </c>
      <c r="R114" s="29">
        <f t="shared" si="52"/>
        <v>0</v>
      </c>
      <c r="S114" s="25">
        <f t="shared" si="53"/>
        <v>0</v>
      </c>
      <c r="T114" s="4">
        <f t="shared" si="54"/>
        <v>4.9582209148467664E-2</v>
      </c>
      <c r="U114" s="4">
        <f t="shared" si="55"/>
        <v>16.301000267989366</v>
      </c>
      <c r="V114" s="4">
        <f t="shared" si="56"/>
        <v>16.350582477137834</v>
      </c>
      <c r="W114" s="27">
        <f t="shared" si="57"/>
        <v>97610.44649446581</v>
      </c>
      <c r="X114" s="18">
        <f t="shared" si="58"/>
        <v>304.16666666666669</v>
      </c>
      <c r="Y114" s="18">
        <f t="shared" si="59"/>
        <v>2389.5535055341925</v>
      </c>
      <c r="Z114" s="29">
        <f t="shared" si="60"/>
        <v>2693.720172200859</v>
      </c>
      <c r="AA114" s="25">
        <f t="shared" si="61"/>
        <v>50000</v>
      </c>
      <c r="AB114" s="4">
        <f t="shared" si="62"/>
        <v>152.08333333333334</v>
      </c>
      <c r="AC114" s="4">
        <f t="shared" si="63"/>
        <v>0</v>
      </c>
      <c r="AD114" s="4">
        <f t="shared" si="64"/>
        <v>152.08333333333334</v>
      </c>
      <c r="AE114" s="33">
        <f t="shared" si="65"/>
        <v>0</v>
      </c>
      <c r="AF114" s="18">
        <f t="shared" si="66"/>
        <v>1646.401027066926</v>
      </c>
      <c r="AG114" s="18">
        <f t="shared" si="67"/>
        <v>241344.90405895343</v>
      </c>
      <c r="AH114" s="29">
        <f t="shared" si="68"/>
        <v>0</v>
      </c>
      <c r="AI114" s="4">
        <f t="shared" si="69"/>
        <v>0</v>
      </c>
      <c r="AJ114" s="4">
        <f t="shared" si="70"/>
        <v>1310.5347171104802</v>
      </c>
      <c r="AK114" s="4">
        <f t="shared" si="71"/>
        <v>215907.5255444973</v>
      </c>
      <c r="AL114" s="4">
        <f t="shared" si="72"/>
        <v>12189.809660047546</v>
      </c>
    </row>
    <row r="115" spans="1:38">
      <c r="A115" s="1">
        <v>102</v>
      </c>
      <c r="B115" s="1">
        <f t="shared" si="73"/>
        <v>231</v>
      </c>
      <c r="C115" s="3">
        <f t="shared" si="37"/>
        <v>145240.65810085219</v>
      </c>
      <c r="D115" s="3">
        <f t="shared" si="44"/>
        <v>973.66973710033687</v>
      </c>
      <c r="E115" s="4">
        <f t="shared" si="45"/>
        <v>584.29135070726045</v>
      </c>
      <c r="F115" s="4">
        <f t="shared" si="46"/>
        <v>389.37838639307643</v>
      </c>
      <c r="G115" s="7">
        <f t="shared" si="47"/>
        <v>0.15</v>
      </c>
      <c r="H115" s="8">
        <f t="shared" si="48"/>
        <v>1.3451947011868914E-2</v>
      </c>
      <c r="I115" s="3">
        <f t="shared" si="38"/>
        <v>1980.410007220539</v>
      </c>
      <c r="J115" s="4">
        <f t="shared" si="39"/>
        <v>2369.7883936136154</v>
      </c>
      <c r="K115" s="3">
        <f t="shared" si="40"/>
        <v>2954.0797443208758</v>
      </c>
      <c r="L115" s="4">
        <f t="shared" si="41"/>
        <v>135.30957595326032</v>
      </c>
      <c r="M115" s="18">
        <f t="shared" si="42"/>
        <v>448.98177475400013</v>
      </c>
      <c r="N115" s="18">
        <f t="shared" si="43"/>
        <v>2369.7883936136154</v>
      </c>
      <c r="O115" s="27">
        <f t="shared" si="49"/>
        <v>0</v>
      </c>
      <c r="P115" s="18">
        <f t="shared" si="50"/>
        <v>0</v>
      </c>
      <c r="Q115" s="18">
        <f t="shared" si="51"/>
        <v>0</v>
      </c>
      <c r="R115" s="29">
        <f t="shared" si="52"/>
        <v>0</v>
      </c>
      <c r="S115" s="25">
        <f t="shared" si="53"/>
        <v>0</v>
      </c>
      <c r="T115" s="4">
        <f t="shared" si="54"/>
        <v>0</v>
      </c>
      <c r="U115" s="4">
        <f t="shared" si="55"/>
        <v>0</v>
      </c>
      <c r="V115" s="4">
        <f t="shared" si="56"/>
        <v>0</v>
      </c>
      <c r="W115" s="27">
        <f t="shared" si="57"/>
        <v>95240.65810085219</v>
      </c>
      <c r="X115" s="18">
        <f t="shared" si="58"/>
        <v>296.89844142066687</v>
      </c>
      <c r="Y115" s="18">
        <f t="shared" si="59"/>
        <v>2369.7883936136154</v>
      </c>
      <c r="Z115" s="29">
        <f t="shared" si="60"/>
        <v>2666.6868350342825</v>
      </c>
      <c r="AA115" s="25">
        <f t="shared" si="61"/>
        <v>50000</v>
      </c>
      <c r="AB115" s="4">
        <f t="shared" si="62"/>
        <v>152.08333333333334</v>
      </c>
      <c r="AC115" s="4">
        <f t="shared" si="63"/>
        <v>0</v>
      </c>
      <c r="AD115" s="4">
        <f t="shared" si="64"/>
        <v>152.08333333333334</v>
      </c>
      <c r="AE115" s="33">
        <f t="shared" si="65"/>
        <v>0</v>
      </c>
      <c r="AF115" s="18">
        <f t="shared" si="66"/>
        <v>0</v>
      </c>
      <c r="AG115" s="18">
        <f t="shared" si="67"/>
        <v>241718.41614858876</v>
      </c>
      <c r="AH115" s="29">
        <f t="shared" si="68"/>
        <v>0</v>
      </c>
      <c r="AI115" s="4">
        <f t="shared" si="69"/>
        <v>0</v>
      </c>
      <c r="AJ115" s="4">
        <f t="shared" si="70"/>
        <v>0</v>
      </c>
      <c r="AK115" s="4">
        <f t="shared" si="71"/>
        <v>215363.44858617429</v>
      </c>
      <c r="AL115" s="4">
        <f t="shared" si="72"/>
        <v>12282.35378404539</v>
      </c>
    </row>
    <row r="116" spans="1:38">
      <c r="A116" s="1">
        <v>103</v>
      </c>
      <c r="B116" s="1">
        <f t="shared" si="73"/>
        <v>230</v>
      </c>
      <c r="C116" s="3">
        <f t="shared" si="37"/>
        <v>142906.4153109795</v>
      </c>
      <c r="D116" s="3">
        <f t="shared" si="44"/>
        <v>960.57198338980277</v>
      </c>
      <c r="E116" s="4">
        <f t="shared" si="45"/>
        <v>574.9109383158733</v>
      </c>
      <c r="F116" s="4">
        <f t="shared" si="46"/>
        <v>385.66104507392947</v>
      </c>
      <c r="G116" s="7">
        <f t="shared" si="47"/>
        <v>0.15</v>
      </c>
      <c r="H116" s="8">
        <f t="shared" si="48"/>
        <v>1.3451947011868914E-2</v>
      </c>
      <c r="I116" s="3">
        <f t="shared" si="38"/>
        <v>1948.5817447987567</v>
      </c>
      <c r="J116" s="4">
        <f t="shared" si="39"/>
        <v>2334.2427898726864</v>
      </c>
      <c r="K116" s="3">
        <f t="shared" si="40"/>
        <v>2909.1537281885594</v>
      </c>
      <c r="L116" s="4">
        <f t="shared" si="41"/>
        <v>133.13726992578117</v>
      </c>
      <c r="M116" s="18">
        <f t="shared" si="42"/>
        <v>441.7736683900921</v>
      </c>
      <c r="N116" s="18">
        <f t="shared" si="43"/>
        <v>2334.2427898726864</v>
      </c>
      <c r="O116" s="27">
        <f t="shared" si="49"/>
        <v>0</v>
      </c>
      <c r="P116" s="18">
        <f t="shared" si="50"/>
        <v>0</v>
      </c>
      <c r="Q116" s="18">
        <f t="shared" si="51"/>
        <v>0</v>
      </c>
      <c r="R116" s="29">
        <f t="shared" si="52"/>
        <v>0</v>
      </c>
      <c r="S116" s="25">
        <f t="shared" si="53"/>
        <v>0</v>
      </c>
      <c r="T116" s="4">
        <f t="shared" si="54"/>
        <v>0</v>
      </c>
      <c r="U116" s="4">
        <f t="shared" si="55"/>
        <v>0</v>
      </c>
      <c r="V116" s="4">
        <f t="shared" si="56"/>
        <v>0</v>
      </c>
      <c r="W116" s="27">
        <f t="shared" si="57"/>
        <v>92906.415310979501</v>
      </c>
      <c r="X116" s="18">
        <f t="shared" si="58"/>
        <v>289.69033505675878</v>
      </c>
      <c r="Y116" s="18">
        <f t="shared" si="59"/>
        <v>2334.2427898726864</v>
      </c>
      <c r="Z116" s="29">
        <f t="shared" si="60"/>
        <v>2623.9331249294451</v>
      </c>
      <c r="AA116" s="25">
        <f t="shared" si="61"/>
        <v>50000</v>
      </c>
      <c r="AB116" s="4">
        <f t="shared" si="62"/>
        <v>152.08333333333334</v>
      </c>
      <c r="AC116" s="4">
        <f t="shared" si="63"/>
        <v>0</v>
      </c>
      <c r="AD116" s="4">
        <f t="shared" si="64"/>
        <v>152.08333333333334</v>
      </c>
      <c r="AE116" s="33">
        <f t="shared" si="65"/>
        <v>0</v>
      </c>
      <c r="AF116" s="18">
        <f t="shared" si="66"/>
        <v>0</v>
      </c>
      <c r="AG116" s="18">
        <f>$A116*Y116</f>
        <v>240427.00735688669</v>
      </c>
      <c r="AH116" s="29">
        <f t="shared" si="68"/>
        <v>0</v>
      </c>
      <c r="AI116" s="4">
        <f t="shared" si="69"/>
        <v>0</v>
      </c>
      <c r="AJ116" s="4">
        <f t="shared" si="70"/>
        <v>0</v>
      </c>
      <c r="AK116" s="4">
        <f t="shared" si="71"/>
        <v>213498.91662565086</v>
      </c>
      <c r="AL116" s="4">
        <f t="shared" si="72"/>
        <v>12374.41099203223</v>
      </c>
    </row>
    <row r="117" spans="1:38">
      <c r="A117" s="1">
        <v>104</v>
      </c>
      <c r="B117" s="1">
        <f t="shared" si="73"/>
        <v>229</v>
      </c>
      <c r="C117" s="3">
        <f t="shared" si="37"/>
        <v>140607.20495572433</v>
      </c>
      <c r="D117" s="3">
        <f t="shared" si="44"/>
        <v>947.65041996815728</v>
      </c>
      <c r="E117" s="4">
        <f t="shared" si="45"/>
        <v>565.67122727262722</v>
      </c>
      <c r="F117" s="4">
        <f t="shared" si="46"/>
        <v>381.97919269553006</v>
      </c>
      <c r="G117" s="7">
        <f t="shared" si="47"/>
        <v>0.15</v>
      </c>
      <c r="H117" s="8">
        <f t="shared" si="48"/>
        <v>1.3451947011868914E-2</v>
      </c>
      <c r="I117" s="3">
        <f t="shared" si="38"/>
        <v>1917.2311625596521</v>
      </c>
      <c r="J117" s="4">
        <f t="shared" si="39"/>
        <v>2299.2103552551821</v>
      </c>
      <c r="K117" s="3">
        <f t="shared" si="40"/>
        <v>2864.8815825278093</v>
      </c>
      <c r="L117" s="4">
        <f t="shared" si="41"/>
        <v>130.99754736839787</v>
      </c>
      <c r="M117" s="18">
        <f t="shared" si="42"/>
        <v>434.67367990422935</v>
      </c>
      <c r="N117" s="18">
        <f t="shared" si="43"/>
        <v>2299.2103552551821</v>
      </c>
      <c r="O117" s="27">
        <f t="shared" si="49"/>
        <v>0</v>
      </c>
      <c r="P117" s="18">
        <f t="shared" si="50"/>
        <v>0</v>
      </c>
      <c r="Q117" s="18">
        <f t="shared" si="51"/>
        <v>0</v>
      </c>
      <c r="R117" s="29">
        <f t="shared" si="52"/>
        <v>0</v>
      </c>
      <c r="S117" s="25">
        <f t="shared" si="53"/>
        <v>0</v>
      </c>
      <c r="T117" s="4">
        <f t="shared" si="54"/>
        <v>0</v>
      </c>
      <c r="U117" s="4">
        <f t="shared" si="55"/>
        <v>0</v>
      </c>
      <c r="V117" s="4">
        <f t="shared" si="56"/>
        <v>0</v>
      </c>
      <c r="W117" s="27">
        <f t="shared" si="57"/>
        <v>90607.204955724315</v>
      </c>
      <c r="X117" s="18">
        <f t="shared" si="58"/>
        <v>282.59034657089603</v>
      </c>
      <c r="Y117" s="18">
        <f t="shared" si="59"/>
        <v>2299.2103552551821</v>
      </c>
      <c r="Z117" s="29">
        <f t="shared" si="60"/>
        <v>2581.8007018260782</v>
      </c>
      <c r="AA117" s="25">
        <f t="shared" si="61"/>
        <v>50000</v>
      </c>
      <c r="AB117" s="4">
        <f t="shared" si="62"/>
        <v>152.08333333333334</v>
      </c>
      <c r="AC117" s="4">
        <f t="shared" si="63"/>
        <v>0</v>
      </c>
      <c r="AD117" s="4">
        <f t="shared" si="64"/>
        <v>152.08333333333334</v>
      </c>
      <c r="AE117" s="33">
        <f t="shared" si="65"/>
        <v>0</v>
      </c>
      <c r="AF117" s="18">
        <f t="shared" si="66"/>
        <v>0</v>
      </c>
      <c r="AG117" s="18">
        <f>$A117*Y117</f>
        <v>239117.87694653895</v>
      </c>
      <c r="AH117" s="29">
        <f t="shared" si="68"/>
        <v>0</v>
      </c>
      <c r="AI117" s="4">
        <f t="shared" si="69"/>
        <v>0</v>
      </c>
      <c r="AJ117" s="4">
        <f t="shared" si="70"/>
        <v>0</v>
      </c>
      <c r="AK117" s="4">
        <f t="shared" si="71"/>
        <v>211625.31766067451</v>
      </c>
      <c r="AL117" s="4">
        <f t="shared" si="72"/>
        <v>12465.983026806469</v>
      </c>
    </row>
    <row r="118" spans="1:38">
      <c r="A118" s="1">
        <v>105</v>
      </c>
      <c r="B118" s="1">
        <f t="shared" si="73"/>
        <v>228</v>
      </c>
      <c r="C118" s="3">
        <f t="shared" si="37"/>
        <v>138342.52110333744</v>
      </c>
      <c r="D118" s="3">
        <f t="shared" si="44"/>
        <v>934.90267673297024</v>
      </c>
      <c r="E118" s="4">
        <f t="shared" si="45"/>
        <v>556.57018628307549</v>
      </c>
      <c r="F118" s="4">
        <f t="shared" si="46"/>
        <v>378.33249044989475</v>
      </c>
      <c r="G118" s="7">
        <f t="shared" si="47"/>
        <v>0.15</v>
      </c>
      <c r="H118" s="8">
        <f t="shared" si="48"/>
        <v>1.3451947011868914E-2</v>
      </c>
      <c r="I118" s="3">
        <f t="shared" si="38"/>
        <v>1886.3513619369955</v>
      </c>
      <c r="J118" s="4">
        <f t="shared" si="39"/>
        <v>2264.6838523868901</v>
      </c>
      <c r="K118" s="3">
        <f t="shared" si="40"/>
        <v>2821.2540386699657</v>
      </c>
      <c r="L118" s="4">
        <f t="shared" si="41"/>
        <v>128.88993787608064</v>
      </c>
      <c r="M118" s="18">
        <f t="shared" si="42"/>
        <v>427.68024840699485</v>
      </c>
      <c r="N118" s="18">
        <f t="shared" si="43"/>
        <v>2264.6838523868901</v>
      </c>
      <c r="O118" s="27">
        <f t="shared" si="49"/>
        <v>0</v>
      </c>
      <c r="P118" s="18">
        <f t="shared" si="50"/>
        <v>0</v>
      </c>
      <c r="Q118" s="18">
        <f t="shared" si="51"/>
        <v>0</v>
      </c>
      <c r="R118" s="29">
        <f t="shared" si="52"/>
        <v>0</v>
      </c>
      <c r="S118" s="25">
        <f t="shared" si="53"/>
        <v>0</v>
      </c>
      <c r="T118" s="4">
        <f t="shared" si="54"/>
        <v>0</v>
      </c>
      <c r="U118" s="4">
        <f t="shared" si="55"/>
        <v>0</v>
      </c>
      <c r="V118" s="4">
        <f t="shared" si="56"/>
        <v>0</v>
      </c>
      <c r="W118" s="27">
        <f t="shared" si="57"/>
        <v>88342.521103337422</v>
      </c>
      <c r="X118" s="18">
        <f t="shared" si="58"/>
        <v>275.59691507366148</v>
      </c>
      <c r="Y118" s="18">
        <f t="shared" si="59"/>
        <v>2264.6838523868901</v>
      </c>
      <c r="Z118" s="29">
        <f t="shared" si="60"/>
        <v>2540.2807674605515</v>
      </c>
      <c r="AA118" s="25">
        <f t="shared" si="61"/>
        <v>50000</v>
      </c>
      <c r="AB118" s="4">
        <f t="shared" si="62"/>
        <v>152.08333333333334</v>
      </c>
      <c r="AC118" s="4">
        <f t="shared" si="63"/>
        <v>0</v>
      </c>
      <c r="AD118" s="4">
        <f t="shared" si="64"/>
        <v>152.08333333333334</v>
      </c>
      <c r="AE118" s="33">
        <f t="shared" si="65"/>
        <v>0</v>
      </c>
      <c r="AF118" s="18">
        <f t="shared" si="66"/>
        <v>0</v>
      </c>
      <c r="AG118" s="18">
        <f t="shared" si="67"/>
        <v>237791.80450062346</v>
      </c>
      <c r="AH118" s="29">
        <f t="shared" si="68"/>
        <v>0</v>
      </c>
      <c r="AI118" s="4">
        <f t="shared" si="69"/>
        <v>0</v>
      </c>
      <c r="AJ118" s="4">
        <f t="shared" si="70"/>
        <v>0</v>
      </c>
      <c r="AK118" s="4">
        <f t="shared" si="71"/>
        <v>209743.47975779537</v>
      </c>
      <c r="AL118" s="4">
        <f t="shared" si="72"/>
        <v>12557.071625742412</v>
      </c>
    </row>
    <row r="119" spans="1:38">
      <c r="A119" s="1">
        <v>106</v>
      </c>
      <c r="B119" s="1">
        <f t="shared" si="73"/>
        <v>227</v>
      </c>
      <c r="C119" s="3">
        <f t="shared" si="37"/>
        <v>136111.86495889601</v>
      </c>
      <c r="D119" s="3">
        <f t="shared" si="44"/>
        <v>922.32641546430375</v>
      </c>
      <c r="E119" s="4">
        <f t="shared" si="45"/>
        <v>547.60581270071066</v>
      </c>
      <c r="F119" s="4">
        <f t="shared" si="46"/>
        <v>374.72060276359309</v>
      </c>
      <c r="G119" s="7">
        <f t="shared" si="47"/>
        <v>0.15</v>
      </c>
      <c r="H119" s="8">
        <f t="shared" si="48"/>
        <v>1.3451947011868914E-2</v>
      </c>
      <c r="I119" s="3">
        <f t="shared" si="38"/>
        <v>1855.935541677821</v>
      </c>
      <c r="J119" s="4">
        <f t="shared" si="39"/>
        <v>2230.6561444414142</v>
      </c>
      <c r="K119" s="3">
        <f t="shared" si="40"/>
        <v>2778.2619571421246</v>
      </c>
      <c r="L119" s="4">
        <f t="shared" si="41"/>
        <v>126.81397767805932</v>
      </c>
      <c r="M119" s="18">
        <f t="shared" si="42"/>
        <v>420.79183502265136</v>
      </c>
      <c r="N119" s="18">
        <f t="shared" si="43"/>
        <v>2230.6561444414142</v>
      </c>
      <c r="O119" s="27">
        <f t="shared" si="49"/>
        <v>0</v>
      </c>
      <c r="P119" s="18">
        <f t="shared" si="50"/>
        <v>0</v>
      </c>
      <c r="Q119" s="18">
        <f t="shared" si="51"/>
        <v>0</v>
      </c>
      <c r="R119" s="29">
        <f t="shared" si="52"/>
        <v>0</v>
      </c>
      <c r="S119" s="25">
        <f t="shared" si="53"/>
        <v>0</v>
      </c>
      <c r="T119" s="4">
        <f t="shared" si="54"/>
        <v>0</v>
      </c>
      <c r="U119" s="4">
        <f t="shared" si="55"/>
        <v>0</v>
      </c>
      <c r="V119" s="4">
        <f t="shared" si="56"/>
        <v>0</v>
      </c>
      <c r="W119" s="27">
        <f t="shared" si="57"/>
        <v>86111.864958896011</v>
      </c>
      <c r="X119" s="18">
        <f t="shared" si="58"/>
        <v>268.70850168931804</v>
      </c>
      <c r="Y119" s="18">
        <f t="shared" si="59"/>
        <v>2230.6561444414142</v>
      </c>
      <c r="Z119" s="29">
        <f t="shared" si="60"/>
        <v>2499.3646461307321</v>
      </c>
      <c r="AA119" s="25">
        <f t="shared" si="61"/>
        <v>50000</v>
      </c>
      <c r="AB119" s="4">
        <f t="shared" si="62"/>
        <v>152.08333333333334</v>
      </c>
      <c r="AC119" s="4">
        <f t="shared" si="63"/>
        <v>0</v>
      </c>
      <c r="AD119" s="4">
        <f t="shared" si="64"/>
        <v>152.08333333333334</v>
      </c>
      <c r="AE119" s="33">
        <f t="shared" si="65"/>
        <v>0</v>
      </c>
      <c r="AF119" s="18">
        <f t="shared" si="66"/>
        <v>0</v>
      </c>
      <c r="AG119" s="18">
        <f t="shared" si="67"/>
        <v>236449.55131078992</v>
      </c>
      <c r="AH119" s="29">
        <f t="shared" si="68"/>
        <v>0</v>
      </c>
      <c r="AI119" s="4">
        <f t="shared" si="69"/>
        <v>0</v>
      </c>
      <c r="AJ119" s="4">
        <f t="shared" si="70"/>
        <v>0</v>
      </c>
      <c r="AK119" s="4">
        <f t="shared" si="71"/>
        <v>207854.20635964585</v>
      </c>
      <c r="AL119" s="4">
        <f t="shared" si="72"/>
        <v>12647.678520805968</v>
      </c>
    </row>
    <row r="120" spans="1:38">
      <c r="A120" s="1">
        <v>107</v>
      </c>
      <c r="B120" s="1">
        <f t="shared" si="73"/>
        <v>226</v>
      </c>
      <c r="C120" s="3">
        <f t="shared" si="37"/>
        <v>133914.74476513886</v>
      </c>
      <c r="D120" s="3">
        <f t="shared" si="44"/>
        <v>909.91932939583069</v>
      </c>
      <c r="E120" s="4">
        <f t="shared" si="45"/>
        <v>538.77613212896335</v>
      </c>
      <c r="F120" s="4">
        <f t="shared" si="46"/>
        <v>371.14319726686733</v>
      </c>
      <c r="G120" s="7">
        <f t="shared" si="47"/>
        <v>0.15</v>
      </c>
      <c r="H120" s="8">
        <f t="shared" si="48"/>
        <v>1.3451947011868914E-2</v>
      </c>
      <c r="I120" s="3">
        <f t="shared" si="38"/>
        <v>1825.9769964902766</v>
      </c>
      <c r="J120" s="4">
        <f t="shared" si="39"/>
        <v>2197.1201937571441</v>
      </c>
      <c r="K120" s="3">
        <f t="shared" si="40"/>
        <v>2735.8963258861072</v>
      </c>
      <c r="L120" s="4">
        <f t="shared" si="41"/>
        <v>124.76920954565468</v>
      </c>
      <c r="M120" s="18">
        <f t="shared" si="42"/>
        <v>414.00692258330866</v>
      </c>
      <c r="N120" s="18">
        <f t="shared" si="43"/>
        <v>2197.1201937571441</v>
      </c>
      <c r="O120" s="27">
        <f t="shared" si="49"/>
        <v>0</v>
      </c>
      <c r="P120" s="18">
        <f t="shared" si="50"/>
        <v>0</v>
      </c>
      <c r="Q120" s="18">
        <f t="shared" si="51"/>
        <v>0</v>
      </c>
      <c r="R120" s="29">
        <f t="shared" si="52"/>
        <v>0</v>
      </c>
      <c r="S120" s="25">
        <f t="shared" si="53"/>
        <v>0</v>
      </c>
      <c r="T120" s="4">
        <f t="shared" si="54"/>
        <v>0</v>
      </c>
      <c r="U120" s="4">
        <f t="shared" si="55"/>
        <v>0</v>
      </c>
      <c r="V120" s="4">
        <f t="shared" si="56"/>
        <v>0</v>
      </c>
      <c r="W120" s="27">
        <f t="shared" si="57"/>
        <v>83914.744765138865</v>
      </c>
      <c r="X120" s="18">
        <f t="shared" si="58"/>
        <v>261.92358924997541</v>
      </c>
      <c r="Y120" s="18">
        <f t="shared" si="59"/>
        <v>2197.1201937571441</v>
      </c>
      <c r="Z120" s="29">
        <f t="shared" si="60"/>
        <v>2459.0437830071196</v>
      </c>
      <c r="AA120" s="25">
        <f t="shared" si="61"/>
        <v>50000</v>
      </c>
      <c r="AB120" s="4">
        <f t="shared" si="62"/>
        <v>152.08333333333334</v>
      </c>
      <c r="AC120" s="4">
        <f t="shared" si="63"/>
        <v>0</v>
      </c>
      <c r="AD120" s="4">
        <f t="shared" si="64"/>
        <v>152.08333333333334</v>
      </c>
      <c r="AE120" s="33">
        <f t="shared" si="65"/>
        <v>0</v>
      </c>
      <c r="AF120" s="18">
        <f t="shared" si="66"/>
        <v>0</v>
      </c>
      <c r="AG120" s="18">
        <f t="shared" si="67"/>
        <v>235091.86073201441</v>
      </c>
      <c r="AH120" s="29">
        <f t="shared" si="68"/>
        <v>0</v>
      </c>
      <c r="AI120" s="4">
        <f t="shared" si="69"/>
        <v>0</v>
      </c>
      <c r="AJ120" s="4">
        <f t="shared" si="70"/>
        <v>0</v>
      </c>
      <c r="AK120" s="4">
        <f t="shared" si="71"/>
        <v>205958.27686271077</v>
      </c>
      <c r="AL120" s="4">
        <f t="shared" si="72"/>
        <v>12737.805438570311</v>
      </c>
    </row>
    <row r="121" spans="1:38">
      <c r="A121" s="1">
        <v>108</v>
      </c>
      <c r="B121" s="1">
        <f t="shared" si="73"/>
        <v>225</v>
      </c>
      <c r="C121" s="3">
        <f t="shared" si="37"/>
        <v>131750.67570466574</v>
      </c>
      <c r="D121" s="3">
        <f t="shared" si="44"/>
        <v>897.67914279172282</v>
      </c>
      <c r="E121" s="4">
        <f t="shared" si="45"/>
        <v>530.07919802867468</v>
      </c>
      <c r="F121" s="4">
        <f t="shared" si="46"/>
        <v>367.59994476304814</v>
      </c>
      <c r="G121" s="7">
        <f t="shared" si="47"/>
        <v>0.15</v>
      </c>
      <c r="H121" s="8">
        <f t="shared" si="48"/>
        <v>1.3451947011868914E-2</v>
      </c>
      <c r="I121" s="3">
        <f t="shared" si="38"/>
        <v>1796.4691157100794</v>
      </c>
      <c r="J121" s="4">
        <f t="shared" si="39"/>
        <v>2164.0690604731276</v>
      </c>
      <c r="K121" s="3">
        <f t="shared" si="40"/>
        <v>2694.148258501802</v>
      </c>
      <c r="L121" s="4">
        <f t="shared" si="41"/>
        <v>122.75518270137729</v>
      </c>
      <c r="M121" s="18">
        <f t="shared" si="42"/>
        <v>407.32401532729739</v>
      </c>
      <c r="N121" s="18">
        <f t="shared" si="43"/>
        <v>2164.0690604731276</v>
      </c>
      <c r="O121" s="27">
        <f t="shared" si="49"/>
        <v>0</v>
      </c>
      <c r="P121" s="18">
        <f t="shared" si="50"/>
        <v>0</v>
      </c>
      <c r="Q121" s="18">
        <f t="shared" si="51"/>
        <v>0</v>
      </c>
      <c r="R121" s="29">
        <f t="shared" si="52"/>
        <v>0</v>
      </c>
      <c r="S121" s="25">
        <f t="shared" si="53"/>
        <v>0</v>
      </c>
      <c r="T121" s="4">
        <f t="shared" si="54"/>
        <v>0</v>
      </c>
      <c r="U121" s="4">
        <f t="shared" si="55"/>
        <v>0</v>
      </c>
      <c r="V121" s="4">
        <f t="shared" si="56"/>
        <v>0</v>
      </c>
      <c r="W121" s="27">
        <f t="shared" si="57"/>
        <v>81750.675704665744</v>
      </c>
      <c r="X121" s="18">
        <f t="shared" si="58"/>
        <v>255.2406819939641</v>
      </c>
      <c r="Y121" s="18">
        <f t="shared" si="59"/>
        <v>2164.0690604731276</v>
      </c>
      <c r="Z121" s="29">
        <f t="shared" si="60"/>
        <v>2419.3097424670918</v>
      </c>
      <c r="AA121" s="25">
        <f t="shared" si="61"/>
        <v>50000</v>
      </c>
      <c r="AB121" s="4">
        <f t="shared" si="62"/>
        <v>152.08333333333334</v>
      </c>
      <c r="AC121" s="4">
        <f t="shared" si="63"/>
        <v>0</v>
      </c>
      <c r="AD121" s="4">
        <f t="shared" si="64"/>
        <v>152.08333333333334</v>
      </c>
      <c r="AE121" s="33">
        <f t="shared" si="65"/>
        <v>0</v>
      </c>
      <c r="AF121" s="18">
        <f t="shared" si="66"/>
        <v>0</v>
      </c>
      <c r="AG121" s="18">
        <f t="shared" si="67"/>
        <v>233719.45853109777</v>
      </c>
      <c r="AH121" s="29">
        <f t="shared" si="68"/>
        <v>0</v>
      </c>
      <c r="AI121" s="4">
        <f t="shared" si="69"/>
        <v>0</v>
      </c>
      <c r="AJ121" s="4">
        <f t="shared" si="70"/>
        <v>0</v>
      </c>
      <c r="AK121" s="4">
        <f t="shared" si="71"/>
        <v>204056.44718294402</v>
      </c>
      <c r="AL121" s="4">
        <f t="shared" si="72"/>
        <v>12827.454100231455</v>
      </c>
    </row>
    <row r="122" spans="1:38">
      <c r="A122" s="1">
        <v>109</v>
      </c>
      <c r="B122" s="1">
        <f t="shared" si="73"/>
        <v>224</v>
      </c>
      <c r="C122" s="3">
        <f t="shared" si="37"/>
        <v>129619.17980348217</v>
      </c>
      <c r="D122" s="3">
        <f t="shared" si="44"/>
        <v>885.60361052922872</v>
      </c>
      <c r="E122" s="4">
        <f t="shared" si="45"/>
        <v>521.51309133096856</v>
      </c>
      <c r="F122" s="4">
        <f t="shared" si="46"/>
        <v>364.09051919826015</v>
      </c>
      <c r="G122" s="7">
        <f t="shared" si="47"/>
        <v>0.15</v>
      </c>
      <c r="H122" s="8">
        <f t="shared" si="48"/>
        <v>1.3451947011868914E-2</v>
      </c>
      <c r="I122" s="3">
        <f t="shared" si="38"/>
        <v>1767.40538198531</v>
      </c>
      <c r="J122" s="4">
        <f t="shared" si="39"/>
        <v>2131.4959011835699</v>
      </c>
      <c r="K122" s="3">
        <f t="shared" si="40"/>
        <v>2653.0089925145385</v>
      </c>
      <c r="L122" s="4">
        <f t="shared" si="41"/>
        <v>120.77145272927693</v>
      </c>
      <c r="M122" s="18">
        <f t="shared" si="42"/>
        <v>400.74163860169165</v>
      </c>
      <c r="N122" s="18">
        <f t="shared" si="43"/>
        <v>2131.4959011835699</v>
      </c>
      <c r="O122" s="27">
        <f t="shared" si="49"/>
        <v>0</v>
      </c>
      <c r="P122" s="18">
        <f t="shared" si="50"/>
        <v>0</v>
      </c>
      <c r="Q122" s="18">
        <f t="shared" si="51"/>
        <v>0</v>
      </c>
      <c r="R122" s="29">
        <f t="shared" si="52"/>
        <v>0</v>
      </c>
      <c r="S122" s="25">
        <f t="shared" si="53"/>
        <v>0</v>
      </c>
      <c r="T122" s="4">
        <f t="shared" si="54"/>
        <v>0</v>
      </c>
      <c r="U122" s="4">
        <f t="shared" si="55"/>
        <v>0</v>
      </c>
      <c r="V122" s="4">
        <f t="shared" si="56"/>
        <v>0</v>
      </c>
      <c r="W122" s="27">
        <f t="shared" si="57"/>
        <v>79619.17980348217</v>
      </c>
      <c r="X122" s="18">
        <f t="shared" si="58"/>
        <v>248.65830526835836</v>
      </c>
      <c r="Y122" s="18">
        <f t="shared" si="59"/>
        <v>2131.4959011835699</v>
      </c>
      <c r="Z122" s="29">
        <f t="shared" si="60"/>
        <v>2380.1542064519281</v>
      </c>
      <c r="AA122" s="25">
        <f t="shared" si="61"/>
        <v>50000</v>
      </c>
      <c r="AB122" s="4">
        <f t="shared" si="62"/>
        <v>152.08333333333334</v>
      </c>
      <c r="AC122" s="4">
        <f t="shared" si="63"/>
        <v>0</v>
      </c>
      <c r="AD122" s="4">
        <f t="shared" si="64"/>
        <v>152.08333333333334</v>
      </c>
      <c r="AE122" s="33">
        <f t="shared" si="65"/>
        <v>0</v>
      </c>
      <c r="AF122" s="18">
        <f t="shared" si="66"/>
        <v>0</v>
      </c>
      <c r="AG122" s="18">
        <f t="shared" si="67"/>
        <v>232333.05322900912</v>
      </c>
      <c r="AH122" s="29">
        <f t="shared" si="68"/>
        <v>0</v>
      </c>
      <c r="AI122" s="4">
        <f t="shared" si="69"/>
        <v>0</v>
      </c>
      <c r="AJ122" s="4">
        <f t="shared" si="70"/>
        <v>0</v>
      </c>
      <c r="AK122" s="4">
        <f t="shared" si="71"/>
        <v>202149.45030947053</v>
      </c>
      <c r="AL122" s="4">
        <f t="shared" si="72"/>
        <v>12916.626221623863</v>
      </c>
    </row>
    <row r="123" spans="1:38">
      <c r="A123" s="1">
        <v>110</v>
      </c>
      <c r="B123" s="1">
        <f t="shared" si="73"/>
        <v>223</v>
      </c>
      <c r="C123" s="3">
        <f t="shared" si="37"/>
        <v>127519.78583587144</v>
      </c>
      <c r="D123" s="3">
        <f t="shared" si="44"/>
        <v>873.69051768686961</v>
      </c>
      <c r="E123" s="4">
        <f t="shared" si="45"/>
        <v>513.0759200554503</v>
      </c>
      <c r="F123" s="4">
        <f t="shared" si="46"/>
        <v>360.61459763141931</v>
      </c>
      <c r="G123" s="7">
        <f t="shared" si="47"/>
        <v>0.15</v>
      </c>
      <c r="H123" s="8">
        <f t="shared" si="48"/>
        <v>1.3451947011868914E-2</v>
      </c>
      <c r="I123" s="3">
        <f t="shared" si="38"/>
        <v>1738.7793699793074</v>
      </c>
      <c r="J123" s="4">
        <f t="shared" si="39"/>
        <v>2099.3939676107266</v>
      </c>
      <c r="K123" s="3">
        <f t="shared" si="40"/>
        <v>2612.4698876661769</v>
      </c>
      <c r="L123" s="4">
        <f t="shared" si="41"/>
        <v>118.81758148652531</v>
      </c>
      <c r="M123" s="18">
        <f t="shared" si="42"/>
        <v>394.25833856892496</v>
      </c>
      <c r="N123" s="18">
        <f t="shared" si="43"/>
        <v>2099.3939676107266</v>
      </c>
      <c r="O123" s="27">
        <f t="shared" si="49"/>
        <v>0</v>
      </c>
      <c r="P123" s="18">
        <f t="shared" si="50"/>
        <v>0</v>
      </c>
      <c r="Q123" s="18">
        <f t="shared" si="51"/>
        <v>0</v>
      </c>
      <c r="R123" s="29">
        <f t="shared" si="52"/>
        <v>0</v>
      </c>
      <c r="S123" s="25">
        <f t="shared" si="53"/>
        <v>0</v>
      </c>
      <c r="T123" s="4">
        <f t="shared" si="54"/>
        <v>0</v>
      </c>
      <c r="U123" s="4">
        <f t="shared" si="55"/>
        <v>0</v>
      </c>
      <c r="V123" s="4">
        <f t="shared" si="56"/>
        <v>0</v>
      </c>
      <c r="W123" s="27">
        <f t="shared" si="57"/>
        <v>77519.785835871444</v>
      </c>
      <c r="X123" s="18">
        <f t="shared" si="58"/>
        <v>242.17500523559161</v>
      </c>
      <c r="Y123" s="18">
        <f t="shared" si="59"/>
        <v>2099.3939676107266</v>
      </c>
      <c r="Z123" s="29">
        <f t="shared" si="60"/>
        <v>2341.568972846318</v>
      </c>
      <c r="AA123" s="25">
        <f t="shared" si="61"/>
        <v>50000</v>
      </c>
      <c r="AB123" s="4">
        <f t="shared" si="62"/>
        <v>152.08333333333334</v>
      </c>
      <c r="AC123" s="4">
        <f t="shared" si="63"/>
        <v>0</v>
      </c>
      <c r="AD123" s="4">
        <f t="shared" si="64"/>
        <v>152.08333333333334</v>
      </c>
      <c r="AE123" s="33">
        <f t="shared" si="65"/>
        <v>0</v>
      </c>
      <c r="AF123" s="18">
        <f t="shared" si="66"/>
        <v>0</v>
      </c>
      <c r="AG123" s="18">
        <f t="shared" si="67"/>
        <v>230933.33643717991</v>
      </c>
      <c r="AH123" s="29">
        <f t="shared" si="68"/>
        <v>0</v>
      </c>
      <c r="AI123" s="4">
        <f t="shared" si="69"/>
        <v>0</v>
      </c>
      <c r="AJ123" s="4">
        <f t="shared" si="70"/>
        <v>0</v>
      </c>
      <c r="AK123" s="4">
        <f t="shared" si="71"/>
        <v>200237.9968466096</v>
      </c>
      <c r="AL123" s="4">
        <f t="shared" si="72"/>
        <v>13005.323513235911</v>
      </c>
    </row>
    <row r="124" spans="1:38">
      <c r="A124" s="1">
        <v>111</v>
      </c>
      <c r="B124" s="1">
        <f t="shared" si="73"/>
        <v>222</v>
      </c>
      <c r="C124" s="3">
        <f t="shared" si="37"/>
        <v>125452.02923057551</v>
      </c>
      <c r="D124" s="3">
        <f t="shared" si="44"/>
        <v>861.93767913817328</v>
      </c>
      <c r="E124" s="4">
        <f t="shared" si="45"/>
        <v>504.76581893365778</v>
      </c>
      <c r="F124" s="4">
        <f t="shared" si="46"/>
        <v>357.1718602045155</v>
      </c>
      <c r="G124" s="7">
        <f t="shared" si="47"/>
        <v>0.15</v>
      </c>
      <c r="H124" s="8">
        <f t="shared" si="48"/>
        <v>1.3451947011868914E-2</v>
      </c>
      <c r="I124" s="3">
        <f t="shared" si="38"/>
        <v>1710.584745091413</v>
      </c>
      <c r="J124" s="4">
        <f t="shared" si="39"/>
        <v>2067.7566052959282</v>
      </c>
      <c r="K124" s="3">
        <f t="shared" si="40"/>
        <v>2572.5224242295862</v>
      </c>
      <c r="L124" s="4">
        <f t="shared" si="41"/>
        <v>116.89313701621549</v>
      </c>
      <c r="M124" s="18">
        <f t="shared" si="42"/>
        <v>387.87268191744226</v>
      </c>
      <c r="N124" s="18">
        <f t="shared" si="43"/>
        <v>2067.7566052959282</v>
      </c>
      <c r="O124" s="27">
        <f t="shared" si="49"/>
        <v>0</v>
      </c>
      <c r="P124" s="18">
        <f t="shared" si="50"/>
        <v>0</v>
      </c>
      <c r="Q124" s="18">
        <f t="shared" si="51"/>
        <v>0</v>
      </c>
      <c r="R124" s="29">
        <f t="shared" si="52"/>
        <v>0</v>
      </c>
      <c r="S124" s="25">
        <f t="shared" si="53"/>
        <v>0</v>
      </c>
      <c r="T124" s="4">
        <f t="shared" si="54"/>
        <v>0</v>
      </c>
      <c r="U124" s="4">
        <f t="shared" si="55"/>
        <v>0</v>
      </c>
      <c r="V124" s="4">
        <f t="shared" si="56"/>
        <v>0</v>
      </c>
      <c r="W124" s="27">
        <f t="shared" si="57"/>
        <v>75452.029230575514</v>
      </c>
      <c r="X124" s="18">
        <f t="shared" si="58"/>
        <v>235.78934858410901</v>
      </c>
      <c r="Y124" s="18">
        <f t="shared" si="59"/>
        <v>2067.7566052959282</v>
      </c>
      <c r="Z124" s="29">
        <f t="shared" si="60"/>
        <v>2303.5459538800374</v>
      </c>
      <c r="AA124" s="25">
        <f t="shared" si="61"/>
        <v>50000</v>
      </c>
      <c r="AB124" s="4">
        <f t="shared" si="62"/>
        <v>152.08333333333334</v>
      </c>
      <c r="AC124" s="4">
        <f t="shared" si="63"/>
        <v>0</v>
      </c>
      <c r="AD124" s="4">
        <f t="shared" si="64"/>
        <v>152.08333333333334</v>
      </c>
      <c r="AE124" s="33">
        <f t="shared" si="65"/>
        <v>0</v>
      </c>
      <c r="AF124" s="18">
        <f t="shared" si="66"/>
        <v>0</v>
      </c>
      <c r="AG124" s="18">
        <f t="shared" si="67"/>
        <v>229520.98318784803</v>
      </c>
      <c r="AH124" s="29">
        <f t="shared" si="68"/>
        <v>0</v>
      </c>
      <c r="AI124" s="4">
        <f t="shared" si="69"/>
        <v>0</v>
      </c>
      <c r="AJ124" s="4">
        <f t="shared" si="70"/>
        <v>0</v>
      </c>
      <c r="AK124" s="4">
        <f t="shared" si="71"/>
        <v>198322.77554445117</v>
      </c>
      <c r="AL124" s="4">
        <f t="shared" si="72"/>
        <v>13093.54768022542</v>
      </c>
    </row>
    <row r="125" spans="1:38">
      <c r="A125" s="1">
        <v>112</v>
      </c>
      <c r="B125" s="1">
        <f t="shared" si="73"/>
        <v>221</v>
      </c>
      <c r="C125" s="3">
        <f t="shared" si="37"/>
        <v>123415.45197826702</v>
      </c>
      <c r="D125" s="3">
        <f t="shared" si="44"/>
        <v>850.34293915087335</v>
      </c>
      <c r="E125" s="4">
        <f t="shared" si="45"/>
        <v>496.58094903769478</v>
      </c>
      <c r="F125" s="4">
        <f t="shared" si="46"/>
        <v>353.76199011317857</v>
      </c>
      <c r="G125" s="7">
        <f t="shared" si="47"/>
        <v>0.15</v>
      </c>
      <c r="H125" s="8">
        <f t="shared" si="48"/>
        <v>1.3451947011868914E-2</v>
      </c>
      <c r="I125" s="3">
        <f t="shared" si="38"/>
        <v>1682.8152621953161</v>
      </c>
      <c r="J125" s="4">
        <f t="shared" si="39"/>
        <v>2036.5772523084947</v>
      </c>
      <c r="K125" s="3">
        <f t="shared" si="40"/>
        <v>2533.1582013461893</v>
      </c>
      <c r="L125" s="4">
        <f t="shared" si="41"/>
        <v>114.99769346136088</v>
      </c>
      <c r="M125" s="18">
        <f t="shared" si="42"/>
        <v>381.5832555763339</v>
      </c>
      <c r="N125" s="18">
        <f t="shared" si="43"/>
        <v>2036.5772523084947</v>
      </c>
      <c r="O125" s="27">
        <f t="shared" si="49"/>
        <v>0</v>
      </c>
      <c r="P125" s="18">
        <f t="shared" si="50"/>
        <v>0</v>
      </c>
      <c r="Q125" s="18">
        <f t="shared" si="51"/>
        <v>0</v>
      </c>
      <c r="R125" s="29">
        <f t="shared" si="52"/>
        <v>0</v>
      </c>
      <c r="S125" s="25">
        <f t="shared" si="53"/>
        <v>0</v>
      </c>
      <c r="T125" s="4">
        <f t="shared" si="54"/>
        <v>0</v>
      </c>
      <c r="U125" s="4">
        <f t="shared" si="55"/>
        <v>0</v>
      </c>
      <c r="V125" s="4">
        <f t="shared" si="56"/>
        <v>0</v>
      </c>
      <c r="W125" s="27">
        <f t="shared" si="57"/>
        <v>73415.451978267025</v>
      </c>
      <c r="X125" s="18">
        <f t="shared" si="58"/>
        <v>229.49992224300055</v>
      </c>
      <c r="Y125" s="18">
        <f t="shared" si="59"/>
        <v>2036.5772523084947</v>
      </c>
      <c r="Z125" s="29">
        <f t="shared" si="60"/>
        <v>2266.0771745514953</v>
      </c>
      <c r="AA125" s="25">
        <f t="shared" si="61"/>
        <v>50000</v>
      </c>
      <c r="AB125" s="4">
        <f t="shared" si="62"/>
        <v>152.08333333333334</v>
      </c>
      <c r="AC125" s="4">
        <f t="shared" si="63"/>
        <v>0</v>
      </c>
      <c r="AD125" s="4">
        <f t="shared" si="64"/>
        <v>152.08333333333334</v>
      </c>
      <c r="AE125" s="33">
        <f t="shared" si="65"/>
        <v>0</v>
      </c>
      <c r="AF125" s="18">
        <f t="shared" si="66"/>
        <v>0</v>
      </c>
      <c r="AG125" s="18">
        <f t="shared" si="67"/>
        <v>228096.65225855142</v>
      </c>
      <c r="AH125" s="29">
        <f t="shared" si="68"/>
        <v>0</v>
      </c>
      <c r="AI125" s="4">
        <f t="shared" si="69"/>
        <v>0</v>
      </c>
      <c r="AJ125" s="4">
        <f t="shared" si="70"/>
        <v>0</v>
      </c>
      <c r="AK125" s="4">
        <f t="shared" si="71"/>
        <v>196404.45381820959</v>
      </c>
      <c r="AL125" s="4">
        <f t="shared" si="72"/>
        <v>13181.300422435048</v>
      </c>
    </row>
    <row r="126" spans="1:38">
      <c r="A126" s="1">
        <v>113</v>
      </c>
      <c r="B126" s="1">
        <f t="shared" si="73"/>
        <v>220</v>
      </c>
      <c r="C126" s="3">
        <f t="shared" si="37"/>
        <v>121409.60254029474</v>
      </c>
      <c r="D126" s="3">
        <f t="shared" si="44"/>
        <v>838.90417099149875</v>
      </c>
      <c r="E126" s="4">
        <f t="shared" si="45"/>
        <v>488.51949741397362</v>
      </c>
      <c r="F126" s="4">
        <f t="shared" si="46"/>
        <v>350.38467357752512</v>
      </c>
      <c r="G126" s="7">
        <f t="shared" si="47"/>
        <v>0.15</v>
      </c>
      <c r="H126" s="8">
        <f t="shared" si="48"/>
        <v>1.3451947011868914E-2</v>
      </c>
      <c r="I126" s="3">
        <f t="shared" si="38"/>
        <v>1655.4647643947646</v>
      </c>
      <c r="J126" s="4">
        <f t="shared" si="39"/>
        <v>2005.8494379722897</v>
      </c>
      <c r="K126" s="3">
        <f t="shared" si="40"/>
        <v>2494.3689353862633</v>
      </c>
      <c r="L126" s="4">
        <f t="shared" si="41"/>
        <v>113.1308309800781</v>
      </c>
      <c r="M126" s="18">
        <f t="shared" si="42"/>
        <v>375.38866643389554</v>
      </c>
      <c r="N126" s="18">
        <f t="shared" si="43"/>
        <v>2005.8494379722897</v>
      </c>
      <c r="O126" s="27">
        <f t="shared" si="49"/>
        <v>0</v>
      </c>
      <c r="P126" s="18">
        <f t="shared" si="50"/>
        <v>0</v>
      </c>
      <c r="Q126" s="18">
        <f t="shared" si="51"/>
        <v>0</v>
      </c>
      <c r="R126" s="29">
        <f t="shared" si="52"/>
        <v>0</v>
      </c>
      <c r="S126" s="25">
        <f t="shared" si="53"/>
        <v>0</v>
      </c>
      <c r="T126" s="4">
        <f t="shared" si="54"/>
        <v>0</v>
      </c>
      <c r="U126" s="4">
        <f t="shared" si="55"/>
        <v>0</v>
      </c>
      <c r="V126" s="4">
        <f t="shared" si="56"/>
        <v>0</v>
      </c>
      <c r="W126" s="27">
        <f t="shared" si="57"/>
        <v>71409.602540294742</v>
      </c>
      <c r="X126" s="18">
        <f t="shared" si="58"/>
        <v>223.30533310056225</v>
      </c>
      <c r="Y126" s="18">
        <f t="shared" si="59"/>
        <v>2005.8494379722897</v>
      </c>
      <c r="Z126" s="29">
        <f t="shared" si="60"/>
        <v>2229.1547710728519</v>
      </c>
      <c r="AA126" s="25">
        <f t="shared" si="61"/>
        <v>50000</v>
      </c>
      <c r="AB126" s="4">
        <f t="shared" si="62"/>
        <v>152.08333333333334</v>
      </c>
      <c r="AC126" s="4">
        <f t="shared" si="63"/>
        <v>0</v>
      </c>
      <c r="AD126" s="4">
        <f t="shared" si="64"/>
        <v>152.08333333333334</v>
      </c>
      <c r="AE126" s="33">
        <f t="shared" si="65"/>
        <v>0</v>
      </c>
      <c r="AF126" s="18">
        <f t="shared" si="66"/>
        <v>0</v>
      </c>
      <c r="AG126" s="18">
        <f t="shared" si="67"/>
        <v>226660.98649086873</v>
      </c>
      <c r="AH126" s="29">
        <f t="shared" si="68"/>
        <v>0</v>
      </c>
      <c r="AI126" s="4">
        <f t="shared" si="69"/>
        <v>0</v>
      </c>
      <c r="AJ126" s="4">
        <f t="shared" si="70"/>
        <v>0</v>
      </c>
      <c r="AK126" s="4">
        <f t="shared" si="71"/>
        <v>194483.6782565795</v>
      </c>
      <c r="AL126" s="4">
        <f t="shared" si="72"/>
        <v>13268.583434407701</v>
      </c>
    </row>
    <row r="127" spans="1:38">
      <c r="A127" s="1">
        <v>114</v>
      </c>
      <c r="B127" s="1">
        <f t="shared" si="73"/>
        <v>219</v>
      </c>
      <c r="C127" s="3">
        <f t="shared" si="37"/>
        <v>119434.03575868506</v>
      </c>
      <c r="D127" s="3">
        <f t="shared" si="44"/>
        <v>827.61927653528539</v>
      </c>
      <c r="E127" s="4">
        <f t="shared" si="45"/>
        <v>480.57967672199999</v>
      </c>
      <c r="F127" s="4">
        <f t="shared" si="46"/>
        <v>347.03959981328541</v>
      </c>
      <c r="G127" s="7">
        <f t="shared" si="47"/>
        <v>0.15</v>
      </c>
      <c r="H127" s="8">
        <f t="shared" si="48"/>
        <v>1.3451947011868914E-2</v>
      </c>
      <c r="I127" s="3">
        <f t="shared" si="38"/>
        <v>1628.5271817964019</v>
      </c>
      <c r="J127" s="4">
        <f t="shared" si="39"/>
        <v>1975.5667816096873</v>
      </c>
      <c r="K127" s="3">
        <f t="shared" si="40"/>
        <v>2456.1464583316874</v>
      </c>
      <c r="L127" s="4">
        <f t="shared" si="41"/>
        <v>111.29213566193684</v>
      </c>
      <c r="M127" s="18">
        <f t="shared" si="42"/>
        <v>369.28754106006318</v>
      </c>
      <c r="N127" s="18">
        <f t="shared" si="43"/>
        <v>1975.5667816096873</v>
      </c>
      <c r="O127" s="27">
        <f t="shared" si="49"/>
        <v>0</v>
      </c>
      <c r="P127" s="18">
        <f t="shared" si="50"/>
        <v>0</v>
      </c>
      <c r="Q127" s="18">
        <f t="shared" si="51"/>
        <v>0</v>
      </c>
      <c r="R127" s="29">
        <f t="shared" si="52"/>
        <v>0</v>
      </c>
      <c r="S127" s="25">
        <f t="shared" si="53"/>
        <v>0</v>
      </c>
      <c r="T127" s="4">
        <f t="shared" si="54"/>
        <v>0</v>
      </c>
      <c r="U127" s="4">
        <f t="shared" si="55"/>
        <v>0</v>
      </c>
      <c r="V127" s="4">
        <f t="shared" si="56"/>
        <v>0</v>
      </c>
      <c r="W127" s="27">
        <f t="shared" si="57"/>
        <v>69434.035758685059</v>
      </c>
      <c r="X127" s="18">
        <f t="shared" si="58"/>
        <v>217.20420772672989</v>
      </c>
      <c r="Y127" s="18">
        <f t="shared" si="59"/>
        <v>1975.5667816096873</v>
      </c>
      <c r="Z127" s="29">
        <f t="shared" si="60"/>
        <v>2192.7709893364172</v>
      </c>
      <c r="AA127" s="25">
        <f t="shared" si="61"/>
        <v>50000</v>
      </c>
      <c r="AB127" s="4">
        <f t="shared" si="62"/>
        <v>152.08333333333334</v>
      </c>
      <c r="AC127" s="4">
        <f t="shared" si="63"/>
        <v>0</v>
      </c>
      <c r="AD127" s="4">
        <f t="shared" si="64"/>
        <v>152.08333333333334</v>
      </c>
      <c r="AE127" s="33">
        <f t="shared" si="65"/>
        <v>0</v>
      </c>
      <c r="AF127" s="18">
        <f t="shared" si="66"/>
        <v>0</v>
      </c>
      <c r="AG127" s="18">
        <f t="shared" si="67"/>
        <v>225214.61310350435</v>
      </c>
      <c r="AH127" s="29">
        <f t="shared" si="68"/>
        <v>0</v>
      </c>
      <c r="AI127" s="4">
        <f t="shared" si="69"/>
        <v>0</v>
      </c>
      <c r="AJ127" s="4">
        <f t="shared" si="70"/>
        <v>0</v>
      </c>
      <c r="AK127" s="4">
        <f t="shared" si="71"/>
        <v>192561.0751193102</v>
      </c>
      <c r="AL127" s="4">
        <f t="shared" si="72"/>
        <v>13355.398405401882</v>
      </c>
    </row>
    <row r="128" spans="1:38">
      <c r="A128" s="1">
        <v>115</v>
      </c>
      <c r="B128" s="1">
        <f t="shared" si="73"/>
        <v>218</v>
      </c>
      <c r="C128" s="3">
        <f t="shared" si="37"/>
        <v>117488.31276738236</v>
      </c>
      <c r="D128" s="3">
        <f t="shared" si="44"/>
        <v>816.48618588133127</v>
      </c>
      <c r="E128" s="4">
        <f t="shared" si="45"/>
        <v>472.75972487812834</v>
      </c>
      <c r="F128" s="4">
        <f t="shared" si="46"/>
        <v>343.72646100320293</v>
      </c>
      <c r="G128" s="7">
        <f t="shared" si="47"/>
        <v>0.15</v>
      </c>
      <c r="H128" s="8">
        <f t="shared" si="48"/>
        <v>1.3451947011868914E-2</v>
      </c>
      <c r="I128" s="3">
        <f t="shared" si="38"/>
        <v>1601.9965302994963</v>
      </c>
      <c r="J128" s="4">
        <f t="shared" si="39"/>
        <v>1945.7229913026993</v>
      </c>
      <c r="K128" s="3">
        <f t="shared" si="40"/>
        <v>2418.4827161808275</v>
      </c>
      <c r="L128" s="4">
        <f t="shared" si="41"/>
        <v>109.4811994454613</v>
      </c>
      <c r="M128" s="18">
        <f t="shared" si="42"/>
        <v>363.27852543266704</v>
      </c>
      <c r="N128" s="18">
        <f t="shared" si="43"/>
        <v>1945.7229913026993</v>
      </c>
      <c r="O128" s="27">
        <f t="shared" si="49"/>
        <v>0</v>
      </c>
      <c r="P128" s="18">
        <f t="shared" si="50"/>
        <v>0</v>
      </c>
      <c r="Q128" s="18">
        <f t="shared" si="51"/>
        <v>0</v>
      </c>
      <c r="R128" s="29">
        <f t="shared" si="52"/>
        <v>0</v>
      </c>
      <c r="S128" s="25">
        <f t="shared" si="53"/>
        <v>0</v>
      </c>
      <c r="T128" s="4">
        <f t="shared" si="54"/>
        <v>0</v>
      </c>
      <c r="U128" s="4">
        <f t="shared" si="55"/>
        <v>0</v>
      </c>
      <c r="V128" s="4">
        <f t="shared" si="56"/>
        <v>0</v>
      </c>
      <c r="W128" s="27">
        <f t="shared" si="57"/>
        <v>67488.312767382362</v>
      </c>
      <c r="X128" s="18">
        <f t="shared" si="58"/>
        <v>211.19519209933375</v>
      </c>
      <c r="Y128" s="18">
        <f t="shared" si="59"/>
        <v>1945.7229913026993</v>
      </c>
      <c r="Z128" s="29">
        <f t="shared" si="60"/>
        <v>2156.9181834020328</v>
      </c>
      <c r="AA128" s="25">
        <f t="shared" si="61"/>
        <v>50000</v>
      </c>
      <c r="AB128" s="4">
        <f t="shared" si="62"/>
        <v>152.08333333333334</v>
      </c>
      <c r="AC128" s="4">
        <f t="shared" si="63"/>
        <v>0</v>
      </c>
      <c r="AD128" s="4">
        <f t="shared" si="64"/>
        <v>152.08333333333334</v>
      </c>
      <c r="AE128" s="33">
        <f t="shared" si="65"/>
        <v>0</v>
      </c>
      <c r="AF128" s="18">
        <f t="shared" si="66"/>
        <v>0</v>
      </c>
      <c r="AG128" s="18">
        <f t="shared" si="67"/>
        <v>223758.14399981042</v>
      </c>
      <c r="AH128" s="29">
        <f t="shared" si="68"/>
        <v>0</v>
      </c>
      <c r="AI128" s="4">
        <f t="shared" si="69"/>
        <v>0</v>
      </c>
      <c r="AJ128" s="4">
        <f t="shared" si="70"/>
        <v>0</v>
      </c>
      <c r="AK128" s="4">
        <f t="shared" si="71"/>
        <v>190637.25082421262</v>
      </c>
      <c r="AL128" s="4">
        <f t="shared" si="72"/>
        <v>13441.747019406987</v>
      </c>
    </row>
    <row r="129" spans="1:38">
      <c r="A129" s="1">
        <v>116</v>
      </c>
      <c r="B129" s="1">
        <f t="shared" si="73"/>
        <v>217</v>
      </c>
      <c r="C129" s="3">
        <f t="shared" si="37"/>
        <v>115572.00090471131</v>
      </c>
      <c r="D129" s="3">
        <f t="shared" si="44"/>
        <v>805.5028569729327</v>
      </c>
      <c r="E129" s="4">
        <f t="shared" si="45"/>
        <v>465.05790470422181</v>
      </c>
      <c r="F129" s="4">
        <f t="shared" si="46"/>
        <v>340.44495226871089</v>
      </c>
      <c r="G129" s="7">
        <f t="shared" si="47"/>
        <v>0.15</v>
      </c>
      <c r="H129" s="8">
        <f t="shared" si="48"/>
        <v>1.3451947011868914E-2</v>
      </c>
      <c r="I129" s="3">
        <f t="shared" si="38"/>
        <v>1575.8669104023327</v>
      </c>
      <c r="J129" s="4">
        <f t="shared" si="39"/>
        <v>1916.3118626710436</v>
      </c>
      <c r="K129" s="3">
        <f t="shared" si="40"/>
        <v>2381.3697673752654</v>
      </c>
      <c r="L129" s="4">
        <f t="shared" si="41"/>
        <v>107.69762003676716</v>
      </c>
      <c r="M129" s="18">
        <f t="shared" si="42"/>
        <v>357.36028466745466</v>
      </c>
      <c r="N129" s="18">
        <f t="shared" si="43"/>
        <v>1916.3118626710436</v>
      </c>
      <c r="O129" s="27">
        <f t="shared" si="49"/>
        <v>0</v>
      </c>
      <c r="P129" s="18">
        <f t="shared" si="50"/>
        <v>0</v>
      </c>
      <c r="Q129" s="18">
        <f t="shared" si="51"/>
        <v>0</v>
      </c>
      <c r="R129" s="29">
        <f t="shared" si="52"/>
        <v>0</v>
      </c>
      <c r="S129" s="25">
        <f t="shared" si="53"/>
        <v>0</v>
      </c>
      <c r="T129" s="4">
        <f t="shared" si="54"/>
        <v>0</v>
      </c>
      <c r="U129" s="4">
        <f t="shared" si="55"/>
        <v>0</v>
      </c>
      <c r="V129" s="4">
        <f t="shared" si="56"/>
        <v>0</v>
      </c>
      <c r="W129" s="27">
        <f t="shared" si="57"/>
        <v>65572.000904711313</v>
      </c>
      <c r="X129" s="18">
        <f t="shared" si="58"/>
        <v>205.27695133412138</v>
      </c>
      <c r="Y129" s="18">
        <f t="shared" si="59"/>
        <v>1916.3118626710436</v>
      </c>
      <c r="Z129" s="29">
        <f t="shared" si="60"/>
        <v>2121.5888140051652</v>
      </c>
      <c r="AA129" s="25">
        <f t="shared" si="61"/>
        <v>50000</v>
      </c>
      <c r="AB129" s="4">
        <f t="shared" si="62"/>
        <v>152.08333333333334</v>
      </c>
      <c r="AC129" s="4">
        <f t="shared" si="63"/>
        <v>0</v>
      </c>
      <c r="AD129" s="4">
        <f t="shared" si="64"/>
        <v>152.08333333333334</v>
      </c>
      <c r="AE129" s="33">
        <f t="shared" si="65"/>
        <v>0</v>
      </c>
      <c r="AF129" s="18">
        <f t="shared" si="66"/>
        <v>0</v>
      </c>
      <c r="AG129" s="18">
        <f t="shared" si="67"/>
        <v>222292.17606984105</v>
      </c>
      <c r="AH129" s="29">
        <f t="shared" si="68"/>
        <v>0</v>
      </c>
      <c r="AI129" s="4">
        <f t="shared" si="69"/>
        <v>0</v>
      </c>
      <c r="AJ129" s="4">
        <f t="shared" si="70"/>
        <v>0</v>
      </c>
      <c r="AK129" s="4">
        <f t="shared" si="71"/>
        <v>188712.79242380999</v>
      </c>
      <c r="AL129" s="4">
        <f t="shared" si="72"/>
        <v>13527.630955158575</v>
      </c>
    </row>
    <row r="130" spans="1:38">
      <c r="A130" s="1">
        <v>117</v>
      </c>
      <c r="B130" s="1">
        <f t="shared" si="73"/>
        <v>216</v>
      </c>
      <c r="C130" s="3">
        <f t="shared" si="37"/>
        <v>113684.67362704439</v>
      </c>
      <c r="D130" s="3">
        <f t="shared" si="44"/>
        <v>794.66727522302369</v>
      </c>
      <c r="E130" s="4">
        <f t="shared" si="45"/>
        <v>457.47250358114894</v>
      </c>
      <c r="F130" s="4">
        <f t="shared" si="46"/>
        <v>337.19477164187475</v>
      </c>
      <c r="G130" s="7">
        <f t="shared" si="47"/>
        <v>0.15</v>
      </c>
      <c r="H130" s="8">
        <f t="shared" si="48"/>
        <v>1.3451947011868914E-2</v>
      </c>
      <c r="I130" s="3">
        <f t="shared" si="38"/>
        <v>1550.1325060250369</v>
      </c>
      <c r="J130" s="4">
        <f t="shared" si="39"/>
        <v>1887.3272776669116</v>
      </c>
      <c r="K130" s="3">
        <f t="shared" si="40"/>
        <v>2344.7997812480608</v>
      </c>
      <c r="L130" s="4">
        <f t="shared" si="41"/>
        <v>105.9410008293187</v>
      </c>
      <c r="M130" s="18">
        <f t="shared" si="42"/>
        <v>351.53150275183026</v>
      </c>
      <c r="N130" s="18">
        <f t="shared" si="43"/>
        <v>1887.3272776669116</v>
      </c>
      <c r="O130" s="27">
        <f t="shared" si="49"/>
        <v>0</v>
      </c>
      <c r="P130" s="18">
        <f t="shared" si="50"/>
        <v>0</v>
      </c>
      <c r="Q130" s="18">
        <f t="shared" si="51"/>
        <v>0</v>
      </c>
      <c r="R130" s="29">
        <f t="shared" si="52"/>
        <v>0</v>
      </c>
      <c r="S130" s="25">
        <f t="shared" si="53"/>
        <v>0</v>
      </c>
      <c r="T130" s="4">
        <f t="shared" si="54"/>
        <v>0</v>
      </c>
      <c r="U130" s="4">
        <f t="shared" si="55"/>
        <v>0</v>
      </c>
      <c r="V130" s="4">
        <f t="shared" si="56"/>
        <v>0</v>
      </c>
      <c r="W130" s="27">
        <f t="shared" si="57"/>
        <v>63684.673627044402</v>
      </c>
      <c r="X130" s="18">
        <f t="shared" si="58"/>
        <v>199.44816941849695</v>
      </c>
      <c r="Y130" s="18">
        <f t="shared" si="59"/>
        <v>1887.3272776669116</v>
      </c>
      <c r="Z130" s="29">
        <f t="shared" si="60"/>
        <v>2086.7754470854088</v>
      </c>
      <c r="AA130" s="25">
        <f t="shared" si="61"/>
        <v>50000</v>
      </c>
      <c r="AB130" s="4">
        <f t="shared" si="62"/>
        <v>152.08333333333334</v>
      </c>
      <c r="AC130" s="4">
        <f t="shared" si="63"/>
        <v>0</v>
      </c>
      <c r="AD130" s="4">
        <f t="shared" si="64"/>
        <v>152.08333333333334</v>
      </c>
      <c r="AE130" s="33">
        <f t="shared" si="65"/>
        <v>0</v>
      </c>
      <c r="AF130" s="18">
        <f t="shared" si="66"/>
        <v>0</v>
      </c>
      <c r="AG130" s="18">
        <f t="shared" si="67"/>
        <v>220817.29148702865</v>
      </c>
      <c r="AH130" s="29">
        <f t="shared" si="68"/>
        <v>0</v>
      </c>
      <c r="AI130" s="4">
        <f t="shared" si="69"/>
        <v>0</v>
      </c>
      <c r="AJ130" s="4">
        <f t="shared" si="70"/>
        <v>0</v>
      </c>
      <c r="AK130" s="4">
        <f t="shared" si="71"/>
        <v>186788.26807183595</v>
      </c>
      <c r="AL130" s="4">
        <f t="shared" si="72"/>
        <v>13613.051886153602</v>
      </c>
    </row>
    <row r="131" spans="1:38">
      <c r="A131" s="1">
        <v>118</v>
      </c>
      <c r="B131" s="1">
        <f t="shared" si="73"/>
        <v>215</v>
      </c>
      <c r="C131" s="3">
        <f t="shared" si="37"/>
        <v>111825.91042365818</v>
      </c>
      <c r="D131" s="3">
        <f t="shared" si="44"/>
        <v>783.97745314465737</v>
      </c>
      <c r="E131" s="4">
        <f t="shared" si="45"/>
        <v>450.00183310705074</v>
      </c>
      <c r="F131" s="4">
        <f t="shared" si="46"/>
        <v>333.97562003760663</v>
      </c>
      <c r="G131" s="7">
        <f t="shared" si="47"/>
        <v>0.15</v>
      </c>
      <c r="H131" s="8">
        <f t="shared" si="48"/>
        <v>1.3451947011868914E-2</v>
      </c>
      <c r="I131" s="3">
        <f t="shared" si="38"/>
        <v>1524.7875833486107</v>
      </c>
      <c r="J131" s="4">
        <f t="shared" si="39"/>
        <v>1858.7632033862174</v>
      </c>
      <c r="K131" s="3">
        <f t="shared" si="40"/>
        <v>2308.7650364932679</v>
      </c>
      <c r="L131" s="4">
        <f t="shared" si="41"/>
        <v>104.21095082479069</v>
      </c>
      <c r="M131" s="18">
        <f t="shared" si="42"/>
        <v>345.79088228226004</v>
      </c>
      <c r="N131" s="18">
        <f t="shared" si="43"/>
        <v>1858.7632033862174</v>
      </c>
      <c r="O131" s="27">
        <f t="shared" si="49"/>
        <v>0</v>
      </c>
      <c r="P131" s="18">
        <f t="shared" si="50"/>
        <v>0</v>
      </c>
      <c r="Q131" s="18">
        <f t="shared" si="51"/>
        <v>0</v>
      </c>
      <c r="R131" s="29">
        <f t="shared" si="52"/>
        <v>0</v>
      </c>
      <c r="S131" s="25">
        <f t="shared" si="53"/>
        <v>0</v>
      </c>
      <c r="T131" s="4">
        <f t="shared" si="54"/>
        <v>0</v>
      </c>
      <c r="U131" s="4">
        <f t="shared" si="55"/>
        <v>0</v>
      </c>
      <c r="V131" s="4">
        <f t="shared" si="56"/>
        <v>0</v>
      </c>
      <c r="W131" s="27">
        <f t="shared" si="57"/>
        <v>61825.910423658184</v>
      </c>
      <c r="X131" s="18">
        <f t="shared" si="58"/>
        <v>193.70754894892673</v>
      </c>
      <c r="Y131" s="18">
        <f t="shared" si="59"/>
        <v>1858.7632033862174</v>
      </c>
      <c r="Z131" s="29">
        <f t="shared" si="60"/>
        <v>2052.470752335144</v>
      </c>
      <c r="AA131" s="25">
        <f t="shared" si="61"/>
        <v>50000</v>
      </c>
      <c r="AB131" s="4">
        <f t="shared" si="62"/>
        <v>152.08333333333334</v>
      </c>
      <c r="AC131" s="4">
        <f t="shared" si="63"/>
        <v>0</v>
      </c>
      <c r="AD131" s="4">
        <f t="shared" si="64"/>
        <v>152.08333333333334</v>
      </c>
      <c r="AE131" s="33">
        <f t="shared" si="65"/>
        <v>0</v>
      </c>
      <c r="AF131" s="18">
        <f t="shared" si="66"/>
        <v>0</v>
      </c>
      <c r="AG131" s="18">
        <f t="shared" si="67"/>
        <v>219334.05799957365</v>
      </c>
      <c r="AH131" s="29">
        <f t="shared" si="68"/>
        <v>0</v>
      </c>
      <c r="AI131" s="4">
        <f t="shared" si="69"/>
        <v>0</v>
      </c>
      <c r="AJ131" s="4">
        <f t="shared" si="70"/>
        <v>0</v>
      </c>
      <c r="AK131" s="4">
        <f t="shared" si="71"/>
        <v>184864.22747978364</v>
      </c>
      <c r="AL131" s="4">
        <f t="shared" si="72"/>
        <v>13698.011480665569</v>
      </c>
    </row>
    <row r="132" spans="1:38">
      <c r="A132" s="1">
        <v>119</v>
      </c>
      <c r="B132" s="1">
        <f t="shared" si="73"/>
        <v>214</v>
      </c>
      <c r="C132" s="3">
        <f t="shared" si="37"/>
        <v>109995.29673276209</v>
      </c>
      <c r="D132" s="3">
        <f t="shared" si="44"/>
        <v>773.43142998645533</v>
      </c>
      <c r="E132" s="4">
        <f t="shared" si="45"/>
        <v>442.64422876031364</v>
      </c>
      <c r="F132" s="4">
        <f t="shared" si="46"/>
        <v>330.78720122614169</v>
      </c>
      <c r="G132" s="7">
        <f t="shared" si="47"/>
        <v>0.15</v>
      </c>
      <c r="H132" s="8">
        <f t="shared" si="48"/>
        <v>1.3451947011868914E-2</v>
      </c>
      <c r="I132" s="3">
        <f t="shared" si="38"/>
        <v>1499.8264896699511</v>
      </c>
      <c r="J132" s="4">
        <f t="shared" si="39"/>
        <v>1830.6136908960927</v>
      </c>
      <c r="K132" s="3">
        <f t="shared" si="40"/>
        <v>2273.2579196564066</v>
      </c>
      <c r="L132" s="4">
        <f t="shared" si="41"/>
        <v>102.50708455502</v>
      </c>
      <c r="M132" s="18">
        <f t="shared" si="42"/>
        <v>340.13714420529362</v>
      </c>
      <c r="N132" s="18">
        <f t="shared" si="43"/>
        <v>1830.6136908960927</v>
      </c>
      <c r="O132" s="27">
        <f t="shared" si="49"/>
        <v>0</v>
      </c>
      <c r="P132" s="18">
        <f t="shared" si="50"/>
        <v>0</v>
      </c>
      <c r="Q132" s="18">
        <f t="shared" si="51"/>
        <v>0</v>
      </c>
      <c r="R132" s="29">
        <f t="shared" si="52"/>
        <v>0</v>
      </c>
      <c r="S132" s="25">
        <f t="shared" si="53"/>
        <v>0</v>
      </c>
      <c r="T132" s="4">
        <f t="shared" si="54"/>
        <v>0</v>
      </c>
      <c r="U132" s="4">
        <f t="shared" si="55"/>
        <v>0</v>
      </c>
      <c r="V132" s="4">
        <f t="shared" si="56"/>
        <v>0</v>
      </c>
      <c r="W132" s="27">
        <f t="shared" si="57"/>
        <v>59995.296732762094</v>
      </c>
      <c r="X132" s="18">
        <f t="shared" si="58"/>
        <v>188.05381087196034</v>
      </c>
      <c r="Y132" s="18">
        <f t="shared" si="59"/>
        <v>1830.6136908960927</v>
      </c>
      <c r="Z132" s="29">
        <f t="shared" si="60"/>
        <v>2018.6675017680532</v>
      </c>
      <c r="AA132" s="25">
        <f t="shared" si="61"/>
        <v>50000</v>
      </c>
      <c r="AB132" s="4">
        <f t="shared" si="62"/>
        <v>152.08333333333334</v>
      </c>
      <c r="AC132" s="4">
        <f t="shared" si="63"/>
        <v>0</v>
      </c>
      <c r="AD132" s="4">
        <f t="shared" si="64"/>
        <v>152.08333333333334</v>
      </c>
      <c r="AE132" s="33">
        <f t="shared" si="65"/>
        <v>0</v>
      </c>
      <c r="AF132" s="18">
        <f t="shared" si="66"/>
        <v>0</v>
      </c>
      <c r="AG132" s="18">
        <f t="shared" si="67"/>
        <v>217843.02921663504</v>
      </c>
      <c r="AH132" s="29">
        <f t="shared" si="68"/>
        <v>0</v>
      </c>
      <c r="AI132" s="4">
        <f t="shared" si="69"/>
        <v>0</v>
      </c>
      <c r="AJ132" s="4">
        <f t="shared" si="70"/>
        <v>0</v>
      </c>
      <c r="AK132" s="4">
        <f t="shared" si="71"/>
        <v>182941.20236370375</v>
      </c>
      <c r="AL132" s="4">
        <f t="shared" si="72"/>
        <v>13782.511401759692</v>
      </c>
    </row>
    <row r="133" spans="1:38">
      <c r="A133" s="1">
        <v>120</v>
      </c>
      <c r="B133" s="1">
        <f t="shared" si="73"/>
        <v>213</v>
      </c>
      <c r="C133" s="3">
        <f t="shared" si="37"/>
        <v>108192.42385868366</v>
      </c>
      <c r="D133" s="3">
        <f t="shared" si="44"/>
        <v>763.02727137296347</v>
      </c>
      <c r="E133" s="4">
        <f t="shared" si="45"/>
        <v>435.39804956718325</v>
      </c>
      <c r="F133" s="4">
        <f t="shared" si="46"/>
        <v>327.62922180578022</v>
      </c>
      <c r="G133" s="7">
        <f t="shared" si="47"/>
        <v>0.15</v>
      </c>
      <c r="H133" s="8">
        <f t="shared" si="48"/>
        <v>1.3451947011868914E-2</v>
      </c>
      <c r="I133" s="3">
        <f t="shared" si="38"/>
        <v>1475.2436522726423</v>
      </c>
      <c r="J133" s="4">
        <f t="shared" si="39"/>
        <v>1802.8728740784225</v>
      </c>
      <c r="K133" s="3">
        <f t="shared" si="40"/>
        <v>2238.2709236456058</v>
      </c>
      <c r="L133" s="4">
        <f t="shared" si="41"/>
        <v>100.82902200503192</v>
      </c>
      <c r="M133" s="18">
        <f t="shared" si="42"/>
        <v>334.56902756215135</v>
      </c>
      <c r="N133" s="18">
        <f t="shared" si="43"/>
        <v>1802.8728740784225</v>
      </c>
      <c r="O133" s="27">
        <f t="shared" si="49"/>
        <v>0</v>
      </c>
      <c r="P133" s="18">
        <f t="shared" si="50"/>
        <v>0</v>
      </c>
      <c r="Q133" s="18">
        <f t="shared" si="51"/>
        <v>0</v>
      </c>
      <c r="R133" s="29">
        <f t="shared" si="52"/>
        <v>0</v>
      </c>
      <c r="S133" s="25">
        <f t="shared" si="53"/>
        <v>0</v>
      </c>
      <c r="T133" s="4">
        <f t="shared" si="54"/>
        <v>0</v>
      </c>
      <c r="U133" s="4">
        <f t="shared" si="55"/>
        <v>0</v>
      </c>
      <c r="V133" s="4">
        <f t="shared" si="56"/>
        <v>0</v>
      </c>
      <c r="W133" s="27">
        <f t="shared" si="57"/>
        <v>58192.423858683673</v>
      </c>
      <c r="X133" s="18">
        <f t="shared" si="58"/>
        <v>182.48569422881806</v>
      </c>
      <c r="Y133" s="18">
        <f t="shared" si="59"/>
        <v>1802.8728740784225</v>
      </c>
      <c r="Z133" s="29">
        <f t="shared" si="60"/>
        <v>1985.3585683072406</v>
      </c>
      <c r="AA133" s="25">
        <f t="shared" si="61"/>
        <v>50000</v>
      </c>
      <c r="AB133" s="4">
        <f t="shared" si="62"/>
        <v>152.08333333333334</v>
      </c>
      <c r="AC133" s="4">
        <f t="shared" si="63"/>
        <v>0</v>
      </c>
      <c r="AD133" s="4">
        <f t="shared" si="64"/>
        <v>152.08333333333334</v>
      </c>
      <c r="AE133" s="33">
        <f t="shared" si="65"/>
        <v>0</v>
      </c>
      <c r="AF133" s="18">
        <f t="shared" si="66"/>
        <v>0</v>
      </c>
      <c r="AG133" s="18">
        <f t="shared" si="67"/>
        <v>216344.74488941071</v>
      </c>
      <c r="AH133" s="29">
        <f t="shared" si="68"/>
        <v>0</v>
      </c>
      <c r="AI133" s="4">
        <f t="shared" si="69"/>
        <v>0</v>
      </c>
      <c r="AJ133" s="4">
        <f t="shared" si="70"/>
        <v>0</v>
      </c>
      <c r="AK133" s="4">
        <f t="shared" si="71"/>
        <v>181019.70688144438</v>
      </c>
      <c r="AL133" s="4">
        <f t="shared" si="72"/>
        <v>13866.553307307979</v>
      </c>
    </row>
    <row r="134" spans="1:38">
      <c r="A134" s="1">
        <v>121</v>
      </c>
      <c r="B134" s="1">
        <f t="shared" si="73"/>
        <v>212</v>
      </c>
      <c r="C134" s="3">
        <f t="shared" si="37"/>
        <v>106416.88889019447</v>
      </c>
      <c r="D134" s="3">
        <f t="shared" si="44"/>
        <v>752.76306894984327</v>
      </c>
      <c r="E134" s="4">
        <f t="shared" si="45"/>
        <v>428.26167777395614</v>
      </c>
      <c r="F134" s="4">
        <f t="shared" si="46"/>
        <v>324.50139117588714</v>
      </c>
      <c r="G134" s="7">
        <f t="shared" si="47"/>
        <v>0.15</v>
      </c>
      <c r="H134" s="8">
        <f t="shared" si="48"/>
        <v>1.3451947011868914E-2</v>
      </c>
      <c r="I134" s="3">
        <f t="shared" si="38"/>
        <v>1451.0335773132988</v>
      </c>
      <c r="J134" s="4">
        <f t="shared" si="39"/>
        <v>1775.534968489186</v>
      </c>
      <c r="K134" s="3">
        <f t="shared" si="40"/>
        <v>2203.7966462631421</v>
      </c>
      <c r="L134" s="4">
        <f t="shared" si="41"/>
        <v>99.176388537126684</v>
      </c>
      <c r="M134" s="18">
        <f t="shared" si="42"/>
        <v>329.08528923682945</v>
      </c>
      <c r="N134" s="18">
        <f t="shared" si="43"/>
        <v>1775.534968489186</v>
      </c>
      <c r="O134" s="27">
        <f t="shared" si="49"/>
        <v>0</v>
      </c>
      <c r="P134" s="18">
        <f t="shared" si="50"/>
        <v>0</v>
      </c>
      <c r="Q134" s="18">
        <f t="shared" si="51"/>
        <v>0</v>
      </c>
      <c r="R134" s="29">
        <f t="shared" si="52"/>
        <v>0</v>
      </c>
      <c r="S134" s="25">
        <f t="shared" si="53"/>
        <v>0</v>
      </c>
      <c r="T134" s="4">
        <f t="shared" si="54"/>
        <v>0</v>
      </c>
      <c r="U134" s="4">
        <f t="shared" si="55"/>
        <v>0</v>
      </c>
      <c r="V134" s="4">
        <f t="shared" si="56"/>
        <v>0</v>
      </c>
      <c r="W134" s="27">
        <f t="shared" si="57"/>
        <v>56416.888890194488</v>
      </c>
      <c r="X134" s="18">
        <f t="shared" si="58"/>
        <v>177.0019559034962</v>
      </c>
      <c r="Y134" s="18">
        <f t="shared" si="59"/>
        <v>1775.534968489186</v>
      </c>
      <c r="Z134" s="29">
        <f t="shared" si="60"/>
        <v>1952.5369243926821</v>
      </c>
      <c r="AA134" s="25">
        <f t="shared" si="61"/>
        <v>50000</v>
      </c>
      <c r="AB134" s="4">
        <f t="shared" si="62"/>
        <v>152.08333333333334</v>
      </c>
      <c r="AC134" s="4">
        <f t="shared" si="63"/>
        <v>0</v>
      </c>
      <c r="AD134" s="4">
        <f t="shared" si="64"/>
        <v>152.08333333333334</v>
      </c>
      <c r="AE134" s="33">
        <f t="shared" si="65"/>
        <v>0</v>
      </c>
      <c r="AF134" s="18">
        <f t="shared" si="66"/>
        <v>0</v>
      </c>
      <c r="AG134" s="18">
        <f t="shared" si="67"/>
        <v>214839.7311871915</v>
      </c>
      <c r="AH134" s="29">
        <f t="shared" si="68"/>
        <v>0</v>
      </c>
      <c r="AI134" s="4">
        <f t="shared" si="69"/>
        <v>0</v>
      </c>
      <c r="AJ134" s="4">
        <f t="shared" si="70"/>
        <v>0</v>
      </c>
      <c r="AK134" s="4">
        <f t="shared" si="71"/>
        <v>179100.23806052539</v>
      </c>
      <c r="AL134" s="4">
        <f t="shared" si="72"/>
        <v>13950.138850004289</v>
      </c>
    </row>
    <row r="135" spans="1:38">
      <c r="A135" s="1">
        <v>122</v>
      </c>
      <c r="B135" s="1">
        <f t="shared" si="73"/>
        <v>211</v>
      </c>
      <c r="C135" s="3">
        <f t="shared" si="37"/>
        <v>104668.29461996107</v>
      </c>
      <c r="D135" s="3">
        <f t="shared" si="44"/>
        <v>742.6369400338383</v>
      </c>
      <c r="E135" s="4">
        <f t="shared" si="45"/>
        <v>421.23351852368643</v>
      </c>
      <c r="F135" s="4">
        <f t="shared" si="46"/>
        <v>321.40342151015187</v>
      </c>
      <c r="G135" s="7">
        <f t="shared" si="47"/>
        <v>0.15</v>
      </c>
      <c r="H135" s="8">
        <f t="shared" si="48"/>
        <v>1.3451947011868914E-2</v>
      </c>
      <c r="I135" s="3">
        <f t="shared" si="38"/>
        <v>1427.1908487232499</v>
      </c>
      <c r="J135" s="4">
        <f t="shared" si="39"/>
        <v>1748.5942702334019</v>
      </c>
      <c r="K135" s="3">
        <f t="shared" si="40"/>
        <v>2169.8277887570885</v>
      </c>
      <c r="L135" s="4">
        <f t="shared" si="41"/>
        <v>97.5488148160116</v>
      </c>
      <c r="M135" s="18">
        <f t="shared" si="42"/>
        <v>323.68470370767483</v>
      </c>
      <c r="N135" s="18">
        <f t="shared" si="43"/>
        <v>1748.5942702334019</v>
      </c>
      <c r="O135" s="27">
        <f t="shared" si="49"/>
        <v>0</v>
      </c>
      <c r="P135" s="18">
        <f t="shared" si="50"/>
        <v>0</v>
      </c>
      <c r="Q135" s="18">
        <f t="shared" si="51"/>
        <v>0</v>
      </c>
      <c r="R135" s="29">
        <f t="shared" si="52"/>
        <v>0</v>
      </c>
      <c r="S135" s="25">
        <f t="shared" si="53"/>
        <v>0</v>
      </c>
      <c r="T135" s="4">
        <f t="shared" si="54"/>
        <v>0</v>
      </c>
      <c r="U135" s="4">
        <f t="shared" si="55"/>
        <v>0</v>
      </c>
      <c r="V135" s="4">
        <f t="shared" si="56"/>
        <v>0</v>
      </c>
      <c r="W135" s="27">
        <f t="shared" si="57"/>
        <v>54668.294619961089</v>
      </c>
      <c r="X135" s="18">
        <f t="shared" si="58"/>
        <v>171.6013703743416</v>
      </c>
      <c r="Y135" s="18">
        <f t="shared" si="59"/>
        <v>1748.5942702334019</v>
      </c>
      <c r="Z135" s="29">
        <f t="shared" si="60"/>
        <v>1920.1956406077434</v>
      </c>
      <c r="AA135" s="25">
        <f t="shared" si="61"/>
        <v>50000</v>
      </c>
      <c r="AB135" s="4">
        <f t="shared" si="62"/>
        <v>152.08333333333334</v>
      </c>
      <c r="AC135" s="4">
        <f t="shared" si="63"/>
        <v>0</v>
      </c>
      <c r="AD135" s="4">
        <f t="shared" si="64"/>
        <v>152.08333333333334</v>
      </c>
      <c r="AE135" s="33">
        <f t="shared" si="65"/>
        <v>0</v>
      </c>
      <c r="AF135" s="18">
        <f t="shared" si="66"/>
        <v>0</v>
      </c>
      <c r="AG135" s="18">
        <f t="shared" si="67"/>
        <v>213328.50096847504</v>
      </c>
      <c r="AH135" s="29">
        <f t="shared" si="68"/>
        <v>0</v>
      </c>
      <c r="AI135" s="4">
        <f t="shared" si="69"/>
        <v>0</v>
      </c>
      <c r="AJ135" s="4">
        <f t="shared" si="70"/>
        <v>0</v>
      </c>
      <c r="AK135" s="4">
        <f t="shared" si="71"/>
        <v>177183.27621683269</v>
      </c>
      <c r="AL135" s="4">
        <f t="shared" si="72"/>
        <v>14033.26967737934</v>
      </c>
    </row>
    <row r="136" spans="1:38">
      <c r="A136" s="1">
        <v>123</v>
      </c>
      <c r="B136" s="1">
        <f t="shared" si="73"/>
        <v>210</v>
      </c>
      <c r="C136" s="3">
        <f t="shared" si="37"/>
        <v>102946.24946510562</v>
      </c>
      <c r="D136" s="3">
        <f t="shared" si="44"/>
        <v>732.64702726744645</v>
      </c>
      <c r="E136" s="4">
        <f t="shared" si="45"/>
        <v>414.31199953734591</v>
      </c>
      <c r="F136" s="4">
        <f t="shared" si="46"/>
        <v>318.33502773010053</v>
      </c>
      <c r="G136" s="7">
        <f t="shared" si="47"/>
        <v>0.15</v>
      </c>
      <c r="H136" s="8">
        <f t="shared" si="48"/>
        <v>1.3451947011868914E-2</v>
      </c>
      <c r="I136" s="3">
        <f t="shared" si="38"/>
        <v>1403.7101271253532</v>
      </c>
      <c r="J136" s="4">
        <f t="shared" si="39"/>
        <v>1722.0451548554538</v>
      </c>
      <c r="K136" s="3">
        <f t="shared" si="40"/>
        <v>2136.3571543927997</v>
      </c>
      <c r="L136" s="4">
        <f t="shared" si="41"/>
        <v>95.94593673496432</v>
      </c>
      <c r="M136" s="18">
        <f t="shared" si="42"/>
        <v>318.36606280238158</v>
      </c>
      <c r="N136" s="18">
        <f t="shared" si="43"/>
        <v>1722.0451548554538</v>
      </c>
      <c r="O136" s="27">
        <f t="shared" si="49"/>
        <v>0</v>
      </c>
      <c r="P136" s="18">
        <f t="shared" si="50"/>
        <v>0</v>
      </c>
      <c r="Q136" s="18">
        <f t="shared" si="51"/>
        <v>0</v>
      </c>
      <c r="R136" s="29">
        <f t="shared" si="52"/>
        <v>0</v>
      </c>
      <c r="S136" s="25">
        <f t="shared" si="53"/>
        <v>0</v>
      </c>
      <c r="T136" s="4">
        <f t="shared" si="54"/>
        <v>0</v>
      </c>
      <c r="U136" s="4">
        <f t="shared" si="55"/>
        <v>0</v>
      </c>
      <c r="V136" s="4">
        <f t="shared" si="56"/>
        <v>0</v>
      </c>
      <c r="W136" s="27">
        <f t="shared" si="57"/>
        <v>52946.249465105633</v>
      </c>
      <c r="X136" s="18">
        <f t="shared" si="58"/>
        <v>166.28272946904835</v>
      </c>
      <c r="Y136" s="18">
        <f t="shared" si="59"/>
        <v>1722.0451548554538</v>
      </c>
      <c r="Z136" s="29">
        <f t="shared" si="60"/>
        <v>1888.3278843245021</v>
      </c>
      <c r="AA136" s="25">
        <f t="shared" si="61"/>
        <v>50000</v>
      </c>
      <c r="AB136" s="4">
        <f t="shared" si="62"/>
        <v>152.08333333333334</v>
      </c>
      <c r="AC136" s="4">
        <f t="shared" si="63"/>
        <v>0</v>
      </c>
      <c r="AD136" s="4">
        <f t="shared" si="64"/>
        <v>152.08333333333334</v>
      </c>
      <c r="AE136" s="33">
        <f t="shared" si="65"/>
        <v>0</v>
      </c>
      <c r="AF136" s="18">
        <f t="shared" si="66"/>
        <v>0</v>
      </c>
      <c r="AG136" s="18">
        <f t="shared" si="67"/>
        <v>211811.55404722082</v>
      </c>
      <c r="AH136" s="29">
        <f t="shared" si="68"/>
        <v>0</v>
      </c>
      <c r="AI136" s="4">
        <f t="shared" si="69"/>
        <v>0</v>
      </c>
      <c r="AJ136" s="4">
        <f t="shared" si="70"/>
        <v>0</v>
      </c>
      <c r="AK136" s="4">
        <f t="shared" si="71"/>
        <v>175269.28536431605</v>
      </c>
      <c r="AL136" s="4">
        <f t="shared" si="72"/>
        <v>14115.947431815683</v>
      </c>
    </row>
    <row r="137" spans="1:38">
      <c r="A137" s="1">
        <v>124</v>
      </c>
      <c r="B137" s="1">
        <f t="shared" si="73"/>
        <v>209</v>
      </c>
      <c r="C137" s="3">
        <f t="shared" si="37"/>
        <v>101250.36738886102</v>
      </c>
      <c r="D137" s="3">
        <f t="shared" si="44"/>
        <v>722.79149827824153</v>
      </c>
      <c r="E137" s="4">
        <f t="shared" si="45"/>
        <v>407.49557079937637</v>
      </c>
      <c r="F137" s="4">
        <f t="shared" si="46"/>
        <v>315.29592747886517</v>
      </c>
      <c r="G137" s="7">
        <f t="shared" si="47"/>
        <v>0.15</v>
      </c>
      <c r="H137" s="8">
        <f t="shared" si="48"/>
        <v>1.3451947011868914E-2</v>
      </c>
      <c r="I137" s="3">
        <f t="shared" si="38"/>
        <v>1380.5861487657357</v>
      </c>
      <c r="J137" s="4">
        <f t="shared" si="39"/>
        <v>1695.882076244601</v>
      </c>
      <c r="K137" s="3">
        <f t="shared" si="40"/>
        <v>2103.377647043977</v>
      </c>
      <c r="L137" s="4">
        <f t="shared" si="41"/>
        <v>94.367395343013484</v>
      </c>
      <c r="M137" s="18">
        <f t="shared" si="42"/>
        <v>313.1281754563629</v>
      </c>
      <c r="N137" s="18">
        <f t="shared" si="43"/>
        <v>1695.882076244601</v>
      </c>
      <c r="O137" s="27">
        <f t="shared" si="49"/>
        <v>0</v>
      </c>
      <c r="P137" s="18">
        <f t="shared" si="50"/>
        <v>0</v>
      </c>
      <c r="Q137" s="18">
        <f t="shared" si="51"/>
        <v>0</v>
      </c>
      <c r="R137" s="29">
        <f t="shared" si="52"/>
        <v>0</v>
      </c>
      <c r="S137" s="25">
        <f t="shared" si="53"/>
        <v>0</v>
      </c>
      <c r="T137" s="4">
        <f t="shared" si="54"/>
        <v>0</v>
      </c>
      <c r="U137" s="4">
        <f t="shared" si="55"/>
        <v>0</v>
      </c>
      <c r="V137" s="4">
        <f t="shared" si="56"/>
        <v>0</v>
      </c>
      <c r="W137" s="27">
        <f t="shared" si="57"/>
        <v>51250.367388861036</v>
      </c>
      <c r="X137" s="18">
        <f t="shared" si="58"/>
        <v>161.04484212302967</v>
      </c>
      <c r="Y137" s="18">
        <f t="shared" si="59"/>
        <v>1695.882076244601</v>
      </c>
      <c r="Z137" s="29">
        <f t="shared" si="60"/>
        <v>1856.9269183676306</v>
      </c>
      <c r="AA137" s="25">
        <f t="shared" si="61"/>
        <v>50000</v>
      </c>
      <c r="AB137" s="4">
        <f t="shared" si="62"/>
        <v>152.08333333333334</v>
      </c>
      <c r="AC137" s="4">
        <f t="shared" si="63"/>
        <v>0</v>
      </c>
      <c r="AD137" s="4">
        <f t="shared" si="64"/>
        <v>152.08333333333334</v>
      </c>
      <c r="AE137" s="33">
        <f t="shared" si="65"/>
        <v>0</v>
      </c>
      <c r="AF137" s="18">
        <f t="shared" si="66"/>
        <v>0</v>
      </c>
      <c r="AG137" s="18">
        <f t="shared" si="67"/>
        <v>210289.37745433053</v>
      </c>
      <c r="AH137" s="29">
        <f t="shared" si="68"/>
        <v>0</v>
      </c>
      <c r="AI137" s="4">
        <f t="shared" si="69"/>
        <v>0</v>
      </c>
      <c r="AJ137" s="4">
        <f t="shared" si="70"/>
        <v>0</v>
      </c>
      <c r="AK137" s="4">
        <f t="shared" si="71"/>
        <v>173358.71361587156</v>
      </c>
      <c r="AL137" s="4">
        <f t="shared" si="72"/>
        <v>14198.173750562642</v>
      </c>
    </row>
    <row r="138" spans="1:38">
      <c r="A138" s="1">
        <v>125</v>
      </c>
      <c r="B138" s="1">
        <f t="shared" si="73"/>
        <v>208</v>
      </c>
      <c r="C138" s="3">
        <f t="shared" si="37"/>
        <v>99580.267823305578</v>
      </c>
      <c r="D138" s="3">
        <f t="shared" si="44"/>
        <v>713.06854534277318</v>
      </c>
      <c r="E138" s="4">
        <f t="shared" si="45"/>
        <v>400.78270424757488</v>
      </c>
      <c r="F138" s="4">
        <f t="shared" si="46"/>
        <v>312.28584109519829</v>
      </c>
      <c r="G138" s="7">
        <f t="shared" si="47"/>
        <v>0.15</v>
      </c>
      <c r="H138" s="8">
        <f t="shared" si="48"/>
        <v>1.3451947011868914E-2</v>
      </c>
      <c r="I138" s="3">
        <f t="shared" si="38"/>
        <v>1357.8137244602492</v>
      </c>
      <c r="J138" s="4">
        <f t="shared" si="39"/>
        <v>1670.0995655554475</v>
      </c>
      <c r="K138" s="3">
        <f t="shared" si="40"/>
        <v>2070.8822698030226</v>
      </c>
      <c r="L138" s="4">
        <f t="shared" si="41"/>
        <v>92.812836773122598</v>
      </c>
      <c r="M138" s="18">
        <f t="shared" si="42"/>
        <v>307.96986747445226</v>
      </c>
      <c r="N138" s="18">
        <f t="shared" si="43"/>
        <v>1670.0995655554475</v>
      </c>
      <c r="O138" s="27">
        <f t="shared" si="49"/>
        <v>0</v>
      </c>
      <c r="P138" s="18">
        <f t="shared" si="50"/>
        <v>0</v>
      </c>
      <c r="Q138" s="18">
        <f t="shared" si="51"/>
        <v>0</v>
      </c>
      <c r="R138" s="29">
        <f t="shared" si="52"/>
        <v>0</v>
      </c>
      <c r="S138" s="25">
        <f t="shared" si="53"/>
        <v>0</v>
      </c>
      <c r="T138" s="4">
        <f t="shared" si="54"/>
        <v>0</v>
      </c>
      <c r="U138" s="4">
        <f t="shared" si="55"/>
        <v>0</v>
      </c>
      <c r="V138" s="4">
        <f t="shared" si="56"/>
        <v>0</v>
      </c>
      <c r="W138" s="27">
        <f t="shared" si="57"/>
        <v>49580.267823305585</v>
      </c>
      <c r="X138" s="18">
        <f t="shared" si="58"/>
        <v>155.886534141119</v>
      </c>
      <c r="Y138" s="18">
        <f t="shared" si="59"/>
        <v>1670.0995655554475</v>
      </c>
      <c r="Z138" s="29">
        <f t="shared" si="60"/>
        <v>1825.9860996965665</v>
      </c>
      <c r="AA138" s="25">
        <f t="shared" si="61"/>
        <v>50000</v>
      </c>
      <c r="AB138" s="4">
        <f t="shared" si="62"/>
        <v>152.08333333333334</v>
      </c>
      <c r="AC138" s="4">
        <f t="shared" si="63"/>
        <v>0</v>
      </c>
      <c r="AD138" s="4">
        <f t="shared" si="64"/>
        <v>152.08333333333334</v>
      </c>
      <c r="AE138" s="33">
        <f t="shared" si="65"/>
        <v>0</v>
      </c>
      <c r="AF138" s="18">
        <f t="shared" si="66"/>
        <v>0</v>
      </c>
      <c r="AG138" s="18">
        <f t="shared" si="67"/>
        <v>208762.44569443093</v>
      </c>
      <c r="AH138" s="29">
        <f t="shared" si="68"/>
        <v>0</v>
      </c>
      <c r="AI138" s="4">
        <f t="shared" si="69"/>
        <v>0</v>
      </c>
      <c r="AJ138" s="4">
        <f t="shared" si="70"/>
        <v>0</v>
      </c>
      <c r="AK138" s="4">
        <f t="shared" si="71"/>
        <v>171451.99357558318</v>
      </c>
      <c r="AL138" s="4">
        <f t="shared" si="72"/>
        <v>14279.95026575118</v>
      </c>
    </row>
    <row r="139" spans="1:38">
      <c r="A139" s="1">
        <v>126</v>
      </c>
      <c r="B139" s="1">
        <f t="shared" si="73"/>
        <v>207</v>
      </c>
      <c r="C139" s="3">
        <f t="shared" si="37"/>
        <v>97935.575593162386</v>
      </c>
      <c r="D139" s="3">
        <f t="shared" si="44"/>
        <v>703.47638505499174</v>
      </c>
      <c r="E139" s="4">
        <f t="shared" si="45"/>
        <v>394.17189346725127</v>
      </c>
      <c r="F139" s="4">
        <f t="shared" si="46"/>
        <v>309.30449158774047</v>
      </c>
      <c r="G139" s="7">
        <f t="shared" si="47"/>
        <v>0.15</v>
      </c>
      <c r="H139" s="8">
        <f t="shared" si="48"/>
        <v>1.3451947011868914E-2</v>
      </c>
      <c r="I139" s="3">
        <f t="shared" si="38"/>
        <v>1335.3877385554504</v>
      </c>
      <c r="J139" s="4">
        <f t="shared" si="39"/>
        <v>1644.692230143191</v>
      </c>
      <c r="K139" s="3">
        <f t="shared" si="40"/>
        <v>2038.8641236104422</v>
      </c>
      <c r="L139" s="4">
        <f t="shared" si="41"/>
        <v>91.281912171363444</v>
      </c>
      <c r="M139" s="18">
        <f t="shared" si="42"/>
        <v>302.88998129588782</v>
      </c>
      <c r="N139" s="18">
        <f t="shared" si="43"/>
        <v>1644.692230143191</v>
      </c>
      <c r="O139" s="27">
        <f t="shared" si="49"/>
        <v>0</v>
      </c>
      <c r="P139" s="18">
        <f t="shared" si="50"/>
        <v>0</v>
      </c>
      <c r="Q139" s="18">
        <f t="shared" si="51"/>
        <v>0</v>
      </c>
      <c r="R139" s="29">
        <f t="shared" si="52"/>
        <v>0</v>
      </c>
      <c r="S139" s="25">
        <f t="shared" si="53"/>
        <v>0</v>
      </c>
      <c r="T139" s="4">
        <f t="shared" si="54"/>
        <v>0</v>
      </c>
      <c r="U139" s="4">
        <f t="shared" si="55"/>
        <v>0</v>
      </c>
      <c r="V139" s="4">
        <f t="shared" si="56"/>
        <v>0</v>
      </c>
      <c r="W139" s="27">
        <f t="shared" si="57"/>
        <v>47935.575593162393</v>
      </c>
      <c r="X139" s="18">
        <f t="shared" si="58"/>
        <v>150.80664796255451</v>
      </c>
      <c r="Y139" s="18">
        <f t="shared" si="59"/>
        <v>1644.692230143191</v>
      </c>
      <c r="Z139" s="29">
        <f t="shared" si="60"/>
        <v>1795.4988781057455</v>
      </c>
      <c r="AA139" s="25">
        <f t="shared" si="61"/>
        <v>50000</v>
      </c>
      <c r="AB139" s="4">
        <f t="shared" si="62"/>
        <v>152.08333333333334</v>
      </c>
      <c r="AC139" s="4">
        <f t="shared" si="63"/>
        <v>0</v>
      </c>
      <c r="AD139" s="4">
        <f t="shared" si="64"/>
        <v>152.08333333333334</v>
      </c>
      <c r="AE139" s="33">
        <f t="shared" si="65"/>
        <v>0</v>
      </c>
      <c r="AF139" s="18">
        <f t="shared" si="66"/>
        <v>0</v>
      </c>
      <c r="AG139" s="18">
        <f t="shared" si="67"/>
        <v>207231.22099804206</v>
      </c>
      <c r="AH139" s="29">
        <f t="shared" si="68"/>
        <v>0</v>
      </c>
      <c r="AI139" s="4">
        <f t="shared" si="69"/>
        <v>0</v>
      </c>
      <c r="AJ139" s="4">
        <f t="shared" si="70"/>
        <v>0</v>
      </c>
      <c r="AK139" s="4">
        <f t="shared" si="71"/>
        <v>169549.54272249839</v>
      </c>
      <c r="AL139" s="4">
        <f t="shared" si="72"/>
        <v>14361.278604408753</v>
      </c>
    </row>
    <row r="140" spans="1:38">
      <c r="A140" s="1">
        <v>127</v>
      </c>
      <c r="B140" s="1">
        <f t="shared" si="73"/>
        <v>206</v>
      </c>
      <c r="C140" s="3">
        <f t="shared" si="37"/>
        <v>96315.920840648963</v>
      </c>
      <c r="D140" s="3">
        <f t="shared" si="44"/>
        <v>694.0132579991307</v>
      </c>
      <c r="E140" s="4">
        <f t="shared" si="45"/>
        <v>387.6616533896011</v>
      </c>
      <c r="F140" s="4">
        <f t="shared" si="46"/>
        <v>306.3516046095296</v>
      </c>
      <c r="G140" s="7">
        <f t="shared" si="47"/>
        <v>0.15</v>
      </c>
      <c r="H140" s="8">
        <f t="shared" si="48"/>
        <v>1.3451947011868914E-2</v>
      </c>
      <c r="I140" s="3">
        <f t="shared" si="38"/>
        <v>1313.3031479038946</v>
      </c>
      <c r="J140" s="4">
        <f t="shared" si="39"/>
        <v>1619.6547525134242</v>
      </c>
      <c r="K140" s="3">
        <f t="shared" si="40"/>
        <v>2007.3164059030253</v>
      </c>
      <c r="L140" s="4">
        <f t="shared" si="41"/>
        <v>89.774277627065516</v>
      </c>
      <c r="M140" s="18">
        <f t="shared" si="42"/>
        <v>297.88737576253561</v>
      </c>
      <c r="N140" s="18">
        <f t="shared" si="43"/>
        <v>1619.6547525134242</v>
      </c>
      <c r="O140" s="27">
        <f t="shared" si="49"/>
        <v>0</v>
      </c>
      <c r="P140" s="18">
        <f t="shared" si="50"/>
        <v>0</v>
      </c>
      <c r="Q140" s="18">
        <f t="shared" si="51"/>
        <v>0</v>
      </c>
      <c r="R140" s="29">
        <f t="shared" si="52"/>
        <v>0</v>
      </c>
      <c r="S140" s="25">
        <f t="shared" si="53"/>
        <v>0</v>
      </c>
      <c r="T140" s="4">
        <f t="shared" si="54"/>
        <v>0</v>
      </c>
      <c r="U140" s="4">
        <f t="shared" si="55"/>
        <v>0</v>
      </c>
      <c r="V140" s="4">
        <f t="shared" si="56"/>
        <v>0</v>
      </c>
      <c r="W140" s="27">
        <f t="shared" si="57"/>
        <v>46315.920840648971</v>
      </c>
      <c r="X140" s="18">
        <f t="shared" si="58"/>
        <v>145.8040424292023</v>
      </c>
      <c r="Y140" s="18">
        <f t="shared" si="59"/>
        <v>1619.6547525134242</v>
      </c>
      <c r="Z140" s="29">
        <f t="shared" si="60"/>
        <v>1765.4587949426266</v>
      </c>
      <c r="AA140" s="25">
        <f t="shared" si="61"/>
        <v>50000</v>
      </c>
      <c r="AB140" s="4">
        <f t="shared" si="62"/>
        <v>152.08333333333334</v>
      </c>
      <c r="AC140" s="4">
        <f t="shared" si="63"/>
        <v>0</v>
      </c>
      <c r="AD140" s="4">
        <f t="shared" si="64"/>
        <v>152.08333333333334</v>
      </c>
      <c r="AE140" s="33">
        <f t="shared" si="65"/>
        <v>0</v>
      </c>
      <c r="AF140" s="18">
        <f t="shared" si="66"/>
        <v>0</v>
      </c>
      <c r="AG140" s="18">
        <f t="shared" si="67"/>
        <v>205696.15356920488</v>
      </c>
      <c r="AH140" s="29">
        <f t="shared" si="68"/>
        <v>0</v>
      </c>
      <c r="AI140" s="4">
        <f t="shared" si="69"/>
        <v>0</v>
      </c>
      <c r="AJ140" s="4">
        <f t="shared" si="70"/>
        <v>0</v>
      </c>
      <c r="AK140" s="4">
        <f t="shared" si="71"/>
        <v>167651.76378610631</v>
      </c>
      <c r="AL140" s="4">
        <f t="shared" si="72"/>
        <v>14442.160388474129</v>
      </c>
    </row>
    <row r="141" spans="1:38">
      <c r="A141" s="1">
        <v>128</v>
      </c>
      <c r="B141" s="1">
        <f t="shared" si="73"/>
        <v>205</v>
      </c>
      <c r="C141" s="3">
        <f t="shared" si="37"/>
        <v>94720.938951362652</v>
      </c>
      <c r="D141" s="3">
        <f t="shared" si="44"/>
        <v>684.67742842699181</v>
      </c>
      <c r="E141" s="4">
        <f t="shared" si="45"/>
        <v>381.25051999423545</v>
      </c>
      <c r="F141" s="4">
        <f t="shared" si="46"/>
        <v>303.42690843275636</v>
      </c>
      <c r="G141" s="7">
        <f t="shared" si="47"/>
        <v>0.15</v>
      </c>
      <c r="H141" s="8">
        <f t="shared" si="48"/>
        <v>1.3451947011868914E-2</v>
      </c>
      <c r="I141" s="3">
        <f t="shared" si="38"/>
        <v>1291.5549808535582</v>
      </c>
      <c r="J141" s="4">
        <f t="shared" si="39"/>
        <v>1594.9818892863145</v>
      </c>
      <c r="K141" s="3">
        <f t="shared" si="40"/>
        <v>1976.23240928055</v>
      </c>
      <c r="L141" s="4">
        <f t="shared" si="41"/>
        <v>88.289594103928209</v>
      </c>
      <c r="M141" s="18">
        <f t="shared" si="42"/>
        <v>292.96092589030724</v>
      </c>
      <c r="N141" s="18">
        <f t="shared" si="43"/>
        <v>1594.9818892863145</v>
      </c>
      <c r="O141" s="27">
        <f t="shared" si="49"/>
        <v>0</v>
      </c>
      <c r="P141" s="18">
        <f t="shared" si="50"/>
        <v>0</v>
      </c>
      <c r="Q141" s="18">
        <f t="shared" si="51"/>
        <v>0</v>
      </c>
      <c r="R141" s="29">
        <f t="shared" si="52"/>
        <v>0</v>
      </c>
      <c r="S141" s="25">
        <f t="shared" si="53"/>
        <v>0</v>
      </c>
      <c r="T141" s="4">
        <f t="shared" si="54"/>
        <v>0</v>
      </c>
      <c r="U141" s="4">
        <f t="shared" si="55"/>
        <v>0</v>
      </c>
      <c r="V141" s="4">
        <f t="shared" si="56"/>
        <v>0</v>
      </c>
      <c r="W141" s="27">
        <f t="shared" si="57"/>
        <v>44720.938951362659</v>
      </c>
      <c r="X141" s="18">
        <f t="shared" si="58"/>
        <v>140.87759255697398</v>
      </c>
      <c r="Y141" s="18">
        <f t="shared" si="59"/>
        <v>1594.9818892863145</v>
      </c>
      <c r="Z141" s="29">
        <f t="shared" si="60"/>
        <v>1735.8594818432884</v>
      </c>
      <c r="AA141" s="25">
        <f t="shared" si="61"/>
        <v>50000</v>
      </c>
      <c r="AB141" s="4">
        <f t="shared" si="62"/>
        <v>152.08333333333334</v>
      </c>
      <c r="AC141" s="4">
        <f t="shared" si="63"/>
        <v>0</v>
      </c>
      <c r="AD141" s="4">
        <f t="shared" si="64"/>
        <v>152.08333333333334</v>
      </c>
      <c r="AE141" s="33">
        <f t="shared" si="65"/>
        <v>0</v>
      </c>
      <c r="AF141" s="18">
        <f t="shared" si="66"/>
        <v>0</v>
      </c>
      <c r="AG141" s="18">
        <f t="shared" si="67"/>
        <v>204157.68182864826</v>
      </c>
      <c r="AH141" s="29">
        <f t="shared" si="68"/>
        <v>0</v>
      </c>
      <c r="AI141" s="4">
        <f t="shared" si="69"/>
        <v>0</v>
      </c>
      <c r="AJ141" s="4">
        <f t="shared" si="70"/>
        <v>0</v>
      </c>
      <c r="AK141" s="4">
        <f t="shared" si="71"/>
        <v>165759.04511368601</v>
      </c>
      <c r="AL141" s="4">
        <f t="shared" si="72"/>
        <v>14522.597234812127</v>
      </c>
    </row>
    <row r="142" spans="1:38">
      <c r="A142" s="1">
        <v>129</v>
      </c>
      <c r="B142" s="1">
        <f t="shared" si="73"/>
        <v>204</v>
      </c>
      <c r="C142" s="3">
        <f t="shared" ref="C142:C205" si="74">C141-J142</f>
        <v>93150.270481187705</v>
      </c>
      <c r="D142" s="3">
        <f t="shared" si="44"/>
        <v>675.46718393956917</v>
      </c>
      <c r="E142" s="4">
        <f t="shared" si="45"/>
        <v>374.93705001581048</v>
      </c>
      <c r="F142" s="4">
        <f t="shared" si="46"/>
        <v>300.53013392375868</v>
      </c>
      <c r="G142" s="7">
        <f t="shared" si="47"/>
        <v>0.15</v>
      </c>
      <c r="H142" s="8">
        <f t="shared" si="48"/>
        <v>1.3451947011868914E-2</v>
      </c>
      <c r="I142" s="3">
        <f t="shared" ref="I142:I205" si="75">H142*(C141-F142)</f>
        <v>1270.1383362511883</v>
      </c>
      <c r="J142" s="4">
        <f t="shared" ref="J142:J205" si="76">I142+F142</f>
        <v>1570.6684701749471</v>
      </c>
      <c r="K142" s="3">
        <f t="shared" ref="K142:K205" si="77">D142+I142</f>
        <v>1945.6055201907575</v>
      </c>
      <c r="L142" s="4">
        <f t="shared" ref="L142:L205" si="78">(SUM(C$6:C$7)/10000)/12*C141</f>
        <v>86.827527372082429</v>
      </c>
      <c r="M142" s="18">
        <f t="shared" ref="M142:M205" si="79">E142-L142</f>
        <v>288.10952264372804</v>
      </c>
      <c r="N142" s="18">
        <f t="shared" ref="N142:N205" si="80">J142</f>
        <v>1570.6684701749471</v>
      </c>
      <c r="O142" s="27">
        <f t="shared" si="49"/>
        <v>0</v>
      </c>
      <c r="P142" s="18">
        <f t="shared" si="50"/>
        <v>0</v>
      </c>
      <c r="Q142" s="18">
        <f t="shared" si="51"/>
        <v>0</v>
      </c>
      <c r="R142" s="29">
        <f t="shared" si="52"/>
        <v>0</v>
      </c>
      <c r="S142" s="25">
        <f t="shared" si="53"/>
        <v>0</v>
      </c>
      <c r="T142" s="4">
        <f t="shared" si="54"/>
        <v>0</v>
      </c>
      <c r="U142" s="4">
        <f t="shared" si="55"/>
        <v>0</v>
      </c>
      <c r="V142" s="4">
        <f t="shared" si="56"/>
        <v>0</v>
      </c>
      <c r="W142" s="27">
        <f t="shared" si="57"/>
        <v>43150.270481187712</v>
      </c>
      <c r="X142" s="18">
        <f t="shared" si="58"/>
        <v>136.02618931039476</v>
      </c>
      <c r="Y142" s="18">
        <f t="shared" si="59"/>
        <v>1570.6684701749471</v>
      </c>
      <c r="Z142" s="29">
        <f t="shared" si="60"/>
        <v>1706.6946594853418</v>
      </c>
      <c r="AA142" s="25">
        <f t="shared" si="61"/>
        <v>50000</v>
      </c>
      <c r="AB142" s="4">
        <f t="shared" si="62"/>
        <v>152.08333333333334</v>
      </c>
      <c r="AC142" s="4">
        <f t="shared" si="63"/>
        <v>0</v>
      </c>
      <c r="AD142" s="4">
        <f t="shared" si="64"/>
        <v>152.08333333333334</v>
      </c>
      <c r="AE142" s="33">
        <f t="shared" si="65"/>
        <v>0</v>
      </c>
      <c r="AF142" s="18">
        <f t="shared" si="66"/>
        <v>0</v>
      </c>
      <c r="AG142" s="18">
        <f t="shared" si="67"/>
        <v>202616.23265256817</v>
      </c>
      <c r="AH142" s="29">
        <f t="shared" si="68"/>
        <v>0</v>
      </c>
      <c r="AI142" s="4">
        <f t="shared" si="69"/>
        <v>0</v>
      </c>
      <c r="AJ142" s="4">
        <f t="shared" si="70"/>
        <v>0</v>
      </c>
      <c r="AK142" s="4">
        <f t="shared" si="71"/>
        <v>163871.76102968727</v>
      </c>
      <c r="AL142" s="4">
        <f t="shared" si="72"/>
        <v>14602.590755228364</v>
      </c>
    </row>
    <row r="143" spans="1:38">
      <c r="A143" s="1">
        <v>130</v>
      </c>
      <c r="B143" s="1">
        <f t="shared" si="73"/>
        <v>203</v>
      </c>
      <c r="C143" s="3">
        <f t="shared" si="74"/>
        <v>91603.561084210058</v>
      </c>
      <c r="D143" s="3">
        <f t="shared" ref="D143:D206" si="81">IF(B142&lt;=0,0,PMT(C$3/12,B142,-C142))</f>
        <v>666.38083517295786</v>
      </c>
      <c r="E143" s="4">
        <f t="shared" ref="E143:E206" si="82">C142*C$3/12</f>
        <v>368.71982065470132</v>
      </c>
      <c r="F143" s="4">
        <f t="shared" ref="F143:F206" si="83">D143-E143</f>
        <v>297.66101451825654</v>
      </c>
      <c r="G143" s="7">
        <f t="shared" ref="G143:G206" si="84">C$8/100*MIN(6%,0.2%*(A143+C$5))</f>
        <v>0.15</v>
      </c>
      <c r="H143" s="8">
        <f t="shared" ref="H143:H206" si="85">1-(1-G143)^(1/12)</f>
        <v>1.3451947011868914E-2</v>
      </c>
      <c r="I143" s="3">
        <f t="shared" si="75"/>
        <v>1249.0483824593955</v>
      </c>
      <c r="J143" s="4">
        <f t="shared" si="76"/>
        <v>1546.709396977652</v>
      </c>
      <c r="K143" s="3">
        <f t="shared" si="77"/>
        <v>1915.4292176323534</v>
      </c>
      <c r="L143" s="4">
        <f t="shared" si="78"/>
        <v>85.387747941088733</v>
      </c>
      <c r="M143" s="18">
        <f t="shared" si="79"/>
        <v>283.3320727136126</v>
      </c>
      <c r="N143" s="18">
        <f t="shared" si="80"/>
        <v>1546.709396977652</v>
      </c>
      <c r="O143" s="27">
        <f t="shared" ref="O143:O206" si="86">O142-Q143</f>
        <v>0</v>
      </c>
      <c r="P143" s="18">
        <f t="shared" ref="P143:P206" si="87">O142*$C$9/12</f>
        <v>0</v>
      </c>
      <c r="Q143" s="18">
        <f t="shared" ref="Q143:Q206" si="88">MIN(O142,N143)</f>
        <v>0</v>
      </c>
      <c r="R143" s="29">
        <f t="shared" ref="R143:R206" si="89">P143+Q143</f>
        <v>0</v>
      </c>
      <c r="S143" s="25">
        <f t="shared" ref="S143:S206" si="90">S142-U143</f>
        <v>0</v>
      </c>
      <c r="T143" s="4">
        <f t="shared" ref="T143:T206" si="91">S142*$C$9/12</f>
        <v>0</v>
      </c>
      <c r="U143" s="4">
        <f t="shared" ref="U143:U206" si="92">MIN(S142,N143-Q143)</f>
        <v>0</v>
      </c>
      <c r="V143" s="4">
        <f t="shared" ref="V143:V206" si="93">T143+U143</f>
        <v>0</v>
      </c>
      <c r="W143" s="27">
        <f t="shared" ref="W143:W206" si="94">W142-Y143</f>
        <v>41603.561084210058</v>
      </c>
      <c r="X143" s="18">
        <f t="shared" ref="X143:X206" si="95">W142*$C$9/12</f>
        <v>131.24873938027932</v>
      </c>
      <c r="Y143" s="18">
        <f t="shared" ref="Y143:Y206" si="96">MIN(W142,N143-Q143-U143)</f>
        <v>1546.709396977652</v>
      </c>
      <c r="Z143" s="29">
        <f t="shared" ref="Z143:Z206" si="97">X143+Y143</f>
        <v>1677.9581363579314</v>
      </c>
      <c r="AA143" s="25">
        <f t="shared" ref="AA143:AA206" si="98">AA142-AC143</f>
        <v>50000</v>
      </c>
      <c r="AB143" s="4">
        <f t="shared" ref="AB143:AB206" si="99">AA142*$C$9/12</f>
        <v>152.08333333333334</v>
      </c>
      <c r="AC143" s="4">
        <f t="shared" ref="AC143:AC206" si="100">MIN(AA142,N143-Q143-U143-Y143)</f>
        <v>0</v>
      </c>
      <c r="AD143" s="4">
        <f t="shared" ref="AD143:AD206" si="101">AB143+AC143</f>
        <v>152.08333333333334</v>
      </c>
      <c r="AE143" s="33">
        <f t="shared" ref="AE143:AE206" si="102">$A143*Q143</f>
        <v>0</v>
      </c>
      <c r="AF143" s="18">
        <f t="shared" ref="AF143:AF206" si="103">$A143*U143</f>
        <v>0</v>
      </c>
      <c r="AG143" s="18">
        <f t="shared" ref="AG143:AG206" si="104">$A143*Y143</f>
        <v>201072.22160709475</v>
      </c>
      <c r="AH143" s="29">
        <f t="shared" ref="AH143:AH206" si="105">$A143*AC143</f>
        <v>0</v>
      </c>
      <c r="AI143" s="4">
        <f t="shared" ref="AI143:AI206" si="106">$A143*R143/(1+$I$1/12)^$A143</f>
        <v>0</v>
      </c>
      <c r="AJ143" s="4">
        <f t="shared" ref="AJ143:AJ206" si="107">$A143*V143/(1+$I$1/12)^$A143</f>
        <v>0</v>
      </c>
      <c r="AK143" s="4">
        <f t="shared" ref="AK143:AK206" si="108">$A143*Z143/(1+$I$1/12)^$A143</f>
        <v>161990.27218730465</v>
      </c>
      <c r="AL143" s="4">
        <f t="shared" ref="AL143:AL206" si="109">$A143*AD143/(1+$I$1/12)^$A143</f>
        <v>14682.142556483932</v>
      </c>
    </row>
    <row r="144" spans="1:38">
      <c r="A144" s="1">
        <v>131</v>
      </c>
      <c r="B144" s="1">
        <f t="shared" si="73"/>
        <v>202</v>
      </c>
      <c r="C144" s="3">
        <f t="shared" si="74"/>
        <v>90080.461441625943</v>
      </c>
      <c r="D144" s="3">
        <f t="shared" si="81"/>
        <v>657.41671548848626</v>
      </c>
      <c r="E144" s="4">
        <f t="shared" si="82"/>
        <v>362.59742929166481</v>
      </c>
      <c r="F144" s="4">
        <f t="shared" si="83"/>
        <v>294.81928619682145</v>
      </c>
      <c r="G144" s="7">
        <f t="shared" si="84"/>
        <v>0.15</v>
      </c>
      <c r="H144" s="8">
        <f t="shared" si="85"/>
        <v>1.3451947011868914E-2</v>
      </c>
      <c r="I144" s="3">
        <f t="shared" si="75"/>
        <v>1228.2803563872944</v>
      </c>
      <c r="J144" s="4">
        <f t="shared" si="76"/>
        <v>1523.0996425841158</v>
      </c>
      <c r="K144" s="3">
        <f t="shared" si="77"/>
        <v>1885.6970718757807</v>
      </c>
      <c r="L144" s="4">
        <f t="shared" si="78"/>
        <v>83.969930993859222</v>
      </c>
      <c r="M144" s="18">
        <f t="shared" si="79"/>
        <v>278.62749829780557</v>
      </c>
      <c r="N144" s="18">
        <f t="shared" si="80"/>
        <v>1523.0996425841158</v>
      </c>
      <c r="O144" s="27">
        <f t="shared" si="86"/>
        <v>0</v>
      </c>
      <c r="P144" s="18">
        <f t="shared" si="87"/>
        <v>0</v>
      </c>
      <c r="Q144" s="18">
        <f t="shared" si="88"/>
        <v>0</v>
      </c>
      <c r="R144" s="29">
        <f t="shared" si="89"/>
        <v>0</v>
      </c>
      <c r="S144" s="25">
        <f t="shared" si="90"/>
        <v>0</v>
      </c>
      <c r="T144" s="4">
        <f t="shared" si="91"/>
        <v>0</v>
      </c>
      <c r="U144" s="4">
        <f t="shared" si="92"/>
        <v>0</v>
      </c>
      <c r="V144" s="4">
        <f t="shared" si="93"/>
        <v>0</v>
      </c>
      <c r="W144" s="27">
        <f t="shared" si="94"/>
        <v>40080.461441625943</v>
      </c>
      <c r="X144" s="18">
        <f t="shared" si="95"/>
        <v>126.54416496447227</v>
      </c>
      <c r="Y144" s="18">
        <f t="shared" si="96"/>
        <v>1523.0996425841158</v>
      </c>
      <c r="Z144" s="29">
        <f t="shared" si="97"/>
        <v>1649.643807548588</v>
      </c>
      <c r="AA144" s="25">
        <f t="shared" si="98"/>
        <v>50000</v>
      </c>
      <c r="AB144" s="4">
        <f t="shared" si="99"/>
        <v>152.08333333333334</v>
      </c>
      <c r="AC144" s="4">
        <f t="shared" si="100"/>
        <v>0</v>
      </c>
      <c r="AD144" s="4">
        <f t="shared" si="101"/>
        <v>152.08333333333334</v>
      </c>
      <c r="AE144" s="33">
        <f t="shared" si="102"/>
        <v>0</v>
      </c>
      <c r="AF144" s="18">
        <f t="shared" si="103"/>
        <v>0</v>
      </c>
      <c r="AG144" s="18">
        <f t="shared" si="104"/>
        <v>199526.05317851919</v>
      </c>
      <c r="AH144" s="29">
        <f t="shared" si="105"/>
        <v>0</v>
      </c>
      <c r="AI144" s="4">
        <f t="shared" si="106"/>
        <v>0</v>
      </c>
      <c r="AJ144" s="4">
        <f t="shared" si="107"/>
        <v>0</v>
      </c>
      <c r="AK144" s="4">
        <f t="shared" si="108"/>
        <v>160114.9259124017</v>
      </c>
      <c r="AL144" s="4">
        <f t="shared" si="109"/>
        <v>14761.25424031002</v>
      </c>
    </row>
    <row r="145" spans="1:38">
      <c r="A145" s="1">
        <v>132</v>
      </c>
      <c r="B145" s="1">
        <f t="shared" si="73"/>
        <v>201</v>
      </c>
      <c r="C145" s="3">
        <f t="shared" si="74"/>
        <v>88580.627191630847</v>
      </c>
      <c r="D145" s="3">
        <f t="shared" si="81"/>
        <v>648.57318066701816</v>
      </c>
      <c r="E145" s="4">
        <f t="shared" si="82"/>
        <v>356.56849320643602</v>
      </c>
      <c r="F145" s="4">
        <f t="shared" si="83"/>
        <v>292.00468746058215</v>
      </c>
      <c r="G145" s="7">
        <f t="shared" si="84"/>
        <v>0.15</v>
      </c>
      <c r="H145" s="8">
        <f t="shared" si="85"/>
        <v>1.3451947011868914E-2</v>
      </c>
      <c r="I145" s="3">
        <f t="shared" si="75"/>
        <v>1207.8295625345161</v>
      </c>
      <c r="J145" s="4">
        <f t="shared" si="76"/>
        <v>1499.8342499950982</v>
      </c>
      <c r="K145" s="3">
        <f t="shared" si="77"/>
        <v>1856.4027432015341</v>
      </c>
      <c r="L145" s="4">
        <f t="shared" si="78"/>
        <v>82.57375632149045</v>
      </c>
      <c r="M145" s="18">
        <f t="shared" si="79"/>
        <v>273.99473688494555</v>
      </c>
      <c r="N145" s="18">
        <f t="shared" si="80"/>
        <v>1499.8342499950982</v>
      </c>
      <c r="O145" s="27">
        <f t="shared" si="86"/>
        <v>0</v>
      </c>
      <c r="P145" s="18">
        <f t="shared" si="87"/>
        <v>0</v>
      </c>
      <c r="Q145" s="18">
        <f t="shared" si="88"/>
        <v>0</v>
      </c>
      <c r="R145" s="29">
        <f t="shared" si="89"/>
        <v>0</v>
      </c>
      <c r="S145" s="25">
        <f t="shared" si="90"/>
        <v>0</v>
      </c>
      <c r="T145" s="4">
        <f t="shared" si="91"/>
        <v>0</v>
      </c>
      <c r="U145" s="4">
        <f t="shared" si="92"/>
        <v>0</v>
      </c>
      <c r="V145" s="4">
        <f t="shared" si="93"/>
        <v>0</v>
      </c>
      <c r="W145" s="27">
        <f t="shared" si="94"/>
        <v>38580.627191630847</v>
      </c>
      <c r="X145" s="18">
        <f t="shared" si="95"/>
        <v>121.91140355161225</v>
      </c>
      <c r="Y145" s="18">
        <f t="shared" si="96"/>
        <v>1499.8342499950982</v>
      </c>
      <c r="Z145" s="29">
        <f t="shared" si="97"/>
        <v>1621.7456535467104</v>
      </c>
      <c r="AA145" s="25">
        <f t="shared" si="98"/>
        <v>50000</v>
      </c>
      <c r="AB145" s="4">
        <f t="shared" si="99"/>
        <v>152.08333333333334</v>
      </c>
      <c r="AC145" s="4">
        <f t="shared" si="100"/>
        <v>0</v>
      </c>
      <c r="AD145" s="4">
        <f t="shared" si="101"/>
        <v>152.08333333333334</v>
      </c>
      <c r="AE145" s="33">
        <f t="shared" si="102"/>
        <v>0</v>
      </c>
      <c r="AF145" s="18">
        <f t="shared" si="103"/>
        <v>0</v>
      </c>
      <c r="AG145" s="18">
        <f t="shared" si="104"/>
        <v>197978.12099935295</v>
      </c>
      <c r="AH145" s="29">
        <f t="shared" si="105"/>
        <v>0</v>
      </c>
      <c r="AI145" s="4">
        <f t="shared" si="106"/>
        <v>0</v>
      </c>
      <c r="AJ145" s="4">
        <f t="shared" si="107"/>
        <v>0</v>
      </c>
      <c r="AK145" s="4">
        <f t="shared" si="108"/>
        <v>158246.05653994018</v>
      </c>
      <c r="AL145" s="4">
        <f t="shared" si="109"/>
        <v>14839.927403422547</v>
      </c>
    </row>
    <row r="146" spans="1:38">
      <c r="A146" s="1">
        <v>133</v>
      </c>
      <c r="B146" s="1">
        <f t="shared" ref="B146:B209" si="110">MAX(C$4*12-C$5-A146,0)</f>
        <v>200</v>
      </c>
      <c r="C146" s="3">
        <f t="shared" si="74"/>
        <v>87103.718860275287</v>
      </c>
      <c r="D146" s="3">
        <f t="shared" si="81"/>
        <v>639.84860860736603</v>
      </c>
      <c r="E146" s="4">
        <f t="shared" si="82"/>
        <v>350.63164930020542</v>
      </c>
      <c r="F146" s="4">
        <f t="shared" si="83"/>
        <v>289.21695930716061</v>
      </c>
      <c r="G146" s="7">
        <f t="shared" si="84"/>
        <v>0.15</v>
      </c>
      <c r="H146" s="8">
        <f t="shared" si="85"/>
        <v>1.3451947011868914E-2</v>
      </c>
      <c r="I146" s="3">
        <f t="shared" si="75"/>
        <v>1187.6913720483992</v>
      </c>
      <c r="J146" s="4">
        <f t="shared" si="76"/>
        <v>1476.9083313555598</v>
      </c>
      <c r="K146" s="3">
        <f t="shared" si="77"/>
        <v>1827.5399806557652</v>
      </c>
      <c r="L146" s="4">
        <f t="shared" si="78"/>
        <v>81.198908258994948</v>
      </c>
      <c r="M146" s="18">
        <f t="shared" si="79"/>
        <v>269.43274104121048</v>
      </c>
      <c r="N146" s="18">
        <f t="shared" si="80"/>
        <v>1476.9083313555598</v>
      </c>
      <c r="O146" s="27">
        <f t="shared" si="86"/>
        <v>0</v>
      </c>
      <c r="P146" s="18">
        <f t="shared" si="87"/>
        <v>0</v>
      </c>
      <c r="Q146" s="18">
        <f t="shared" si="88"/>
        <v>0</v>
      </c>
      <c r="R146" s="29">
        <f t="shared" si="89"/>
        <v>0</v>
      </c>
      <c r="S146" s="25">
        <f t="shared" si="90"/>
        <v>0</v>
      </c>
      <c r="T146" s="4">
        <f t="shared" si="91"/>
        <v>0</v>
      </c>
      <c r="U146" s="4">
        <f t="shared" si="92"/>
        <v>0</v>
      </c>
      <c r="V146" s="4">
        <f t="shared" si="93"/>
        <v>0</v>
      </c>
      <c r="W146" s="27">
        <f t="shared" si="94"/>
        <v>37103.718860275287</v>
      </c>
      <c r="X146" s="18">
        <f t="shared" si="95"/>
        <v>117.34940770787718</v>
      </c>
      <c r="Y146" s="18">
        <f t="shared" si="96"/>
        <v>1476.9083313555598</v>
      </c>
      <c r="Z146" s="29">
        <f t="shared" si="97"/>
        <v>1594.2577390634369</v>
      </c>
      <c r="AA146" s="25">
        <f t="shared" si="98"/>
        <v>50000</v>
      </c>
      <c r="AB146" s="4">
        <f t="shared" si="99"/>
        <v>152.08333333333334</v>
      </c>
      <c r="AC146" s="4">
        <f t="shared" si="100"/>
        <v>0</v>
      </c>
      <c r="AD146" s="4">
        <f t="shared" si="101"/>
        <v>152.08333333333334</v>
      </c>
      <c r="AE146" s="33">
        <f t="shared" si="102"/>
        <v>0</v>
      </c>
      <c r="AF146" s="18">
        <f t="shared" si="103"/>
        <v>0</v>
      </c>
      <c r="AG146" s="18">
        <f t="shared" si="104"/>
        <v>196428.80807028944</v>
      </c>
      <c r="AH146" s="29">
        <f t="shared" si="105"/>
        <v>0</v>
      </c>
      <c r="AI146" s="4">
        <f t="shared" si="106"/>
        <v>0</v>
      </c>
      <c r="AJ146" s="4">
        <f t="shared" si="107"/>
        <v>0</v>
      </c>
      <c r="AK146" s="4">
        <f t="shared" si="108"/>
        <v>156383.98574306391</v>
      </c>
      <c r="AL146" s="4">
        <f t="shared" si="109"/>
        <v>14918.1636375367</v>
      </c>
    </row>
    <row r="147" spans="1:38">
      <c r="A147" s="1">
        <v>134</v>
      </c>
      <c r="B147" s="1">
        <f t="shared" si="110"/>
        <v>199</v>
      </c>
      <c r="C147" s="3">
        <f t="shared" si="74"/>
        <v>85649.401793274257</v>
      </c>
      <c r="D147" s="3">
        <f t="shared" si="81"/>
        <v>631.24139902876175</v>
      </c>
      <c r="E147" s="4">
        <f t="shared" si="82"/>
        <v>344.78555382192303</v>
      </c>
      <c r="F147" s="4">
        <f t="shared" si="83"/>
        <v>286.45584520683872</v>
      </c>
      <c r="G147" s="7">
        <f t="shared" si="84"/>
        <v>0.15</v>
      </c>
      <c r="H147" s="8">
        <f t="shared" si="85"/>
        <v>1.3451947011868914E-2</v>
      </c>
      <c r="I147" s="3">
        <f t="shared" si="75"/>
        <v>1167.8612217941875</v>
      </c>
      <c r="J147" s="4">
        <f t="shared" si="76"/>
        <v>1454.3170670010263</v>
      </c>
      <c r="K147" s="3">
        <f t="shared" si="77"/>
        <v>1799.1026208229491</v>
      </c>
      <c r="L147" s="4">
        <f t="shared" si="78"/>
        <v>79.845075621919008</v>
      </c>
      <c r="M147" s="18">
        <f t="shared" si="79"/>
        <v>264.94047820000401</v>
      </c>
      <c r="N147" s="18">
        <f t="shared" si="80"/>
        <v>1454.3170670010263</v>
      </c>
      <c r="O147" s="27">
        <f t="shared" si="86"/>
        <v>0</v>
      </c>
      <c r="P147" s="18">
        <f t="shared" si="87"/>
        <v>0</v>
      </c>
      <c r="Q147" s="18">
        <f t="shared" si="88"/>
        <v>0</v>
      </c>
      <c r="R147" s="29">
        <f t="shared" si="89"/>
        <v>0</v>
      </c>
      <c r="S147" s="25">
        <f t="shared" si="90"/>
        <v>0</v>
      </c>
      <c r="T147" s="4">
        <f t="shared" si="91"/>
        <v>0</v>
      </c>
      <c r="U147" s="4">
        <f t="shared" si="92"/>
        <v>0</v>
      </c>
      <c r="V147" s="4">
        <f t="shared" si="93"/>
        <v>0</v>
      </c>
      <c r="W147" s="27">
        <f t="shared" si="94"/>
        <v>35649.401793274257</v>
      </c>
      <c r="X147" s="18">
        <f t="shared" si="95"/>
        <v>112.85714486667068</v>
      </c>
      <c r="Y147" s="18">
        <f t="shared" si="96"/>
        <v>1454.3170670010263</v>
      </c>
      <c r="Z147" s="29">
        <f t="shared" si="97"/>
        <v>1567.1742118676971</v>
      </c>
      <c r="AA147" s="25">
        <f t="shared" si="98"/>
        <v>50000</v>
      </c>
      <c r="AB147" s="4">
        <f t="shared" si="99"/>
        <v>152.08333333333334</v>
      </c>
      <c r="AC147" s="4">
        <f t="shared" si="100"/>
        <v>0</v>
      </c>
      <c r="AD147" s="4">
        <f t="shared" si="101"/>
        <v>152.08333333333334</v>
      </c>
      <c r="AE147" s="33">
        <f t="shared" si="102"/>
        <v>0</v>
      </c>
      <c r="AF147" s="18">
        <f t="shared" si="103"/>
        <v>0</v>
      </c>
      <c r="AG147" s="18">
        <f t="shared" si="104"/>
        <v>194878.48697813752</v>
      </c>
      <c r="AH147" s="29">
        <f t="shared" si="105"/>
        <v>0</v>
      </c>
      <c r="AI147" s="4">
        <f t="shared" si="106"/>
        <v>0</v>
      </c>
      <c r="AJ147" s="4">
        <f t="shared" si="107"/>
        <v>0</v>
      </c>
      <c r="AK147" s="4">
        <f t="shared" si="108"/>
        <v>154529.0228549873</v>
      </c>
      <c r="AL147" s="4">
        <f t="shared" si="109"/>
        <v>14995.964529381452</v>
      </c>
    </row>
    <row r="148" spans="1:38">
      <c r="A148" s="1">
        <v>135</v>
      </c>
      <c r="B148" s="1">
        <f t="shared" si="110"/>
        <v>198</v>
      </c>
      <c r="C148" s="3">
        <f t="shared" si="74"/>
        <v>84217.346088757258</v>
      </c>
      <c r="D148" s="3">
        <f t="shared" si="81"/>
        <v>622.74997317732868</v>
      </c>
      <c r="E148" s="4">
        <f t="shared" si="82"/>
        <v>339.02888209837727</v>
      </c>
      <c r="F148" s="4">
        <f t="shared" si="83"/>
        <v>283.72109107895142</v>
      </c>
      <c r="G148" s="7">
        <f t="shared" si="84"/>
        <v>0.15</v>
      </c>
      <c r="H148" s="8">
        <f t="shared" si="85"/>
        <v>1.3451947011868914E-2</v>
      </c>
      <c r="I148" s="3">
        <f t="shared" si="75"/>
        <v>1148.334613438052</v>
      </c>
      <c r="J148" s="4">
        <f t="shared" si="76"/>
        <v>1432.0557045170035</v>
      </c>
      <c r="K148" s="3">
        <f t="shared" si="77"/>
        <v>1771.0845866153807</v>
      </c>
      <c r="L148" s="4">
        <f t="shared" si="78"/>
        <v>78.511951643834735</v>
      </c>
      <c r="M148" s="18">
        <f t="shared" si="79"/>
        <v>260.51693045454255</v>
      </c>
      <c r="N148" s="18">
        <f t="shared" si="80"/>
        <v>1432.0557045170035</v>
      </c>
      <c r="O148" s="27">
        <f t="shared" si="86"/>
        <v>0</v>
      </c>
      <c r="P148" s="18">
        <f t="shared" si="87"/>
        <v>0</v>
      </c>
      <c r="Q148" s="18">
        <f t="shared" si="88"/>
        <v>0</v>
      </c>
      <c r="R148" s="29">
        <f t="shared" si="89"/>
        <v>0</v>
      </c>
      <c r="S148" s="25">
        <f t="shared" si="90"/>
        <v>0</v>
      </c>
      <c r="T148" s="4">
        <f t="shared" si="91"/>
        <v>0</v>
      </c>
      <c r="U148" s="4">
        <f t="shared" si="92"/>
        <v>0</v>
      </c>
      <c r="V148" s="4">
        <f t="shared" si="93"/>
        <v>0</v>
      </c>
      <c r="W148" s="27">
        <f t="shared" si="94"/>
        <v>34217.346088757251</v>
      </c>
      <c r="X148" s="18">
        <f t="shared" si="95"/>
        <v>108.43359712120922</v>
      </c>
      <c r="Y148" s="18">
        <f t="shared" si="96"/>
        <v>1432.0557045170035</v>
      </c>
      <c r="Z148" s="29">
        <f t="shared" si="97"/>
        <v>1540.4893016382127</v>
      </c>
      <c r="AA148" s="25">
        <f t="shared" si="98"/>
        <v>50000</v>
      </c>
      <c r="AB148" s="4">
        <f t="shared" si="99"/>
        <v>152.08333333333334</v>
      </c>
      <c r="AC148" s="4">
        <f t="shared" si="100"/>
        <v>0</v>
      </c>
      <c r="AD148" s="4">
        <f t="shared" si="101"/>
        <v>152.08333333333334</v>
      </c>
      <c r="AE148" s="33">
        <f t="shared" si="102"/>
        <v>0</v>
      </c>
      <c r="AF148" s="18">
        <f t="shared" si="103"/>
        <v>0</v>
      </c>
      <c r="AG148" s="18">
        <f t="shared" si="104"/>
        <v>193327.52010979547</v>
      </c>
      <c r="AH148" s="29">
        <f t="shared" si="105"/>
        <v>0</v>
      </c>
      <c r="AI148" s="4">
        <f t="shared" si="106"/>
        <v>0</v>
      </c>
      <c r="AJ148" s="4">
        <f t="shared" si="107"/>
        <v>0</v>
      </c>
      <c r="AK148" s="4">
        <f t="shared" si="108"/>
        <v>152681.46518383286</v>
      </c>
      <c r="AL148" s="4">
        <f t="shared" si="109"/>
        <v>15073.33166071407</v>
      </c>
    </row>
    <row r="149" spans="1:38">
      <c r="A149" s="1">
        <v>136</v>
      </c>
      <c r="B149" s="1">
        <f t="shared" si="110"/>
        <v>197</v>
      </c>
      <c r="C149" s="3">
        <f t="shared" si="74"/>
        <v>82807.226530945991</v>
      </c>
      <c r="D149" s="3">
        <f t="shared" si="81"/>
        <v>614.37277353650438</v>
      </c>
      <c r="E149" s="4">
        <f t="shared" si="82"/>
        <v>333.36032826799749</v>
      </c>
      <c r="F149" s="4">
        <f t="shared" si="83"/>
        <v>281.01244526850689</v>
      </c>
      <c r="G149" s="7">
        <f t="shared" si="84"/>
        <v>0.15</v>
      </c>
      <c r="H149" s="8">
        <f t="shared" si="85"/>
        <v>1.3451947011868914E-2</v>
      </c>
      <c r="I149" s="3">
        <f t="shared" si="75"/>
        <v>1129.1071125427607</v>
      </c>
      <c r="J149" s="4">
        <f t="shared" si="76"/>
        <v>1410.1195578112674</v>
      </c>
      <c r="K149" s="3">
        <f t="shared" si="77"/>
        <v>1743.479886079265</v>
      </c>
      <c r="L149" s="4">
        <f t="shared" si="78"/>
        <v>77.199233914694148</v>
      </c>
      <c r="M149" s="18">
        <f t="shared" si="79"/>
        <v>256.16109435330333</v>
      </c>
      <c r="N149" s="18">
        <f t="shared" si="80"/>
        <v>1410.1195578112674</v>
      </c>
      <c r="O149" s="27">
        <f t="shared" si="86"/>
        <v>0</v>
      </c>
      <c r="P149" s="18">
        <f t="shared" si="87"/>
        <v>0</v>
      </c>
      <c r="Q149" s="18">
        <f t="shared" si="88"/>
        <v>0</v>
      </c>
      <c r="R149" s="29">
        <f t="shared" si="89"/>
        <v>0</v>
      </c>
      <c r="S149" s="25">
        <f t="shared" si="90"/>
        <v>0</v>
      </c>
      <c r="T149" s="4">
        <f t="shared" si="91"/>
        <v>0</v>
      </c>
      <c r="U149" s="4">
        <f t="shared" si="92"/>
        <v>0</v>
      </c>
      <c r="V149" s="4">
        <f t="shared" si="93"/>
        <v>0</v>
      </c>
      <c r="W149" s="27">
        <f t="shared" si="94"/>
        <v>32807.226530945984</v>
      </c>
      <c r="X149" s="18">
        <f t="shared" si="95"/>
        <v>104.07776101997</v>
      </c>
      <c r="Y149" s="18">
        <f t="shared" si="96"/>
        <v>1410.1195578112674</v>
      </c>
      <c r="Z149" s="29">
        <f t="shared" si="97"/>
        <v>1514.1973188312375</v>
      </c>
      <c r="AA149" s="25">
        <f t="shared" si="98"/>
        <v>50000</v>
      </c>
      <c r="AB149" s="4">
        <f t="shared" si="99"/>
        <v>152.08333333333334</v>
      </c>
      <c r="AC149" s="4">
        <f t="shared" si="100"/>
        <v>0</v>
      </c>
      <c r="AD149" s="4">
        <f t="shared" si="101"/>
        <v>152.08333333333334</v>
      </c>
      <c r="AE149" s="33">
        <f t="shared" si="102"/>
        <v>0</v>
      </c>
      <c r="AF149" s="18">
        <f t="shared" si="103"/>
        <v>0</v>
      </c>
      <c r="AG149" s="18">
        <f t="shared" si="104"/>
        <v>191776.25986233237</v>
      </c>
      <c r="AH149" s="29">
        <f t="shared" si="105"/>
        <v>0</v>
      </c>
      <c r="AI149" s="4">
        <f t="shared" si="106"/>
        <v>0</v>
      </c>
      <c r="AJ149" s="4">
        <f t="shared" si="107"/>
        <v>0</v>
      </c>
      <c r="AK149" s="4">
        <f t="shared" si="108"/>
        <v>150841.59832056036</v>
      </c>
      <c r="AL149" s="4">
        <f t="shared" si="109"/>
        <v>15150.266608334521</v>
      </c>
    </row>
    <row r="150" spans="1:38">
      <c r="A150" s="1">
        <v>137</v>
      </c>
      <c r="B150" s="1">
        <f t="shared" si="110"/>
        <v>196</v>
      </c>
      <c r="C150" s="3">
        <f t="shared" si="74"/>
        <v>81418.722524747136</v>
      </c>
      <c r="D150" s="3">
        <f t="shared" si="81"/>
        <v>606.10826354135645</v>
      </c>
      <c r="E150" s="4">
        <f t="shared" si="82"/>
        <v>327.77860501832788</v>
      </c>
      <c r="F150" s="4">
        <f t="shared" si="83"/>
        <v>278.32965852302857</v>
      </c>
      <c r="G150" s="7">
        <f t="shared" si="84"/>
        <v>0.15</v>
      </c>
      <c r="H150" s="8">
        <f t="shared" si="85"/>
        <v>1.3451947011868914E-2</v>
      </c>
      <c r="I150" s="3">
        <f t="shared" si="75"/>
        <v>1110.1743476758279</v>
      </c>
      <c r="J150" s="4">
        <f t="shared" si="76"/>
        <v>1388.5040061988566</v>
      </c>
      <c r="K150" s="3">
        <f t="shared" si="77"/>
        <v>1716.2826112171842</v>
      </c>
      <c r="L150" s="4">
        <f t="shared" si="78"/>
        <v>75.906624320033828</v>
      </c>
      <c r="M150" s="18">
        <f t="shared" si="79"/>
        <v>251.87198069829407</v>
      </c>
      <c r="N150" s="18">
        <f t="shared" si="80"/>
        <v>1388.5040061988566</v>
      </c>
      <c r="O150" s="27">
        <f t="shared" si="86"/>
        <v>0</v>
      </c>
      <c r="P150" s="18">
        <f t="shared" si="87"/>
        <v>0</v>
      </c>
      <c r="Q150" s="18">
        <f t="shared" si="88"/>
        <v>0</v>
      </c>
      <c r="R150" s="29">
        <f t="shared" si="89"/>
        <v>0</v>
      </c>
      <c r="S150" s="25">
        <f t="shared" si="90"/>
        <v>0</v>
      </c>
      <c r="T150" s="4">
        <f t="shared" si="91"/>
        <v>0</v>
      </c>
      <c r="U150" s="4">
        <f t="shared" si="92"/>
        <v>0</v>
      </c>
      <c r="V150" s="4">
        <f t="shared" si="93"/>
        <v>0</v>
      </c>
      <c r="W150" s="27">
        <f t="shared" si="94"/>
        <v>31418.722524747129</v>
      </c>
      <c r="X150" s="18">
        <f t="shared" si="95"/>
        <v>99.78864736496071</v>
      </c>
      <c r="Y150" s="18">
        <f t="shared" si="96"/>
        <v>1388.5040061988566</v>
      </c>
      <c r="Z150" s="29">
        <f t="shared" si="97"/>
        <v>1488.2926535638173</v>
      </c>
      <c r="AA150" s="25">
        <f t="shared" si="98"/>
        <v>50000</v>
      </c>
      <c r="AB150" s="4">
        <f t="shared" si="99"/>
        <v>152.08333333333334</v>
      </c>
      <c r="AC150" s="4">
        <f t="shared" si="100"/>
        <v>0</v>
      </c>
      <c r="AD150" s="4">
        <f t="shared" si="101"/>
        <v>152.08333333333334</v>
      </c>
      <c r="AE150" s="33">
        <f t="shared" si="102"/>
        <v>0</v>
      </c>
      <c r="AF150" s="18">
        <f t="shared" si="103"/>
        <v>0</v>
      </c>
      <c r="AG150" s="18">
        <f t="shared" si="104"/>
        <v>190225.04884924335</v>
      </c>
      <c r="AH150" s="29">
        <f t="shared" si="105"/>
        <v>0</v>
      </c>
      <c r="AI150" s="4">
        <f t="shared" si="106"/>
        <v>0</v>
      </c>
      <c r="AJ150" s="4">
        <f t="shared" si="107"/>
        <v>0</v>
      </c>
      <c r="AK150" s="4">
        <f t="shared" si="108"/>
        <v>149009.69644012838</v>
      </c>
      <c r="AL150" s="4">
        <f t="shared" si="109"/>
        <v>15226.77094409989</v>
      </c>
    </row>
    <row r="151" spans="1:38">
      <c r="A151" s="1">
        <v>138</v>
      </c>
      <c r="B151" s="1">
        <f t="shared" si="110"/>
        <v>195</v>
      </c>
      <c r="C151" s="3">
        <f t="shared" si="74"/>
        <v>80051.518031247557</v>
      </c>
      <c r="D151" s="3">
        <f t="shared" si="81"/>
        <v>597.9549272967422</v>
      </c>
      <c r="E151" s="4">
        <f t="shared" si="82"/>
        <v>322.2824433271241</v>
      </c>
      <c r="F151" s="4">
        <f t="shared" si="83"/>
        <v>275.6724839696181</v>
      </c>
      <c r="G151" s="7">
        <f t="shared" si="84"/>
        <v>0.15</v>
      </c>
      <c r="H151" s="8">
        <f t="shared" si="85"/>
        <v>1.3451947011868914E-2</v>
      </c>
      <c r="I151" s="3">
        <f t="shared" si="75"/>
        <v>1091.5320095299669</v>
      </c>
      <c r="J151" s="4">
        <f t="shared" si="76"/>
        <v>1367.2044934995849</v>
      </c>
      <c r="K151" s="3">
        <f t="shared" si="77"/>
        <v>1689.4869368267091</v>
      </c>
      <c r="L151" s="4">
        <f t="shared" si="78"/>
        <v>74.633828981018212</v>
      </c>
      <c r="M151" s="18">
        <f t="shared" si="79"/>
        <v>247.64861434610589</v>
      </c>
      <c r="N151" s="18">
        <f t="shared" si="80"/>
        <v>1367.2044934995849</v>
      </c>
      <c r="O151" s="27">
        <f t="shared" si="86"/>
        <v>0</v>
      </c>
      <c r="P151" s="18">
        <f t="shared" si="87"/>
        <v>0</v>
      </c>
      <c r="Q151" s="18">
        <f t="shared" si="88"/>
        <v>0</v>
      </c>
      <c r="R151" s="29">
        <f t="shared" si="89"/>
        <v>0</v>
      </c>
      <c r="S151" s="25">
        <f t="shared" si="90"/>
        <v>0</v>
      </c>
      <c r="T151" s="4">
        <f t="shared" si="91"/>
        <v>0</v>
      </c>
      <c r="U151" s="4">
        <f t="shared" si="92"/>
        <v>0</v>
      </c>
      <c r="V151" s="4">
        <f t="shared" si="93"/>
        <v>0</v>
      </c>
      <c r="W151" s="27">
        <f t="shared" si="94"/>
        <v>30051.518031247542</v>
      </c>
      <c r="X151" s="18">
        <f t="shared" si="95"/>
        <v>95.56528101277253</v>
      </c>
      <c r="Y151" s="18">
        <f t="shared" si="96"/>
        <v>1367.2044934995849</v>
      </c>
      <c r="Z151" s="29">
        <f t="shared" si="97"/>
        <v>1462.7697745123576</v>
      </c>
      <c r="AA151" s="25">
        <f t="shared" si="98"/>
        <v>50000</v>
      </c>
      <c r="AB151" s="4">
        <f t="shared" si="99"/>
        <v>152.08333333333334</v>
      </c>
      <c r="AC151" s="4">
        <f t="shared" si="100"/>
        <v>0</v>
      </c>
      <c r="AD151" s="4">
        <f t="shared" si="101"/>
        <v>152.08333333333334</v>
      </c>
      <c r="AE151" s="33">
        <f t="shared" si="102"/>
        <v>0</v>
      </c>
      <c r="AF151" s="18">
        <f t="shared" si="103"/>
        <v>0</v>
      </c>
      <c r="AG151" s="18">
        <f t="shared" si="104"/>
        <v>188674.22010294272</v>
      </c>
      <c r="AH151" s="29">
        <f t="shared" si="105"/>
        <v>0</v>
      </c>
      <c r="AI151" s="4">
        <f t="shared" si="106"/>
        <v>0</v>
      </c>
      <c r="AJ151" s="4">
        <f t="shared" si="107"/>
        <v>0</v>
      </c>
      <c r="AK151" s="4">
        <f t="shared" si="108"/>
        <v>147186.0225960238</v>
      </c>
      <c r="AL151" s="4">
        <f t="shared" si="109"/>
        <v>15302.846234938739</v>
      </c>
    </row>
    <row r="152" spans="1:38">
      <c r="A152" s="1">
        <v>139</v>
      </c>
      <c r="B152" s="1">
        <f t="shared" si="110"/>
        <v>194</v>
      </c>
      <c r="C152" s="3">
        <f t="shared" si="74"/>
        <v>78705.30150409964</v>
      </c>
      <c r="D152" s="3">
        <f t="shared" si="81"/>
        <v>589.91126929926043</v>
      </c>
      <c r="E152" s="4">
        <f t="shared" si="82"/>
        <v>316.87059220702162</v>
      </c>
      <c r="F152" s="4">
        <f t="shared" si="83"/>
        <v>273.04067709223881</v>
      </c>
      <c r="G152" s="7">
        <f t="shared" si="84"/>
        <v>0.15</v>
      </c>
      <c r="H152" s="8">
        <f t="shared" si="85"/>
        <v>1.3451947011868914E-2</v>
      </c>
      <c r="I152" s="3">
        <f t="shared" si="75"/>
        <v>1073.1758500556814</v>
      </c>
      <c r="J152" s="4">
        <f t="shared" si="76"/>
        <v>1346.2165271479203</v>
      </c>
      <c r="K152" s="3">
        <f t="shared" si="77"/>
        <v>1663.0871193549419</v>
      </c>
      <c r="L152" s="4">
        <f t="shared" si="78"/>
        <v>73.380558195310257</v>
      </c>
      <c r="M152" s="18">
        <f t="shared" si="79"/>
        <v>243.49003401171137</v>
      </c>
      <c r="N152" s="18">
        <f t="shared" si="80"/>
        <v>1346.2165271479203</v>
      </c>
      <c r="O152" s="27">
        <f t="shared" si="86"/>
        <v>0</v>
      </c>
      <c r="P152" s="18">
        <f t="shared" si="87"/>
        <v>0</v>
      </c>
      <c r="Q152" s="18">
        <f t="shared" si="88"/>
        <v>0</v>
      </c>
      <c r="R152" s="29">
        <f t="shared" si="89"/>
        <v>0</v>
      </c>
      <c r="S152" s="25">
        <f t="shared" si="90"/>
        <v>0</v>
      </c>
      <c r="T152" s="4">
        <f t="shared" si="91"/>
        <v>0</v>
      </c>
      <c r="U152" s="4">
        <f t="shared" si="92"/>
        <v>0</v>
      </c>
      <c r="V152" s="4">
        <f t="shared" si="93"/>
        <v>0</v>
      </c>
      <c r="W152" s="27">
        <f t="shared" si="94"/>
        <v>28705.301504099622</v>
      </c>
      <c r="X152" s="18">
        <f t="shared" si="95"/>
        <v>91.406700678377945</v>
      </c>
      <c r="Y152" s="18">
        <f t="shared" si="96"/>
        <v>1346.2165271479203</v>
      </c>
      <c r="Z152" s="29">
        <f t="shared" si="97"/>
        <v>1437.6232278262983</v>
      </c>
      <c r="AA152" s="25">
        <f t="shared" si="98"/>
        <v>50000</v>
      </c>
      <c r="AB152" s="4">
        <f t="shared" si="99"/>
        <v>152.08333333333334</v>
      </c>
      <c r="AC152" s="4">
        <f t="shared" si="100"/>
        <v>0</v>
      </c>
      <c r="AD152" s="4">
        <f t="shared" si="101"/>
        <v>152.08333333333334</v>
      </c>
      <c r="AE152" s="33">
        <f t="shared" si="102"/>
        <v>0</v>
      </c>
      <c r="AF152" s="18">
        <f t="shared" si="103"/>
        <v>0</v>
      </c>
      <c r="AG152" s="18">
        <f t="shared" si="104"/>
        <v>187124.09727356091</v>
      </c>
      <c r="AH152" s="29">
        <f t="shared" si="105"/>
        <v>0</v>
      </c>
      <c r="AI152" s="4">
        <f t="shared" si="106"/>
        <v>0</v>
      </c>
      <c r="AJ152" s="4">
        <f t="shared" si="107"/>
        <v>0</v>
      </c>
      <c r="AK152" s="4">
        <f t="shared" si="108"/>
        <v>145370.82900829604</v>
      </c>
      <c r="AL152" s="4">
        <f t="shared" si="109"/>
        <v>15378.494042865426</v>
      </c>
    </row>
    <row r="153" spans="1:38">
      <c r="A153" s="1">
        <v>140</v>
      </c>
      <c r="B153" s="1">
        <f t="shared" si="110"/>
        <v>193</v>
      </c>
      <c r="C153" s="3">
        <f t="shared" si="74"/>
        <v>77379.765826784598</v>
      </c>
      <c r="D153" s="3">
        <f t="shared" si="81"/>
        <v>581.97581416294247</v>
      </c>
      <c r="E153" s="4">
        <f t="shared" si="82"/>
        <v>311.54181845372773</v>
      </c>
      <c r="F153" s="4">
        <f t="shared" si="83"/>
        <v>270.43399570921474</v>
      </c>
      <c r="G153" s="7">
        <f t="shared" si="84"/>
        <v>0.15</v>
      </c>
      <c r="H153" s="8">
        <f t="shared" si="85"/>
        <v>1.3451947011868914E-2</v>
      </c>
      <c r="I153" s="3">
        <f t="shared" si="75"/>
        <v>1055.1016816058268</v>
      </c>
      <c r="J153" s="4">
        <f t="shared" si="76"/>
        <v>1325.5356773150415</v>
      </c>
      <c r="K153" s="3">
        <f t="shared" si="77"/>
        <v>1637.0774957687693</v>
      </c>
      <c r="L153" s="4">
        <f t="shared" si="78"/>
        <v>72.146526378757997</v>
      </c>
      <c r="M153" s="18">
        <f t="shared" si="79"/>
        <v>239.39529207496975</v>
      </c>
      <c r="N153" s="18">
        <f t="shared" si="80"/>
        <v>1325.5356773150415</v>
      </c>
      <c r="O153" s="27">
        <f t="shared" si="86"/>
        <v>0</v>
      </c>
      <c r="P153" s="18">
        <f t="shared" si="87"/>
        <v>0</v>
      </c>
      <c r="Q153" s="18">
        <f t="shared" si="88"/>
        <v>0</v>
      </c>
      <c r="R153" s="29">
        <f t="shared" si="89"/>
        <v>0</v>
      </c>
      <c r="S153" s="25">
        <f t="shared" si="90"/>
        <v>0</v>
      </c>
      <c r="T153" s="4">
        <f t="shared" si="91"/>
        <v>0</v>
      </c>
      <c r="U153" s="4">
        <f t="shared" si="92"/>
        <v>0</v>
      </c>
      <c r="V153" s="4">
        <f t="shared" si="93"/>
        <v>0</v>
      </c>
      <c r="W153" s="27">
        <f t="shared" si="94"/>
        <v>27379.76582678458</v>
      </c>
      <c r="X153" s="18">
        <f t="shared" si="95"/>
        <v>87.31195874163636</v>
      </c>
      <c r="Y153" s="18">
        <f t="shared" si="96"/>
        <v>1325.5356773150415</v>
      </c>
      <c r="Z153" s="29">
        <f t="shared" si="97"/>
        <v>1412.8476360566779</v>
      </c>
      <c r="AA153" s="25">
        <f t="shared" si="98"/>
        <v>50000</v>
      </c>
      <c r="AB153" s="4">
        <f t="shared" si="99"/>
        <v>152.08333333333334</v>
      </c>
      <c r="AC153" s="4">
        <f t="shared" si="100"/>
        <v>0</v>
      </c>
      <c r="AD153" s="4">
        <f t="shared" si="101"/>
        <v>152.08333333333334</v>
      </c>
      <c r="AE153" s="33">
        <f t="shared" si="102"/>
        <v>0</v>
      </c>
      <c r="AF153" s="18">
        <f t="shared" si="103"/>
        <v>0</v>
      </c>
      <c r="AG153" s="18">
        <f t="shared" si="104"/>
        <v>185574.99482410582</v>
      </c>
      <c r="AH153" s="29">
        <f t="shared" si="105"/>
        <v>0</v>
      </c>
      <c r="AI153" s="4">
        <f t="shared" si="106"/>
        <v>0</v>
      </c>
      <c r="AJ153" s="4">
        <f t="shared" si="107"/>
        <v>0</v>
      </c>
      <c r="AK153" s="4">
        <f t="shared" si="108"/>
        <v>143564.35734522573</v>
      </c>
      <c r="AL153" s="4">
        <f t="shared" si="109"/>
        <v>15453.715924994378</v>
      </c>
    </row>
    <row r="154" spans="1:38">
      <c r="A154" s="1">
        <v>141</v>
      </c>
      <c r="B154" s="1">
        <f t="shared" si="110"/>
        <v>192</v>
      </c>
      <c r="C154" s="3">
        <f t="shared" si="74"/>
        <v>76074.608250741672</v>
      </c>
      <c r="D154" s="3">
        <f t="shared" si="81"/>
        <v>574.1471063486332</v>
      </c>
      <c r="E154" s="4">
        <f t="shared" si="82"/>
        <v>306.29490639768903</v>
      </c>
      <c r="F154" s="4">
        <f t="shared" si="83"/>
        <v>267.85219995094417</v>
      </c>
      <c r="G154" s="7">
        <f t="shared" si="84"/>
        <v>0.15</v>
      </c>
      <c r="H154" s="8">
        <f t="shared" si="85"/>
        <v>1.3451947011868914E-2</v>
      </c>
      <c r="I154" s="3">
        <f t="shared" si="75"/>
        <v>1037.3053760919788</v>
      </c>
      <c r="J154" s="4">
        <f t="shared" si="76"/>
        <v>1305.157576042923</v>
      </c>
      <c r="K154" s="3">
        <f t="shared" si="77"/>
        <v>1611.4524824406121</v>
      </c>
      <c r="L154" s="4">
        <f t="shared" si="78"/>
        <v>70.931452007885881</v>
      </c>
      <c r="M154" s="18">
        <f t="shared" si="79"/>
        <v>235.36345438980317</v>
      </c>
      <c r="N154" s="18">
        <f t="shared" si="80"/>
        <v>1305.157576042923</v>
      </c>
      <c r="O154" s="27">
        <f t="shared" si="86"/>
        <v>0</v>
      </c>
      <c r="P154" s="18">
        <f t="shared" si="87"/>
        <v>0</v>
      </c>
      <c r="Q154" s="18">
        <f t="shared" si="88"/>
        <v>0</v>
      </c>
      <c r="R154" s="29">
        <f t="shared" si="89"/>
        <v>0</v>
      </c>
      <c r="S154" s="25">
        <f t="shared" si="90"/>
        <v>0</v>
      </c>
      <c r="T154" s="4">
        <f t="shared" si="91"/>
        <v>0</v>
      </c>
      <c r="U154" s="4">
        <f t="shared" si="92"/>
        <v>0</v>
      </c>
      <c r="V154" s="4">
        <f t="shared" si="93"/>
        <v>0</v>
      </c>
      <c r="W154" s="27">
        <f t="shared" si="94"/>
        <v>26074.608250741658</v>
      </c>
      <c r="X154" s="18">
        <f t="shared" si="95"/>
        <v>83.280121056469781</v>
      </c>
      <c r="Y154" s="18">
        <f t="shared" si="96"/>
        <v>1305.157576042923</v>
      </c>
      <c r="Z154" s="29">
        <f t="shared" si="97"/>
        <v>1388.4376970993928</v>
      </c>
      <c r="AA154" s="25">
        <f t="shared" si="98"/>
        <v>50000</v>
      </c>
      <c r="AB154" s="4">
        <f t="shared" si="99"/>
        <v>152.08333333333334</v>
      </c>
      <c r="AC154" s="4">
        <f t="shared" si="100"/>
        <v>0</v>
      </c>
      <c r="AD154" s="4">
        <f t="shared" si="101"/>
        <v>152.08333333333334</v>
      </c>
      <c r="AE154" s="33">
        <f t="shared" si="102"/>
        <v>0</v>
      </c>
      <c r="AF154" s="18">
        <f t="shared" si="103"/>
        <v>0</v>
      </c>
      <c r="AG154" s="18">
        <f t="shared" si="104"/>
        <v>184027.21822205215</v>
      </c>
      <c r="AH154" s="29">
        <f t="shared" si="105"/>
        <v>0</v>
      </c>
      <c r="AI154" s="4">
        <f t="shared" si="106"/>
        <v>0</v>
      </c>
      <c r="AJ154" s="4">
        <f t="shared" si="107"/>
        <v>0</v>
      </c>
      <c r="AK154" s="4">
        <f t="shared" si="108"/>
        <v>141766.8389987585</v>
      </c>
      <c r="AL154" s="4">
        <f t="shared" si="109"/>
        <v>15528.513433554352</v>
      </c>
    </row>
    <row r="155" spans="1:38">
      <c r="A155" s="1">
        <v>142</v>
      </c>
      <c r="B155" s="1">
        <f t="shared" si="110"/>
        <v>191</v>
      </c>
      <c r="C155" s="3">
        <f t="shared" si="74"/>
        <v>74789.530334351395</v>
      </c>
      <c r="D155" s="3">
        <f t="shared" si="81"/>
        <v>566.42370989701351</v>
      </c>
      <c r="E155" s="4">
        <f t="shared" si="82"/>
        <v>301.12865765918576</v>
      </c>
      <c r="F155" s="4">
        <f t="shared" si="83"/>
        <v>265.29505223782775</v>
      </c>
      <c r="G155" s="7">
        <f t="shared" si="84"/>
        <v>0.15</v>
      </c>
      <c r="H155" s="8">
        <f t="shared" si="85"/>
        <v>1.3451947011868914E-2</v>
      </c>
      <c r="I155" s="3">
        <f t="shared" si="75"/>
        <v>1019.7828641524485</v>
      </c>
      <c r="J155" s="4">
        <f t="shared" si="76"/>
        <v>1285.0779163902762</v>
      </c>
      <c r="K155" s="3">
        <f t="shared" si="77"/>
        <v>1586.206574049462</v>
      </c>
      <c r="L155" s="4">
        <f t="shared" si="78"/>
        <v>69.735057563179865</v>
      </c>
      <c r="M155" s="18">
        <f t="shared" si="79"/>
        <v>231.39360009600591</v>
      </c>
      <c r="N155" s="18">
        <f t="shared" si="80"/>
        <v>1285.0779163902762</v>
      </c>
      <c r="O155" s="27">
        <f t="shared" si="86"/>
        <v>0</v>
      </c>
      <c r="P155" s="18">
        <f t="shared" si="87"/>
        <v>0</v>
      </c>
      <c r="Q155" s="18">
        <f t="shared" si="88"/>
        <v>0</v>
      </c>
      <c r="R155" s="29">
        <f t="shared" si="89"/>
        <v>0</v>
      </c>
      <c r="S155" s="25">
        <f t="shared" si="90"/>
        <v>0</v>
      </c>
      <c r="T155" s="4">
        <f t="shared" si="91"/>
        <v>0</v>
      </c>
      <c r="U155" s="4">
        <f t="shared" si="92"/>
        <v>0</v>
      </c>
      <c r="V155" s="4">
        <f t="shared" si="93"/>
        <v>0</v>
      </c>
      <c r="W155" s="27">
        <f t="shared" si="94"/>
        <v>24789.530334351381</v>
      </c>
      <c r="X155" s="18">
        <f t="shared" si="95"/>
        <v>79.310266762672555</v>
      </c>
      <c r="Y155" s="18">
        <f t="shared" si="96"/>
        <v>1285.0779163902762</v>
      </c>
      <c r="Z155" s="29">
        <f t="shared" si="97"/>
        <v>1364.3881831529488</v>
      </c>
      <c r="AA155" s="25">
        <f t="shared" si="98"/>
        <v>50000</v>
      </c>
      <c r="AB155" s="4">
        <f t="shared" si="99"/>
        <v>152.08333333333334</v>
      </c>
      <c r="AC155" s="4">
        <f t="shared" si="100"/>
        <v>0</v>
      </c>
      <c r="AD155" s="4">
        <f t="shared" si="101"/>
        <v>152.08333333333334</v>
      </c>
      <c r="AE155" s="33">
        <f t="shared" si="102"/>
        <v>0</v>
      </c>
      <c r="AF155" s="18">
        <f t="shared" si="103"/>
        <v>0</v>
      </c>
      <c r="AG155" s="18">
        <f t="shared" si="104"/>
        <v>182481.06412741923</v>
      </c>
      <c r="AH155" s="29">
        <f t="shared" si="105"/>
        <v>0</v>
      </c>
      <c r="AI155" s="4">
        <f t="shared" si="106"/>
        <v>0</v>
      </c>
      <c r="AJ155" s="4">
        <f t="shared" si="107"/>
        <v>0</v>
      </c>
      <c r="AK155" s="4">
        <f t="shared" si="108"/>
        <v>139978.49535383072</v>
      </c>
      <c r="AL155" s="4">
        <f t="shared" si="109"/>
        <v>15602.888115902604</v>
      </c>
    </row>
    <row r="156" spans="1:38">
      <c r="A156" s="1">
        <v>143</v>
      </c>
      <c r="B156" s="1">
        <f t="shared" si="110"/>
        <v>190</v>
      </c>
      <c r="C156" s="3">
        <f t="shared" si="74"/>
        <v>73524.237882761212</v>
      </c>
      <c r="D156" s="3">
        <f t="shared" si="81"/>
        <v>558.80420816521257</v>
      </c>
      <c r="E156" s="4">
        <f t="shared" si="82"/>
        <v>296.04189090680762</v>
      </c>
      <c r="F156" s="4">
        <f t="shared" si="83"/>
        <v>262.76231725840495</v>
      </c>
      <c r="G156" s="7">
        <f t="shared" si="84"/>
        <v>0.15</v>
      </c>
      <c r="H156" s="8">
        <f t="shared" si="85"/>
        <v>1.3451947011868914E-2</v>
      </c>
      <c r="I156" s="3">
        <f t="shared" si="75"/>
        <v>1002.5301343317819</v>
      </c>
      <c r="J156" s="4">
        <f t="shared" si="76"/>
        <v>1265.2924515901868</v>
      </c>
      <c r="K156" s="3">
        <f t="shared" si="77"/>
        <v>1561.3343424969944</v>
      </c>
      <c r="L156" s="4">
        <f t="shared" si="78"/>
        <v>68.557069473155451</v>
      </c>
      <c r="M156" s="18">
        <f t="shared" si="79"/>
        <v>227.48482143365217</v>
      </c>
      <c r="N156" s="18">
        <f t="shared" si="80"/>
        <v>1265.2924515901868</v>
      </c>
      <c r="O156" s="27">
        <f t="shared" si="86"/>
        <v>0</v>
      </c>
      <c r="P156" s="18">
        <f t="shared" si="87"/>
        <v>0</v>
      </c>
      <c r="Q156" s="18">
        <f t="shared" si="88"/>
        <v>0</v>
      </c>
      <c r="R156" s="29">
        <f t="shared" si="89"/>
        <v>0</v>
      </c>
      <c r="S156" s="25">
        <f t="shared" si="90"/>
        <v>0</v>
      </c>
      <c r="T156" s="4">
        <f t="shared" si="91"/>
        <v>0</v>
      </c>
      <c r="U156" s="4">
        <f t="shared" si="92"/>
        <v>0</v>
      </c>
      <c r="V156" s="4">
        <f t="shared" si="93"/>
        <v>0</v>
      </c>
      <c r="W156" s="27">
        <f t="shared" si="94"/>
        <v>23524.237882761194</v>
      </c>
      <c r="X156" s="18">
        <f t="shared" si="95"/>
        <v>75.401488100318787</v>
      </c>
      <c r="Y156" s="18">
        <f t="shared" si="96"/>
        <v>1265.2924515901868</v>
      </c>
      <c r="Z156" s="29">
        <f t="shared" si="97"/>
        <v>1340.6939396905057</v>
      </c>
      <c r="AA156" s="25">
        <f t="shared" si="98"/>
        <v>50000</v>
      </c>
      <c r="AB156" s="4">
        <f t="shared" si="99"/>
        <v>152.08333333333334</v>
      </c>
      <c r="AC156" s="4">
        <f t="shared" si="100"/>
        <v>0</v>
      </c>
      <c r="AD156" s="4">
        <f t="shared" si="101"/>
        <v>152.08333333333334</v>
      </c>
      <c r="AE156" s="33">
        <f t="shared" si="102"/>
        <v>0</v>
      </c>
      <c r="AF156" s="18">
        <f t="shared" si="103"/>
        <v>0</v>
      </c>
      <c r="AG156" s="18">
        <f t="shared" si="104"/>
        <v>180936.82057739672</v>
      </c>
      <c r="AH156" s="29">
        <f t="shared" si="105"/>
        <v>0</v>
      </c>
      <c r="AI156" s="4">
        <f t="shared" si="106"/>
        <v>0</v>
      </c>
      <c r="AJ156" s="4">
        <f t="shared" si="107"/>
        <v>0</v>
      </c>
      <c r="AK156" s="4">
        <f t="shared" si="108"/>
        <v>138199.53805171116</v>
      </c>
      <c r="AL156" s="4">
        <f t="shared" si="109"/>
        <v>15676.841514539081</v>
      </c>
    </row>
    <row r="157" spans="1:38">
      <c r="A157" s="1">
        <v>144</v>
      </c>
      <c r="B157" s="1">
        <f t="shared" si="110"/>
        <v>189</v>
      </c>
      <c r="C157" s="3">
        <f t="shared" si="74"/>
        <v>72278.440888541925</v>
      </c>
      <c r="D157" s="3">
        <f t="shared" si="81"/>
        <v>551.28720356696476</v>
      </c>
      <c r="E157" s="4">
        <f t="shared" si="82"/>
        <v>291.0334416192631</v>
      </c>
      <c r="F157" s="4">
        <f t="shared" si="83"/>
        <v>260.25376194770166</v>
      </c>
      <c r="G157" s="7">
        <f t="shared" si="84"/>
        <v>0.15</v>
      </c>
      <c r="H157" s="8">
        <f t="shared" si="85"/>
        <v>1.3451947011868914E-2</v>
      </c>
      <c r="I157" s="3">
        <f t="shared" si="75"/>
        <v>985.54323227158886</v>
      </c>
      <c r="J157" s="4">
        <f t="shared" si="76"/>
        <v>1245.7969942192906</v>
      </c>
      <c r="K157" s="3">
        <f t="shared" si="77"/>
        <v>1536.8304358385535</v>
      </c>
      <c r="L157" s="4">
        <f t="shared" si="78"/>
        <v>67.397218059197783</v>
      </c>
      <c r="M157" s="18">
        <f t="shared" si="79"/>
        <v>223.63622356006533</v>
      </c>
      <c r="N157" s="18">
        <f t="shared" si="80"/>
        <v>1245.7969942192906</v>
      </c>
      <c r="O157" s="27">
        <f t="shared" si="86"/>
        <v>0</v>
      </c>
      <c r="P157" s="18">
        <f t="shared" si="87"/>
        <v>0</v>
      </c>
      <c r="Q157" s="18">
        <f t="shared" si="88"/>
        <v>0</v>
      </c>
      <c r="R157" s="29">
        <f t="shared" si="89"/>
        <v>0</v>
      </c>
      <c r="S157" s="25">
        <f t="shared" si="90"/>
        <v>0</v>
      </c>
      <c r="T157" s="4">
        <f t="shared" si="91"/>
        <v>0</v>
      </c>
      <c r="U157" s="4">
        <f t="shared" si="92"/>
        <v>0</v>
      </c>
      <c r="V157" s="4">
        <f t="shared" si="93"/>
        <v>0</v>
      </c>
      <c r="W157" s="27">
        <f t="shared" si="94"/>
        <v>22278.440888541903</v>
      </c>
      <c r="X157" s="18">
        <f t="shared" si="95"/>
        <v>71.552890226731975</v>
      </c>
      <c r="Y157" s="18">
        <f t="shared" si="96"/>
        <v>1245.7969942192906</v>
      </c>
      <c r="Z157" s="29">
        <f t="shared" si="97"/>
        <v>1317.3498844460225</v>
      </c>
      <c r="AA157" s="25">
        <f t="shared" si="98"/>
        <v>50000</v>
      </c>
      <c r="AB157" s="4">
        <f t="shared" si="99"/>
        <v>152.08333333333334</v>
      </c>
      <c r="AC157" s="4">
        <f t="shared" si="100"/>
        <v>0</v>
      </c>
      <c r="AD157" s="4">
        <f t="shared" si="101"/>
        <v>152.08333333333334</v>
      </c>
      <c r="AE157" s="33">
        <f t="shared" si="102"/>
        <v>0</v>
      </c>
      <c r="AF157" s="18">
        <f t="shared" si="103"/>
        <v>0</v>
      </c>
      <c r="AG157" s="18">
        <f t="shared" si="104"/>
        <v>179394.76716757784</v>
      </c>
      <c r="AH157" s="29">
        <f t="shared" si="105"/>
        <v>0</v>
      </c>
      <c r="AI157" s="4">
        <f t="shared" si="106"/>
        <v>0</v>
      </c>
      <c r="AJ157" s="4">
        <f t="shared" si="107"/>
        <v>0</v>
      </c>
      <c r="AK157" s="4">
        <f t="shared" si="108"/>
        <v>136430.16924748098</v>
      </c>
      <c r="AL157" s="4">
        <f t="shared" si="109"/>
        <v>15750.37516712053</v>
      </c>
    </row>
    <row r="158" spans="1:38">
      <c r="A158" s="1">
        <v>145</v>
      </c>
      <c r="B158" s="1">
        <f t="shared" si="110"/>
        <v>188</v>
      </c>
      <c r="C158" s="3">
        <f t="shared" si="74"/>
        <v>71051.853473163603</v>
      </c>
      <c r="D158" s="3">
        <f t="shared" si="81"/>
        <v>543.87131731626039</v>
      </c>
      <c r="E158" s="4">
        <f t="shared" si="82"/>
        <v>286.10216185047847</v>
      </c>
      <c r="F158" s="4">
        <f t="shared" si="83"/>
        <v>257.76915546578192</v>
      </c>
      <c r="G158" s="7">
        <f t="shared" si="84"/>
        <v>0.15</v>
      </c>
      <c r="H158" s="8">
        <f t="shared" si="85"/>
        <v>1.3451947011868914E-2</v>
      </c>
      <c r="I158" s="3">
        <f t="shared" si="75"/>
        <v>968.81825991254561</v>
      </c>
      <c r="J158" s="4">
        <f t="shared" si="76"/>
        <v>1226.5874153783275</v>
      </c>
      <c r="K158" s="3">
        <f t="shared" si="77"/>
        <v>1512.689577228806</v>
      </c>
      <c r="L158" s="4">
        <f t="shared" si="78"/>
        <v>66.255237481163434</v>
      </c>
      <c r="M158" s="18">
        <f t="shared" si="79"/>
        <v>219.84692436931505</v>
      </c>
      <c r="N158" s="18">
        <f t="shared" si="80"/>
        <v>1226.5874153783275</v>
      </c>
      <c r="O158" s="27">
        <f t="shared" si="86"/>
        <v>0</v>
      </c>
      <c r="P158" s="18">
        <f t="shared" si="87"/>
        <v>0</v>
      </c>
      <c r="Q158" s="18">
        <f t="shared" si="88"/>
        <v>0</v>
      </c>
      <c r="R158" s="29">
        <f t="shared" si="89"/>
        <v>0</v>
      </c>
      <c r="S158" s="25">
        <f t="shared" si="90"/>
        <v>0</v>
      </c>
      <c r="T158" s="4">
        <f t="shared" si="91"/>
        <v>0</v>
      </c>
      <c r="U158" s="4">
        <f t="shared" si="92"/>
        <v>0</v>
      </c>
      <c r="V158" s="4">
        <f t="shared" si="93"/>
        <v>0</v>
      </c>
      <c r="W158" s="27">
        <f t="shared" si="94"/>
        <v>21051.853473163577</v>
      </c>
      <c r="X158" s="18">
        <f t="shared" si="95"/>
        <v>67.763591035981634</v>
      </c>
      <c r="Y158" s="18">
        <f t="shared" si="96"/>
        <v>1226.5874153783275</v>
      </c>
      <c r="Z158" s="29">
        <f t="shared" si="97"/>
        <v>1294.351006414309</v>
      </c>
      <c r="AA158" s="25">
        <f t="shared" si="98"/>
        <v>50000</v>
      </c>
      <c r="AB158" s="4">
        <f t="shared" si="99"/>
        <v>152.08333333333334</v>
      </c>
      <c r="AC158" s="4">
        <f t="shared" si="100"/>
        <v>0</v>
      </c>
      <c r="AD158" s="4">
        <f t="shared" si="101"/>
        <v>152.08333333333334</v>
      </c>
      <c r="AE158" s="33">
        <f t="shared" si="102"/>
        <v>0</v>
      </c>
      <c r="AF158" s="18">
        <f t="shared" si="103"/>
        <v>0</v>
      </c>
      <c r="AG158" s="18">
        <f t="shared" si="104"/>
        <v>177855.17522985747</v>
      </c>
      <c r="AH158" s="29">
        <f t="shared" si="105"/>
        <v>0</v>
      </c>
      <c r="AI158" s="4">
        <f t="shared" si="106"/>
        <v>0</v>
      </c>
      <c r="AJ158" s="4">
        <f t="shared" si="107"/>
        <v>0</v>
      </c>
      <c r="AK158" s="4">
        <f t="shared" si="108"/>
        <v>134670.5818617715</v>
      </c>
      <c r="AL158" s="4">
        <f t="shared" si="109"/>
        <v>15823.490606474588</v>
      </c>
    </row>
    <row r="159" spans="1:38">
      <c r="A159" s="1">
        <v>146</v>
      </c>
      <c r="B159" s="1">
        <f t="shared" si="110"/>
        <v>187</v>
      </c>
      <c r="C159" s="3">
        <f t="shared" si="74"/>
        <v>69844.193829279684</v>
      </c>
      <c r="D159" s="3">
        <f t="shared" si="81"/>
        <v>536.55518917444681</v>
      </c>
      <c r="E159" s="4">
        <f t="shared" si="82"/>
        <v>281.2469199979393</v>
      </c>
      <c r="F159" s="4">
        <f t="shared" si="83"/>
        <v>255.30826917650751</v>
      </c>
      <c r="G159" s="7">
        <f t="shared" si="84"/>
        <v>0.15</v>
      </c>
      <c r="H159" s="8">
        <f t="shared" si="85"/>
        <v>1.3451947011868914E-2</v>
      </c>
      <c r="I159" s="3">
        <f t="shared" si="75"/>
        <v>952.35137470741677</v>
      </c>
      <c r="J159" s="4">
        <f t="shared" si="76"/>
        <v>1207.6596438839242</v>
      </c>
      <c r="K159" s="3">
        <f t="shared" si="77"/>
        <v>1488.9065638818636</v>
      </c>
      <c r="L159" s="4">
        <f t="shared" si="78"/>
        <v>65.130865683733305</v>
      </c>
      <c r="M159" s="18">
        <f t="shared" si="79"/>
        <v>216.116054314206</v>
      </c>
      <c r="N159" s="18">
        <f t="shared" si="80"/>
        <v>1207.6596438839242</v>
      </c>
      <c r="O159" s="27">
        <f t="shared" si="86"/>
        <v>0</v>
      </c>
      <c r="P159" s="18">
        <f t="shared" si="87"/>
        <v>0</v>
      </c>
      <c r="Q159" s="18">
        <f t="shared" si="88"/>
        <v>0</v>
      </c>
      <c r="R159" s="29">
        <f t="shared" si="89"/>
        <v>0</v>
      </c>
      <c r="S159" s="25">
        <f t="shared" si="90"/>
        <v>0</v>
      </c>
      <c r="T159" s="4">
        <f t="shared" si="91"/>
        <v>0</v>
      </c>
      <c r="U159" s="4">
        <f t="shared" si="92"/>
        <v>0</v>
      </c>
      <c r="V159" s="4">
        <f t="shared" si="93"/>
        <v>0</v>
      </c>
      <c r="W159" s="27">
        <f t="shared" si="94"/>
        <v>19844.193829279655</v>
      </c>
      <c r="X159" s="18">
        <f t="shared" si="95"/>
        <v>64.032720980872554</v>
      </c>
      <c r="Y159" s="18">
        <f t="shared" si="96"/>
        <v>1207.6596438839242</v>
      </c>
      <c r="Z159" s="29">
        <f t="shared" si="97"/>
        <v>1271.6923648647967</v>
      </c>
      <c r="AA159" s="25">
        <f t="shared" si="98"/>
        <v>50000</v>
      </c>
      <c r="AB159" s="4">
        <f t="shared" si="99"/>
        <v>152.08333333333334</v>
      </c>
      <c r="AC159" s="4">
        <f t="shared" si="100"/>
        <v>0</v>
      </c>
      <c r="AD159" s="4">
        <f t="shared" si="101"/>
        <v>152.08333333333334</v>
      </c>
      <c r="AE159" s="33">
        <f t="shared" si="102"/>
        <v>0</v>
      </c>
      <c r="AF159" s="18">
        <f t="shared" si="103"/>
        <v>0</v>
      </c>
      <c r="AG159" s="18">
        <f t="shared" si="104"/>
        <v>176318.30800705292</v>
      </c>
      <c r="AH159" s="29">
        <f t="shared" si="105"/>
        <v>0</v>
      </c>
      <c r="AI159" s="4">
        <f t="shared" si="106"/>
        <v>0</v>
      </c>
      <c r="AJ159" s="4">
        <f t="shared" si="107"/>
        <v>0</v>
      </c>
      <c r="AK159" s="4">
        <f t="shared" si="108"/>
        <v>132920.95982687734</v>
      </c>
      <c r="AL159" s="4">
        <f t="shared" si="109"/>
        <v>15896.189360613811</v>
      </c>
    </row>
    <row r="160" spans="1:38">
      <c r="A160" s="1">
        <v>147</v>
      </c>
      <c r="B160" s="1">
        <f t="shared" si="110"/>
        <v>186</v>
      </c>
      <c r="C160" s="3">
        <f t="shared" si="74"/>
        <v>68655.184163808241</v>
      </c>
      <c r="D160" s="3">
        <f t="shared" si="81"/>
        <v>529.33747720072881</v>
      </c>
      <c r="E160" s="4">
        <f t="shared" si="82"/>
        <v>276.46660057423207</v>
      </c>
      <c r="F160" s="4">
        <f t="shared" si="83"/>
        <v>252.87087662649674</v>
      </c>
      <c r="G160" s="7">
        <f t="shared" si="84"/>
        <v>0.15</v>
      </c>
      <c r="H160" s="8">
        <f t="shared" si="85"/>
        <v>1.3451947011868914E-2</v>
      </c>
      <c r="I160" s="3">
        <f t="shared" si="75"/>
        <v>936.13878884494773</v>
      </c>
      <c r="J160" s="4">
        <f t="shared" si="76"/>
        <v>1189.0096654714444</v>
      </c>
      <c r="K160" s="3">
        <f t="shared" si="77"/>
        <v>1465.4762660456765</v>
      </c>
      <c r="L160" s="4">
        <f t="shared" si="78"/>
        <v>64.023844343506383</v>
      </c>
      <c r="M160" s="18">
        <f t="shared" si="79"/>
        <v>212.44275623072571</v>
      </c>
      <c r="N160" s="18">
        <f t="shared" si="80"/>
        <v>1189.0096654714444</v>
      </c>
      <c r="O160" s="27">
        <f t="shared" si="86"/>
        <v>0</v>
      </c>
      <c r="P160" s="18">
        <f t="shared" si="87"/>
        <v>0</v>
      </c>
      <c r="Q160" s="18">
        <f t="shared" si="88"/>
        <v>0</v>
      </c>
      <c r="R160" s="29">
        <f t="shared" si="89"/>
        <v>0</v>
      </c>
      <c r="S160" s="25">
        <f t="shared" si="90"/>
        <v>0</v>
      </c>
      <c r="T160" s="4">
        <f t="shared" si="91"/>
        <v>0</v>
      </c>
      <c r="U160" s="4">
        <f t="shared" si="92"/>
        <v>0</v>
      </c>
      <c r="V160" s="4">
        <f t="shared" si="93"/>
        <v>0</v>
      </c>
      <c r="W160" s="27">
        <f t="shared" si="94"/>
        <v>18655.184163808211</v>
      </c>
      <c r="X160" s="18">
        <f t="shared" si="95"/>
        <v>60.359422897392285</v>
      </c>
      <c r="Y160" s="18">
        <f t="shared" si="96"/>
        <v>1189.0096654714444</v>
      </c>
      <c r="Z160" s="29">
        <f t="shared" si="97"/>
        <v>1249.3690883688366</v>
      </c>
      <c r="AA160" s="25">
        <f t="shared" si="98"/>
        <v>50000</v>
      </c>
      <c r="AB160" s="4">
        <f t="shared" si="99"/>
        <v>152.08333333333334</v>
      </c>
      <c r="AC160" s="4">
        <f t="shared" si="100"/>
        <v>0</v>
      </c>
      <c r="AD160" s="4">
        <f t="shared" si="101"/>
        <v>152.08333333333334</v>
      </c>
      <c r="AE160" s="33">
        <f t="shared" si="102"/>
        <v>0</v>
      </c>
      <c r="AF160" s="18">
        <f t="shared" si="103"/>
        <v>0</v>
      </c>
      <c r="AG160" s="18">
        <f t="shared" si="104"/>
        <v>174784.42082430233</v>
      </c>
      <c r="AH160" s="29">
        <f t="shared" si="105"/>
        <v>0</v>
      </c>
      <c r="AI160" s="4">
        <f t="shared" si="106"/>
        <v>0</v>
      </c>
      <c r="AJ160" s="4">
        <f t="shared" si="107"/>
        <v>0</v>
      </c>
      <c r="AK160" s="4">
        <f t="shared" si="108"/>
        <v>131181.47832735989</v>
      </c>
      <c r="AL160" s="4">
        <f t="shared" si="109"/>
        <v>15968.472952749698</v>
      </c>
    </row>
    <row r="161" spans="1:38">
      <c r="A161" s="1">
        <v>148</v>
      </c>
      <c r="B161" s="1">
        <f t="shared" si="110"/>
        <v>185</v>
      </c>
      <c r="C161" s="3">
        <f t="shared" si="74"/>
        <v>67484.550641799477</v>
      </c>
      <c r="D161" s="3">
        <f t="shared" si="81"/>
        <v>522.21685750602819</v>
      </c>
      <c r="E161" s="4">
        <f t="shared" si="82"/>
        <v>271.76010398174094</v>
      </c>
      <c r="F161" s="4">
        <f t="shared" si="83"/>
        <v>250.45675352428725</v>
      </c>
      <c r="G161" s="7">
        <f t="shared" si="84"/>
        <v>0.15</v>
      </c>
      <c r="H161" s="8">
        <f t="shared" si="85"/>
        <v>1.3451947011868914E-2</v>
      </c>
      <c r="I161" s="3">
        <f t="shared" si="75"/>
        <v>920.17676848447695</v>
      </c>
      <c r="J161" s="4">
        <f t="shared" si="76"/>
        <v>1170.6335220087642</v>
      </c>
      <c r="K161" s="3">
        <f t="shared" si="77"/>
        <v>1442.3936259905051</v>
      </c>
      <c r="L161" s="4">
        <f t="shared" si="78"/>
        <v>62.933918816824217</v>
      </c>
      <c r="M161" s="18">
        <f t="shared" si="79"/>
        <v>208.82618516491672</v>
      </c>
      <c r="N161" s="18">
        <f t="shared" si="80"/>
        <v>1170.6335220087642</v>
      </c>
      <c r="O161" s="27">
        <f t="shared" si="86"/>
        <v>0</v>
      </c>
      <c r="P161" s="18">
        <f t="shared" si="87"/>
        <v>0</v>
      </c>
      <c r="Q161" s="18">
        <f t="shared" si="88"/>
        <v>0</v>
      </c>
      <c r="R161" s="29">
        <f t="shared" si="89"/>
        <v>0</v>
      </c>
      <c r="S161" s="25">
        <f t="shared" si="90"/>
        <v>0</v>
      </c>
      <c r="T161" s="4">
        <f t="shared" si="91"/>
        <v>0</v>
      </c>
      <c r="U161" s="4">
        <f t="shared" si="92"/>
        <v>0</v>
      </c>
      <c r="V161" s="4">
        <f t="shared" si="93"/>
        <v>0</v>
      </c>
      <c r="W161" s="27">
        <f t="shared" si="94"/>
        <v>17484.550641799447</v>
      </c>
      <c r="X161" s="18">
        <f t="shared" si="95"/>
        <v>56.742851831583316</v>
      </c>
      <c r="Y161" s="18">
        <f t="shared" si="96"/>
        <v>1170.6335220087642</v>
      </c>
      <c r="Z161" s="29">
        <f t="shared" si="97"/>
        <v>1227.3763738403475</v>
      </c>
      <c r="AA161" s="25">
        <f t="shared" si="98"/>
        <v>50000</v>
      </c>
      <c r="AB161" s="4">
        <f t="shared" si="99"/>
        <v>152.08333333333334</v>
      </c>
      <c r="AC161" s="4">
        <f t="shared" si="100"/>
        <v>0</v>
      </c>
      <c r="AD161" s="4">
        <f t="shared" si="101"/>
        <v>152.08333333333334</v>
      </c>
      <c r="AE161" s="33">
        <f t="shared" si="102"/>
        <v>0</v>
      </c>
      <c r="AF161" s="18">
        <f t="shared" si="103"/>
        <v>0</v>
      </c>
      <c r="AG161" s="18">
        <f t="shared" si="104"/>
        <v>173253.7612572971</v>
      </c>
      <c r="AH161" s="29">
        <f t="shared" si="105"/>
        <v>0</v>
      </c>
      <c r="AI161" s="4">
        <f t="shared" si="106"/>
        <v>0</v>
      </c>
      <c r="AJ161" s="4">
        <f t="shared" si="107"/>
        <v>0</v>
      </c>
      <c r="AK161" s="4">
        <f t="shared" si="108"/>
        <v>129452.30403525381</v>
      </c>
      <c r="AL161" s="4">
        <f t="shared" si="109"/>
        <v>16040.342901306652</v>
      </c>
    </row>
    <row r="162" spans="1:38">
      <c r="A162" s="1">
        <v>149</v>
      </c>
      <c r="B162" s="1">
        <f t="shared" si="110"/>
        <v>184</v>
      </c>
      <c r="C162" s="3">
        <f t="shared" si="74"/>
        <v>66332.023331078657</v>
      </c>
      <c r="D162" s="3">
        <f t="shared" si="81"/>
        <v>515.19202401015241</v>
      </c>
      <c r="E162" s="4">
        <f t="shared" si="82"/>
        <v>267.1263462904563</v>
      </c>
      <c r="F162" s="4">
        <f t="shared" si="83"/>
        <v>248.06567771969611</v>
      </c>
      <c r="G162" s="7">
        <f t="shared" si="84"/>
        <v>0.15</v>
      </c>
      <c r="H162" s="8">
        <f t="shared" si="85"/>
        <v>1.3451947011868914E-2</v>
      </c>
      <c r="I162" s="3">
        <f t="shared" si="75"/>
        <v>904.4616330011221</v>
      </c>
      <c r="J162" s="4">
        <f t="shared" si="76"/>
        <v>1152.5273107208182</v>
      </c>
      <c r="K162" s="3">
        <f t="shared" si="77"/>
        <v>1419.6536570112744</v>
      </c>
      <c r="L162" s="4">
        <f t="shared" si="78"/>
        <v>61.860838088316186</v>
      </c>
      <c r="M162" s="18">
        <f t="shared" si="79"/>
        <v>205.2655082021401</v>
      </c>
      <c r="N162" s="18">
        <f t="shared" si="80"/>
        <v>1152.5273107208182</v>
      </c>
      <c r="O162" s="27">
        <f t="shared" si="86"/>
        <v>0</v>
      </c>
      <c r="P162" s="18">
        <f t="shared" si="87"/>
        <v>0</v>
      </c>
      <c r="Q162" s="18">
        <f t="shared" si="88"/>
        <v>0</v>
      </c>
      <c r="R162" s="29">
        <f t="shared" si="89"/>
        <v>0</v>
      </c>
      <c r="S162" s="25">
        <f t="shared" si="90"/>
        <v>0</v>
      </c>
      <c r="T162" s="4">
        <f t="shared" si="91"/>
        <v>0</v>
      </c>
      <c r="U162" s="4">
        <f t="shared" si="92"/>
        <v>0</v>
      </c>
      <c r="V162" s="4">
        <f t="shared" si="93"/>
        <v>0</v>
      </c>
      <c r="W162" s="27">
        <f t="shared" si="94"/>
        <v>16332.02333107863</v>
      </c>
      <c r="X162" s="18">
        <f t="shared" si="95"/>
        <v>53.182174868806662</v>
      </c>
      <c r="Y162" s="18">
        <f t="shared" si="96"/>
        <v>1152.5273107208182</v>
      </c>
      <c r="Z162" s="29">
        <f t="shared" si="97"/>
        <v>1205.7094855896248</v>
      </c>
      <c r="AA162" s="25">
        <f t="shared" si="98"/>
        <v>50000</v>
      </c>
      <c r="AB162" s="4">
        <f t="shared" si="99"/>
        <v>152.08333333333334</v>
      </c>
      <c r="AC162" s="4">
        <f t="shared" si="100"/>
        <v>0</v>
      </c>
      <c r="AD162" s="4">
        <f t="shared" si="101"/>
        <v>152.08333333333334</v>
      </c>
      <c r="AE162" s="33">
        <f t="shared" si="102"/>
        <v>0</v>
      </c>
      <c r="AF162" s="18">
        <f t="shared" si="103"/>
        <v>0</v>
      </c>
      <c r="AG162" s="18">
        <f t="shared" si="104"/>
        <v>171726.5692974019</v>
      </c>
      <c r="AH162" s="29">
        <f t="shared" si="105"/>
        <v>0</v>
      </c>
      <c r="AI162" s="4">
        <f t="shared" si="106"/>
        <v>0</v>
      </c>
      <c r="AJ162" s="4">
        <f t="shared" si="107"/>
        <v>0</v>
      </c>
      <c r="AK162" s="4">
        <f t="shared" si="108"/>
        <v>127733.59533998767</v>
      </c>
      <c r="AL162" s="4">
        <f t="shared" si="109"/>
        <v>16111.8007199359</v>
      </c>
    </row>
    <row r="163" spans="1:38">
      <c r="A163" s="1">
        <v>150</v>
      </c>
      <c r="B163" s="1">
        <f t="shared" si="110"/>
        <v>183</v>
      </c>
      <c r="C163" s="3">
        <f t="shared" si="74"/>
        <v>65197.336147653885</v>
      </c>
      <c r="D163" s="3">
        <f t="shared" si="81"/>
        <v>508.26168820223035</v>
      </c>
      <c r="E163" s="4">
        <f t="shared" si="82"/>
        <v>262.56425901885302</v>
      </c>
      <c r="F163" s="4">
        <f t="shared" si="83"/>
        <v>245.69742918337732</v>
      </c>
      <c r="G163" s="7">
        <f t="shared" si="84"/>
        <v>0.15</v>
      </c>
      <c r="H163" s="8">
        <f t="shared" si="85"/>
        <v>1.3451947011868914E-2</v>
      </c>
      <c r="I163" s="3">
        <f t="shared" si="75"/>
        <v>888.98975424139542</v>
      </c>
      <c r="J163" s="4">
        <f t="shared" si="76"/>
        <v>1134.6871834247727</v>
      </c>
      <c r="K163" s="3">
        <f t="shared" si="77"/>
        <v>1397.2514424436258</v>
      </c>
      <c r="L163" s="4">
        <f t="shared" si="78"/>
        <v>60.804354720155438</v>
      </c>
      <c r="M163" s="18">
        <f t="shared" si="79"/>
        <v>201.75990429869759</v>
      </c>
      <c r="N163" s="18">
        <f t="shared" si="80"/>
        <v>1134.6871834247727</v>
      </c>
      <c r="O163" s="27">
        <f t="shared" si="86"/>
        <v>0</v>
      </c>
      <c r="P163" s="18">
        <f t="shared" si="87"/>
        <v>0</v>
      </c>
      <c r="Q163" s="18">
        <f t="shared" si="88"/>
        <v>0</v>
      </c>
      <c r="R163" s="29">
        <f t="shared" si="89"/>
        <v>0</v>
      </c>
      <c r="S163" s="25">
        <f t="shared" si="90"/>
        <v>0</v>
      </c>
      <c r="T163" s="4">
        <f t="shared" si="91"/>
        <v>0</v>
      </c>
      <c r="U163" s="4">
        <f t="shared" si="92"/>
        <v>0</v>
      </c>
      <c r="V163" s="4">
        <f t="shared" si="93"/>
        <v>0</v>
      </c>
      <c r="W163" s="27">
        <f t="shared" si="94"/>
        <v>15197.336147653858</v>
      </c>
      <c r="X163" s="18">
        <f t="shared" si="95"/>
        <v>49.676570965364171</v>
      </c>
      <c r="Y163" s="18">
        <f t="shared" si="96"/>
        <v>1134.6871834247727</v>
      </c>
      <c r="Z163" s="29">
        <f t="shared" si="97"/>
        <v>1184.3637543901368</v>
      </c>
      <c r="AA163" s="25">
        <f t="shared" si="98"/>
        <v>50000</v>
      </c>
      <c r="AB163" s="4">
        <f t="shared" si="99"/>
        <v>152.08333333333334</v>
      </c>
      <c r="AC163" s="4">
        <f t="shared" si="100"/>
        <v>0</v>
      </c>
      <c r="AD163" s="4">
        <f t="shared" si="101"/>
        <v>152.08333333333334</v>
      </c>
      <c r="AE163" s="33">
        <f t="shared" si="102"/>
        <v>0</v>
      </c>
      <c r="AF163" s="18">
        <f t="shared" si="103"/>
        <v>0</v>
      </c>
      <c r="AG163" s="18">
        <f t="shared" si="104"/>
        <v>170203.07751371589</v>
      </c>
      <c r="AH163" s="29">
        <f t="shared" si="105"/>
        <v>0</v>
      </c>
      <c r="AI163" s="4">
        <f t="shared" si="106"/>
        <v>0</v>
      </c>
      <c r="AJ163" s="4">
        <f t="shared" si="107"/>
        <v>0</v>
      </c>
      <c r="AK163" s="4">
        <f t="shared" si="108"/>
        <v>126025.50257312687</v>
      </c>
      <c r="AL163" s="4">
        <f t="shared" si="109"/>
        <v>16182.847917529387</v>
      </c>
    </row>
    <row r="164" spans="1:38">
      <c r="A164" s="1">
        <v>151</v>
      </c>
      <c r="B164" s="1">
        <f t="shared" si="110"/>
        <v>182</v>
      </c>
      <c r="C164" s="3">
        <f t="shared" si="74"/>
        <v>64080.226801878205</v>
      </c>
      <c r="D164" s="3">
        <f t="shared" si="81"/>
        <v>501.42457890437078</v>
      </c>
      <c r="E164" s="4">
        <f t="shared" si="82"/>
        <v>258.07278891779663</v>
      </c>
      <c r="F164" s="4">
        <f t="shared" si="83"/>
        <v>243.35178998657415</v>
      </c>
      <c r="G164" s="7">
        <f t="shared" si="84"/>
        <v>0.15</v>
      </c>
      <c r="H164" s="8">
        <f t="shared" si="85"/>
        <v>1.3451947011868914E-2</v>
      </c>
      <c r="I164" s="3">
        <f t="shared" si="75"/>
        <v>873.75755578910298</v>
      </c>
      <c r="J164" s="4">
        <f t="shared" si="76"/>
        <v>1117.1093457756772</v>
      </c>
      <c r="K164" s="3">
        <f t="shared" si="77"/>
        <v>1375.1821346934737</v>
      </c>
      <c r="L164" s="4">
        <f t="shared" si="78"/>
        <v>59.764224802016059</v>
      </c>
      <c r="M164" s="18">
        <f t="shared" si="79"/>
        <v>198.30856411578057</v>
      </c>
      <c r="N164" s="18">
        <f t="shared" si="80"/>
        <v>1117.1093457756772</v>
      </c>
      <c r="O164" s="27">
        <f t="shared" si="86"/>
        <v>0</v>
      </c>
      <c r="P164" s="18">
        <f t="shared" si="87"/>
        <v>0</v>
      </c>
      <c r="Q164" s="18">
        <f t="shared" si="88"/>
        <v>0</v>
      </c>
      <c r="R164" s="29">
        <f t="shared" si="89"/>
        <v>0</v>
      </c>
      <c r="S164" s="25">
        <f t="shared" si="90"/>
        <v>0</v>
      </c>
      <c r="T164" s="4">
        <f t="shared" si="91"/>
        <v>0</v>
      </c>
      <c r="U164" s="4">
        <f t="shared" si="92"/>
        <v>0</v>
      </c>
      <c r="V164" s="4">
        <f t="shared" si="93"/>
        <v>0</v>
      </c>
      <c r="W164" s="27">
        <f t="shared" si="94"/>
        <v>14080.22680187818</v>
      </c>
      <c r="X164" s="18">
        <f t="shared" si="95"/>
        <v>46.225230782447163</v>
      </c>
      <c r="Y164" s="18">
        <f t="shared" si="96"/>
        <v>1117.1093457756772</v>
      </c>
      <c r="Z164" s="29">
        <f t="shared" si="97"/>
        <v>1163.3345765581244</v>
      </c>
      <c r="AA164" s="25">
        <f t="shared" si="98"/>
        <v>50000</v>
      </c>
      <c r="AB164" s="4">
        <f t="shared" si="99"/>
        <v>152.08333333333334</v>
      </c>
      <c r="AC164" s="4">
        <f t="shared" si="100"/>
        <v>0</v>
      </c>
      <c r="AD164" s="4">
        <f t="shared" si="101"/>
        <v>152.08333333333334</v>
      </c>
      <c r="AE164" s="33">
        <f t="shared" si="102"/>
        <v>0</v>
      </c>
      <c r="AF164" s="18">
        <f t="shared" si="103"/>
        <v>0</v>
      </c>
      <c r="AG164" s="18">
        <f t="shared" si="104"/>
        <v>168683.51121212725</v>
      </c>
      <c r="AH164" s="29">
        <f t="shared" si="105"/>
        <v>0</v>
      </c>
      <c r="AI164" s="4">
        <f t="shared" si="106"/>
        <v>0</v>
      </c>
      <c r="AJ164" s="4">
        <f t="shared" si="107"/>
        <v>0</v>
      </c>
      <c r="AK164" s="4">
        <f t="shared" si="108"/>
        <v>124328.16822804511</v>
      </c>
      <c r="AL164" s="4">
        <f t="shared" si="109"/>
        <v>16253.485998233635</v>
      </c>
    </row>
    <row r="165" spans="1:38">
      <c r="A165" s="1">
        <v>152</v>
      </c>
      <c r="B165" s="1">
        <f t="shared" si="110"/>
        <v>181</v>
      </c>
      <c r="C165" s="3">
        <f t="shared" si="74"/>
        <v>62980.43674535575</v>
      </c>
      <c r="D165" s="3">
        <f t="shared" si="81"/>
        <v>494.67944203850038</v>
      </c>
      <c r="E165" s="4">
        <f t="shared" si="82"/>
        <v>253.65089775743456</v>
      </c>
      <c r="F165" s="4">
        <f t="shared" si="83"/>
        <v>241.02854428106582</v>
      </c>
      <c r="G165" s="7">
        <f t="shared" si="84"/>
        <v>0.15</v>
      </c>
      <c r="H165" s="8">
        <f t="shared" si="85"/>
        <v>1.3451947011868914E-2</v>
      </c>
      <c r="I165" s="3">
        <f t="shared" si="75"/>
        <v>858.76151224139107</v>
      </c>
      <c r="J165" s="4">
        <f t="shared" si="76"/>
        <v>1099.7900565224568</v>
      </c>
      <c r="K165" s="3">
        <f t="shared" si="77"/>
        <v>1353.4409542798915</v>
      </c>
      <c r="L165" s="4">
        <f t="shared" si="78"/>
        <v>58.740207901721689</v>
      </c>
      <c r="M165" s="18">
        <f t="shared" si="79"/>
        <v>194.91068985571286</v>
      </c>
      <c r="N165" s="18">
        <f t="shared" si="80"/>
        <v>1099.7900565224568</v>
      </c>
      <c r="O165" s="27">
        <f t="shared" si="86"/>
        <v>0</v>
      </c>
      <c r="P165" s="18">
        <f t="shared" si="87"/>
        <v>0</v>
      </c>
      <c r="Q165" s="18">
        <f t="shared" si="88"/>
        <v>0</v>
      </c>
      <c r="R165" s="29">
        <f t="shared" si="89"/>
        <v>0</v>
      </c>
      <c r="S165" s="25">
        <f t="shared" si="90"/>
        <v>0</v>
      </c>
      <c r="T165" s="4">
        <f t="shared" si="91"/>
        <v>0</v>
      </c>
      <c r="U165" s="4">
        <f t="shared" si="92"/>
        <v>0</v>
      </c>
      <c r="V165" s="4">
        <f t="shared" si="93"/>
        <v>0</v>
      </c>
      <c r="W165" s="27">
        <f t="shared" si="94"/>
        <v>12980.436745355722</v>
      </c>
      <c r="X165" s="18">
        <f t="shared" si="95"/>
        <v>42.827356522379468</v>
      </c>
      <c r="Y165" s="18">
        <f t="shared" si="96"/>
        <v>1099.7900565224568</v>
      </c>
      <c r="Z165" s="29">
        <f t="shared" si="97"/>
        <v>1142.6174130448362</v>
      </c>
      <c r="AA165" s="25">
        <f t="shared" si="98"/>
        <v>50000</v>
      </c>
      <c r="AB165" s="4">
        <f t="shared" si="99"/>
        <v>152.08333333333334</v>
      </c>
      <c r="AC165" s="4">
        <f t="shared" si="100"/>
        <v>0</v>
      </c>
      <c r="AD165" s="4">
        <f t="shared" si="101"/>
        <v>152.08333333333334</v>
      </c>
      <c r="AE165" s="33">
        <f t="shared" si="102"/>
        <v>0</v>
      </c>
      <c r="AF165" s="18">
        <f t="shared" si="103"/>
        <v>0</v>
      </c>
      <c r="AG165" s="18">
        <f t="shared" si="104"/>
        <v>167168.08859141343</v>
      </c>
      <c r="AH165" s="29">
        <f t="shared" si="105"/>
        <v>0</v>
      </c>
      <c r="AI165" s="4">
        <f t="shared" si="106"/>
        <v>0</v>
      </c>
      <c r="AJ165" s="4">
        <f t="shared" si="107"/>
        <v>0</v>
      </c>
      <c r="AK165" s="4">
        <f t="shared" si="108"/>
        <v>122641.7271746293</v>
      </c>
      <c r="AL165" s="4">
        <f t="shared" si="109"/>
        <v>16323.716461463535</v>
      </c>
    </row>
    <row r="166" spans="1:38">
      <c r="A166" s="1">
        <v>153</v>
      </c>
      <c r="B166" s="1">
        <f t="shared" si="110"/>
        <v>180</v>
      </c>
      <c r="C166" s="3">
        <f t="shared" si="74"/>
        <v>61897.711118581647</v>
      </c>
      <c r="D166" s="3">
        <f t="shared" si="81"/>
        <v>488.02504039633749</v>
      </c>
      <c r="E166" s="4">
        <f t="shared" si="82"/>
        <v>249.29756211703318</v>
      </c>
      <c r="F166" s="4">
        <f t="shared" si="83"/>
        <v>238.72747827930431</v>
      </c>
      <c r="G166" s="7">
        <f t="shared" si="84"/>
        <v>0.15</v>
      </c>
      <c r="H166" s="8">
        <f t="shared" si="85"/>
        <v>1.3451947011868914E-2</v>
      </c>
      <c r="I166" s="3">
        <f t="shared" si="75"/>
        <v>843.99814849479719</v>
      </c>
      <c r="J166" s="4">
        <f t="shared" si="76"/>
        <v>1082.7256267741016</v>
      </c>
      <c r="K166" s="3">
        <f t="shared" si="77"/>
        <v>1332.0231888911346</v>
      </c>
      <c r="L166" s="4">
        <f t="shared" si="78"/>
        <v>57.732067016576103</v>
      </c>
      <c r="M166" s="18">
        <f t="shared" si="79"/>
        <v>191.56549510045707</v>
      </c>
      <c r="N166" s="18">
        <f t="shared" si="80"/>
        <v>1082.7256267741016</v>
      </c>
      <c r="O166" s="27">
        <f t="shared" si="86"/>
        <v>0</v>
      </c>
      <c r="P166" s="18">
        <f t="shared" si="87"/>
        <v>0</v>
      </c>
      <c r="Q166" s="18">
        <f t="shared" si="88"/>
        <v>0</v>
      </c>
      <c r="R166" s="29">
        <f t="shared" si="89"/>
        <v>0</v>
      </c>
      <c r="S166" s="25">
        <f t="shared" si="90"/>
        <v>0</v>
      </c>
      <c r="T166" s="4">
        <f t="shared" si="91"/>
        <v>0</v>
      </c>
      <c r="U166" s="4">
        <f t="shared" si="92"/>
        <v>0</v>
      </c>
      <c r="V166" s="4">
        <f t="shared" si="93"/>
        <v>0</v>
      </c>
      <c r="W166" s="27">
        <f t="shared" si="94"/>
        <v>11897.711118581621</v>
      </c>
      <c r="X166" s="18">
        <f t="shared" si="95"/>
        <v>39.482161767123664</v>
      </c>
      <c r="Y166" s="18">
        <f t="shared" si="96"/>
        <v>1082.7256267741016</v>
      </c>
      <c r="Z166" s="29">
        <f t="shared" si="97"/>
        <v>1122.2077885412252</v>
      </c>
      <c r="AA166" s="25">
        <f t="shared" si="98"/>
        <v>50000</v>
      </c>
      <c r="AB166" s="4">
        <f t="shared" si="99"/>
        <v>152.08333333333334</v>
      </c>
      <c r="AC166" s="4">
        <f t="shared" si="100"/>
        <v>0</v>
      </c>
      <c r="AD166" s="4">
        <f t="shared" si="101"/>
        <v>152.08333333333334</v>
      </c>
      <c r="AE166" s="33">
        <f t="shared" si="102"/>
        <v>0</v>
      </c>
      <c r="AF166" s="18">
        <f t="shared" si="103"/>
        <v>0</v>
      </c>
      <c r="AG166" s="18">
        <f t="shared" si="104"/>
        <v>165657.02089643755</v>
      </c>
      <c r="AH166" s="29">
        <f t="shared" si="105"/>
        <v>0</v>
      </c>
      <c r="AI166" s="4">
        <f t="shared" si="106"/>
        <v>0</v>
      </c>
      <c r="AJ166" s="4">
        <f t="shared" si="107"/>
        <v>0</v>
      </c>
      <c r="AK166" s="4">
        <f t="shared" si="108"/>
        <v>120966.30686911994</v>
      </c>
      <c r="AL166" s="4">
        <f t="shared" si="109"/>
        <v>16393.54080191614</v>
      </c>
    </row>
    <row r="167" spans="1:38">
      <c r="A167" s="1">
        <v>154</v>
      </c>
      <c r="B167" s="1">
        <f t="shared" si="110"/>
        <v>179</v>
      </c>
      <c r="C167" s="3">
        <f t="shared" si="74"/>
        <v>60831.798699305735</v>
      </c>
      <c r="D167" s="3">
        <f t="shared" si="81"/>
        <v>481.4601534124609</v>
      </c>
      <c r="E167" s="4">
        <f t="shared" si="82"/>
        <v>245.01177317771899</v>
      </c>
      <c r="F167" s="4">
        <f t="shared" si="83"/>
        <v>236.4483802347419</v>
      </c>
      <c r="G167" s="7">
        <f t="shared" si="84"/>
        <v>0.15</v>
      </c>
      <c r="H167" s="8">
        <f t="shared" si="85"/>
        <v>1.3451947011868914E-2</v>
      </c>
      <c r="I167" s="3">
        <f t="shared" si="75"/>
        <v>829.46403904116971</v>
      </c>
      <c r="J167" s="4">
        <f t="shared" si="76"/>
        <v>1065.9124192759116</v>
      </c>
      <c r="K167" s="3">
        <f t="shared" si="77"/>
        <v>1310.9241924536307</v>
      </c>
      <c r="L167" s="4">
        <f t="shared" si="78"/>
        <v>56.739568525366508</v>
      </c>
      <c r="M167" s="18">
        <f t="shared" si="79"/>
        <v>188.27220465235249</v>
      </c>
      <c r="N167" s="18">
        <f t="shared" si="80"/>
        <v>1065.9124192759116</v>
      </c>
      <c r="O167" s="27">
        <f t="shared" si="86"/>
        <v>0</v>
      </c>
      <c r="P167" s="18">
        <f t="shared" si="87"/>
        <v>0</v>
      </c>
      <c r="Q167" s="18">
        <f t="shared" si="88"/>
        <v>0</v>
      </c>
      <c r="R167" s="29">
        <f t="shared" si="89"/>
        <v>0</v>
      </c>
      <c r="S167" s="25">
        <f t="shared" si="90"/>
        <v>0</v>
      </c>
      <c r="T167" s="4">
        <f t="shared" si="91"/>
        <v>0</v>
      </c>
      <c r="U167" s="4">
        <f t="shared" si="92"/>
        <v>0</v>
      </c>
      <c r="V167" s="4">
        <f t="shared" si="93"/>
        <v>0</v>
      </c>
      <c r="W167" s="27">
        <f t="shared" si="94"/>
        <v>10831.798699305709</v>
      </c>
      <c r="X167" s="18">
        <f t="shared" si="95"/>
        <v>36.188871319019107</v>
      </c>
      <c r="Y167" s="18">
        <f t="shared" si="96"/>
        <v>1065.9124192759116</v>
      </c>
      <c r="Z167" s="29">
        <f t="shared" si="97"/>
        <v>1102.1012905949308</v>
      </c>
      <c r="AA167" s="25">
        <f t="shared" si="98"/>
        <v>50000</v>
      </c>
      <c r="AB167" s="4">
        <f t="shared" si="99"/>
        <v>152.08333333333334</v>
      </c>
      <c r="AC167" s="4">
        <f t="shared" si="100"/>
        <v>0</v>
      </c>
      <c r="AD167" s="4">
        <f t="shared" si="101"/>
        <v>152.08333333333334</v>
      </c>
      <c r="AE167" s="33">
        <f t="shared" si="102"/>
        <v>0</v>
      </c>
      <c r="AF167" s="18">
        <f t="shared" si="103"/>
        <v>0</v>
      </c>
      <c r="AG167" s="18">
        <f t="shared" si="104"/>
        <v>164150.51256849038</v>
      </c>
      <c r="AH167" s="29">
        <f t="shared" si="105"/>
        <v>0</v>
      </c>
      <c r="AI167" s="4">
        <f t="shared" si="106"/>
        <v>0</v>
      </c>
      <c r="AJ167" s="4">
        <f t="shared" si="107"/>
        <v>0</v>
      </c>
      <c r="AK167" s="4">
        <f t="shared" si="108"/>
        <v>119302.02755918694</v>
      </c>
      <c r="AL167" s="4">
        <f t="shared" si="109"/>
        <v>16462.960509584402</v>
      </c>
    </row>
    <row r="168" spans="1:38">
      <c r="A168" s="1">
        <v>155</v>
      </c>
      <c r="B168" s="1">
        <f t="shared" si="110"/>
        <v>178</v>
      </c>
      <c r="C168" s="3">
        <f t="shared" si="74"/>
        <v>59782.451851610065</v>
      </c>
      <c r="D168" s="3">
        <f t="shared" si="81"/>
        <v>474.98357694043011</v>
      </c>
      <c r="E168" s="4">
        <f t="shared" si="82"/>
        <v>240.7925365180852</v>
      </c>
      <c r="F168" s="4">
        <f t="shared" si="83"/>
        <v>234.19104042234491</v>
      </c>
      <c r="G168" s="7">
        <f t="shared" si="84"/>
        <v>0.15</v>
      </c>
      <c r="H168" s="8">
        <f t="shared" si="85"/>
        <v>1.3451947011868914E-2</v>
      </c>
      <c r="I168" s="3">
        <f t="shared" si="75"/>
        <v>815.15580727332122</v>
      </c>
      <c r="J168" s="4">
        <f t="shared" si="76"/>
        <v>1049.3468476956662</v>
      </c>
      <c r="K168" s="3">
        <f t="shared" si="77"/>
        <v>1290.1393842137513</v>
      </c>
      <c r="L168" s="4">
        <f t="shared" si="78"/>
        <v>55.762482141030254</v>
      </c>
      <c r="M168" s="18">
        <f t="shared" si="79"/>
        <v>185.03005437705494</v>
      </c>
      <c r="N168" s="18">
        <f t="shared" si="80"/>
        <v>1049.3468476956662</v>
      </c>
      <c r="O168" s="27">
        <f t="shared" si="86"/>
        <v>0</v>
      </c>
      <c r="P168" s="18">
        <f t="shared" si="87"/>
        <v>0</v>
      </c>
      <c r="Q168" s="18">
        <f t="shared" si="88"/>
        <v>0</v>
      </c>
      <c r="R168" s="29">
        <f t="shared" si="89"/>
        <v>0</v>
      </c>
      <c r="S168" s="25">
        <f t="shared" si="90"/>
        <v>0</v>
      </c>
      <c r="T168" s="4">
        <f t="shared" si="91"/>
        <v>0</v>
      </c>
      <c r="U168" s="4">
        <f t="shared" si="92"/>
        <v>0</v>
      </c>
      <c r="V168" s="4">
        <f t="shared" si="93"/>
        <v>0</v>
      </c>
      <c r="W168" s="27">
        <f t="shared" si="94"/>
        <v>9782.4518516100434</v>
      </c>
      <c r="X168" s="18">
        <f t="shared" si="95"/>
        <v>32.946721043721539</v>
      </c>
      <c r="Y168" s="18">
        <f t="shared" si="96"/>
        <v>1049.3468476956662</v>
      </c>
      <c r="Z168" s="29">
        <f t="shared" si="97"/>
        <v>1082.2935687393876</v>
      </c>
      <c r="AA168" s="25">
        <f t="shared" si="98"/>
        <v>50000</v>
      </c>
      <c r="AB168" s="4">
        <f t="shared" si="99"/>
        <v>152.08333333333334</v>
      </c>
      <c r="AC168" s="4">
        <f t="shared" si="100"/>
        <v>0</v>
      </c>
      <c r="AD168" s="4">
        <f t="shared" si="101"/>
        <v>152.08333333333334</v>
      </c>
      <c r="AE168" s="33">
        <f t="shared" si="102"/>
        <v>0</v>
      </c>
      <c r="AF168" s="18">
        <f t="shared" si="103"/>
        <v>0</v>
      </c>
      <c r="AG168" s="18">
        <f t="shared" si="104"/>
        <v>162648.76139282825</v>
      </c>
      <c r="AH168" s="29">
        <f t="shared" si="105"/>
        <v>0</v>
      </c>
      <c r="AI168" s="4">
        <f t="shared" si="106"/>
        <v>0</v>
      </c>
      <c r="AJ168" s="4">
        <f t="shared" si="107"/>
        <v>0</v>
      </c>
      <c r="AK168" s="4">
        <f t="shared" si="108"/>
        <v>117649.00248433971</v>
      </c>
      <c r="AL168" s="4">
        <f t="shared" si="109"/>
        <v>16531.977069770834</v>
      </c>
    </row>
    <row r="169" spans="1:38">
      <c r="A169" s="1">
        <v>156</v>
      </c>
      <c r="B169" s="1">
        <f t="shared" si="110"/>
        <v>177</v>
      </c>
      <c r="C169" s="3">
        <f t="shared" si="74"/>
        <v>58749.426475690489</v>
      </c>
      <c r="D169" s="3">
        <f t="shared" si="81"/>
        <v>468.59412303191948</v>
      </c>
      <c r="E169" s="4">
        <f t="shared" si="82"/>
        <v>236.63887191262316</v>
      </c>
      <c r="F169" s="4">
        <f t="shared" si="83"/>
        <v>231.95525111929632</v>
      </c>
      <c r="G169" s="7">
        <f t="shared" si="84"/>
        <v>0.15</v>
      </c>
      <c r="H169" s="8">
        <f t="shared" si="85"/>
        <v>1.3451947011868914E-2</v>
      </c>
      <c r="I169" s="3">
        <f t="shared" si="75"/>
        <v>801.07012480028175</v>
      </c>
      <c r="J169" s="4">
        <f t="shared" si="76"/>
        <v>1033.025375919578</v>
      </c>
      <c r="K169" s="3">
        <f t="shared" si="77"/>
        <v>1269.6642478322012</v>
      </c>
      <c r="L169" s="4">
        <f t="shared" si="78"/>
        <v>54.800580863975895</v>
      </c>
      <c r="M169" s="18">
        <f t="shared" si="79"/>
        <v>181.83829104864725</v>
      </c>
      <c r="N169" s="18">
        <f t="shared" si="80"/>
        <v>1033.025375919578</v>
      </c>
      <c r="O169" s="27">
        <f t="shared" si="86"/>
        <v>0</v>
      </c>
      <c r="P169" s="18">
        <f t="shared" si="87"/>
        <v>0</v>
      </c>
      <c r="Q169" s="18">
        <f t="shared" si="88"/>
        <v>0</v>
      </c>
      <c r="R169" s="29">
        <f t="shared" si="89"/>
        <v>0</v>
      </c>
      <c r="S169" s="25">
        <f t="shared" si="90"/>
        <v>0</v>
      </c>
      <c r="T169" s="4">
        <f t="shared" si="91"/>
        <v>0</v>
      </c>
      <c r="U169" s="4">
        <f t="shared" si="92"/>
        <v>0</v>
      </c>
      <c r="V169" s="4">
        <f t="shared" si="93"/>
        <v>0</v>
      </c>
      <c r="W169" s="27">
        <f t="shared" si="94"/>
        <v>8749.4264756904649</v>
      </c>
      <c r="X169" s="18">
        <f t="shared" si="95"/>
        <v>29.754957715313889</v>
      </c>
      <c r="Y169" s="18">
        <f t="shared" si="96"/>
        <v>1033.025375919578</v>
      </c>
      <c r="Z169" s="29">
        <f t="shared" si="97"/>
        <v>1062.7803336348918</v>
      </c>
      <c r="AA169" s="25">
        <f t="shared" si="98"/>
        <v>50000</v>
      </c>
      <c r="AB169" s="4">
        <f t="shared" si="99"/>
        <v>152.08333333333334</v>
      </c>
      <c r="AC169" s="4">
        <f t="shared" si="100"/>
        <v>0</v>
      </c>
      <c r="AD169" s="4">
        <f t="shared" si="101"/>
        <v>152.08333333333334</v>
      </c>
      <c r="AE169" s="33">
        <f t="shared" si="102"/>
        <v>0</v>
      </c>
      <c r="AF169" s="18">
        <f t="shared" si="103"/>
        <v>0</v>
      </c>
      <c r="AG169" s="18">
        <f t="shared" si="104"/>
        <v>161151.95864345416</v>
      </c>
      <c r="AH169" s="29">
        <f t="shared" si="105"/>
        <v>0</v>
      </c>
      <c r="AI169" s="4">
        <f t="shared" si="106"/>
        <v>0</v>
      </c>
      <c r="AJ169" s="4">
        <f t="shared" si="107"/>
        <v>0</v>
      </c>
      <c r="AK169" s="4">
        <f t="shared" si="108"/>
        <v>116007.33807176829</v>
      </c>
      <c r="AL169" s="4">
        <f t="shared" si="109"/>
        <v>16600.591963101226</v>
      </c>
    </row>
    <row r="170" spans="1:38">
      <c r="A170" s="1">
        <v>157</v>
      </c>
      <c r="B170" s="1">
        <f t="shared" si="110"/>
        <v>176</v>
      </c>
      <c r="C170" s="3">
        <f t="shared" si="74"/>
        <v>57732.481958332588</v>
      </c>
      <c r="D170" s="3">
        <f t="shared" si="81"/>
        <v>462.29061971882072</v>
      </c>
      <c r="E170" s="4">
        <f t="shared" si="82"/>
        <v>232.54981313294152</v>
      </c>
      <c r="F170" s="4">
        <f t="shared" si="83"/>
        <v>229.7408065858792</v>
      </c>
      <c r="G170" s="7">
        <f t="shared" si="84"/>
        <v>0.15</v>
      </c>
      <c r="H170" s="8">
        <f t="shared" si="85"/>
        <v>1.3451947011868914E-2</v>
      </c>
      <c r="I170" s="3">
        <f t="shared" si="75"/>
        <v>787.20371077201992</v>
      </c>
      <c r="J170" s="4">
        <f t="shared" si="76"/>
        <v>1016.9445173578991</v>
      </c>
      <c r="K170" s="3">
        <f t="shared" si="77"/>
        <v>1249.4943304908406</v>
      </c>
      <c r="L170" s="4">
        <f t="shared" si="78"/>
        <v>53.853640936049615</v>
      </c>
      <c r="M170" s="18">
        <f t="shared" si="79"/>
        <v>178.69617219689189</v>
      </c>
      <c r="N170" s="18">
        <f t="shared" si="80"/>
        <v>1016.9445173578991</v>
      </c>
      <c r="O170" s="27">
        <f t="shared" si="86"/>
        <v>0</v>
      </c>
      <c r="P170" s="18">
        <f t="shared" si="87"/>
        <v>0</v>
      </c>
      <c r="Q170" s="18">
        <f t="shared" si="88"/>
        <v>0</v>
      </c>
      <c r="R170" s="29">
        <f t="shared" si="89"/>
        <v>0</v>
      </c>
      <c r="S170" s="25">
        <f t="shared" si="90"/>
        <v>0</v>
      </c>
      <c r="T170" s="4">
        <f t="shared" si="91"/>
        <v>0</v>
      </c>
      <c r="U170" s="4">
        <f t="shared" si="92"/>
        <v>0</v>
      </c>
      <c r="V170" s="4">
        <f t="shared" si="93"/>
        <v>0</v>
      </c>
      <c r="W170" s="27">
        <f t="shared" si="94"/>
        <v>7732.4819583325661</v>
      </c>
      <c r="X170" s="18">
        <f t="shared" si="95"/>
        <v>26.612838863558498</v>
      </c>
      <c r="Y170" s="18">
        <f t="shared" si="96"/>
        <v>1016.9445173578991</v>
      </c>
      <c r="Z170" s="29">
        <f t="shared" si="97"/>
        <v>1043.5573562214577</v>
      </c>
      <c r="AA170" s="25">
        <f t="shared" si="98"/>
        <v>50000</v>
      </c>
      <c r="AB170" s="4">
        <f t="shared" si="99"/>
        <v>152.08333333333334</v>
      </c>
      <c r="AC170" s="4">
        <f t="shared" si="100"/>
        <v>0</v>
      </c>
      <c r="AD170" s="4">
        <f t="shared" si="101"/>
        <v>152.08333333333334</v>
      </c>
      <c r="AE170" s="33">
        <f t="shared" si="102"/>
        <v>0</v>
      </c>
      <c r="AF170" s="18">
        <f t="shared" si="103"/>
        <v>0</v>
      </c>
      <c r="AG170" s="18">
        <f t="shared" si="104"/>
        <v>159660.28922519018</v>
      </c>
      <c r="AH170" s="29">
        <f t="shared" si="105"/>
        <v>0</v>
      </c>
      <c r="AI170" s="4">
        <f t="shared" si="106"/>
        <v>0</v>
      </c>
      <c r="AJ170" s="4">
        <f t="shared" si="107"/>
        <v>0</v>
      </c>
      <c r="AK170" s="4">
        <f t="shared" si="108"/>
        <v>114377.1341277086</v>
      </c>
      <c r="AL170" s="4">
        <f t="shared" si="109"/>
        <v>16668.806665538228</v>
      </c>
    </row>
    <row r="171" spans="1:38">
      <c r="A171" s="1">
        <v>158</v>
      </c>
      <c r="B171" s="1">
        <f t="shared" si="110"/>
        <v>175</v>
      </c>
      <c r="C171" s="3">
        <f t="shared" si="74"/>
        <v>56731.381124072541</v>
      </c>
      <c r="D171" s="3">
        <f t="shared" si="81"/>
        <v>456.07191079827902</v>
      </c>
      <c r="E171" s="4">
        <f t="shared" si="82"/>
        <v>228.52440775173318</v>
      </c>
      <c r="F171" s="4">
        <f t="shared" si="83"/>
        <v>227.54750304654584</v>
      </c>
      <c r="G171" s="7">
        <f t="shared" si="84"/>
        <v>0.15</v>
      </c>
      <c r="H171" s="8">
        <f t="shared" si="85"/>
        <v>1.3451947011868914E-2</v>
      </c>
      <c r="I171" s="3">
        <f t="shared" si="75"/>
        <v>773.55333121350282</v>
      </c>
      <c r="J171" s="4">
        <f t="shared" si="76"/>
        <v>1001.1008342600487</v>
      </c>
      <c r="K171" s="3">
        <f t="shared" si="77"/>
        <v>1229.6252420117819</v>
      </c>
      <c r="L171" s="4">
        <f t="shared" si="78"/>
        <v>52.921441795138207</v>
      </c>
      <c r="M171" s="18">
        <f t="shared" si="79"/>
        <v>175.60296595659497</v>
      </c>
      <c r="N171" s="18">
        <f t="shared" si="80"/>
        <v>1001.1008342600487</v>
      </c>
      <c r="O171" s="27">
        <f t="shared" si="86"/>
        <v>0</v>
      </c>
      <c r="P171" s="18">
        <f t="shared" si="87"/>
        <v>0</v>
      </c>
      <c r="Q171" s="18">
        <f t="shared" si="88"/>
        <v>0</v>
      </c>
      <c r="R171" s="29">
        <f t="shared" si="89"/>
        <v>0</v>
      </c>
      <c r="S171" s="25">
        <f t="shared" si="90"/>
        <v>0</v>
      </c>
      <c r="T171" s="4">
        <f t="shared" si="91"/>
        <v>0</v>
      </c>
      <c r="U171" s="4">
        <f t="shared" si="92"/>
        <v>0</v>
      </c>
      <c r="V171" s="4">
        <f t="shared" si="93"/>
        <v>0</v>
      </c>
      <c r="W171" s="27">
        <f t="shared" si="94"/>
        <v>6731.3811240725172</v>
      </c>
      <c r="X171" s="18">
        <f t="shared" si="95"/>
        <v>23.519632623261558</v>
      </c>
      <c r="Y171" s="18">
        <f t="shared" si="96"/>
        <v>1001.1008342600487</v>
      </c>
      <c r="Z171" s="29">
        <f t="shared" si="97"/>
        <v>1024.6204668833102</v>
      </c>
      <c r="AA171" s="25">
        <f t="shared" si="98"/>
        <v>50000</v>
      </c>
      <c r="AB171" s="4">
        <f t="shared" si="99"/>
        <v>152.08333333333334</v>
      </c>
      <c r="AC171" s="4">
        <f t="shared" si="100"/>
        <v>0</v>
      </c>
      <c r="AD171" s="4">
        <f t="shared" si="101"/>
        <v>152.08333333333334</v>
      </c>
      <c r="AE171" s="33">
        <f t="shared" si="102"/>
        <v>0</v>
      </c>
      <c r="AF171" s="18">
        <f t="shared" si="103"/>
        <v>0</v>
      </c>
      <c r="AG171" s="18">
        <f t="shared" si="104"/>
        <v>158173.93181308769</v>
      </c>
      <c r="AH171" s="29">
        <f t="shared" si="105"/>
        <v>0</v>
      </c>
      <c r="AI171" s="4">
        <f t="shared" si="106"/>
        <v>0</v>
      </c>
      <c r="AJ171" s="4">
        <f t="shared" si="107"/>
        <v>0</v>
      </c>
      <c r="AK171" s="4">
        <f t="shared" si="108"/>
        <v>112758.48402442642</v>
      </c>
      <c r="AL171" s="4">
        <f t="shared" si="109"/>
        <v>16736.622648394921</v>
      </c>
    </row>
    <row r="172" spans="1:38">
      <c r="A172" s="1">
        <v>159</v>
      </c>
      <c r="B172" s="1">
        <f t="shared" si="110"/>
        <v>174</v>
      </c>
      <c r="C172" s="3">
        <f t="shared" si="74"/>
        <v>55745.890187033408</v>
      </c>
      <c r="D172" s="3">
        <f t="shared" si="81"/>
        <v>449.93685562061876</v>
      </c>
      <c r="E172" s="4">
        <f t="shared" si="82"/>
        <v>224.56171694945382</v>
      </c>
      <c r="F172" s="4">
        <f t="shared" si="83"/>
        <v>225.37513867116493</v>
      </c>
      <c r="G172" s="7">
        <f t="shared" si="84"/>
        <v>0.15</v>
      </c>
      <c r="H172" s="8">
        <f t="shared" si="85"/>
        <v>1.3451947011868914E-2</v>
      </c>
      <c r="I172" s="3">
        <f t="shared" si="75"/>
        <v>760.11579836796705</v>
      </c>
      <c r="J172" s="4">
        <f t="shared" si="76"/>
        <v>985.49093703913195</v>
      </c>
      <c r="K172" s="3">
        <f t="shared" si="77"/>
        <v>1210.0526539885859</v>
      </c>
      <c r="L172" s="4">
        <f t="shared" si="78"/>
        <v>52.003766030399831</v>
      </c>
      <c r="M172" s="18">
        <f t="shared" si="79"/>
        <v>172.55795091905401</v>
      </c>
      <c r="N172" s="18">
        <f t="shared" si="80"/>
        <v>985.49093703913195</v>
      </c>
      <c r="O172" s="27">
        <f t="shared" si="86"/>
        <v>0</v>
      </c>
      <c r="P172" s="18">
        <f t="shared" si="87"/>
        <v>0</v>
      </c>
      <c r="Q172" s="18">
        <f t="shared" si="88"/>
        <v>0</v>
      </c>
      <c r="R172" s="29">
        <f t="shared" si="89"/>
        <v>0</v>
      </c>
      <c r="S172" s="25">
        <f t="shared" si="90"/>
        <v>0</v>
      </c>
      <c r="T172" s="4">
        <f t="shared" si="91"/>
        <v>0</v>
      </c>
      <c r="U172" s="4">
        <f t="shared" si="92"/>
        <v>0</v>
      </c>
      <c r="V172" s="4">
        <f t="shared" si="93"/>
        <v>0</v>
      </c>
      <c r="W172" s="27">
        <f t="shared" si="94"/>
        <v>5745.8901870333848</v>
      </c>
      <c r="X172" s="18">
        <f t="shared" si="95"/>
        <v>20.474617585720576</v>
      </c>
      <c r="Y172" s="18">
        <f t="shared" si="96"/>
        <v>985.49093703913195</v>
      </c>
      <c r="Z172" s="29">
        <f t="shared" si="97"/>
        <v>1005.9655546248525</v>
      </c>
      <c r="AA172" s="25">
        <f t="shared" si="98"/>
        <v>50000</v>
      </c>
      <c r="AB172" s="4">
        <f t="shared" si="99"/>
        <v>152.08333333333334</v>
      </c>
      <c r="AC172" s="4">
        <f t="shared" si="100"/>
        <v>0</v>
      </c>
      <c r="AD172" s="4">
        <f t="shared" si="101"/>
        <v>152.08333333333334</v>
      </c>
      <c r="AE172" s="33">
        <f t="shared" si="102"/>
        <v>0</v>
      </c>
      <c r="AF172" s="18">
        <f t="shared" si="103"/>
        <v>0</v>
      </c>
      <c r="AG172" s="18">
        <f t="shared" si="104"/>
        <v>156693.05898922199</v>
      </c>
      <c r="AH172" s="29">
        <f t="shared" si="105"/>
        <v>0</v>
      </c>
      <c r="AI172" s="4">
        <f t="shared" si="106"/>
        <v>0</v>
      </c>
      <c r="AJ172" s="4">
        <f t="shared" si="107"/>
        <v>0</v>
      </c>
      <c r="AK172" s="4">
        <f t="shared" si="108"/>
        <v>111151.47488291001</v>
      </c>
      <c r="AL172" s="4">
        <f t="shared" si="109"/>
        <v>16804.041378348415</v>
      </c>
    </row>
    <row r="173" spans="1:38">
      <c r="A173" s="1">
        <v>160</v>
      </c>
      <c r="B173" s="1">
        <f t="shared" si="110"/>
        <v>173</v>
      </c>
      <c r="C173" s="3">
        <f t="shared" si="74"/>
        <v>54775.778703427684</v>
      </c>
      <c r="D173" s="3">
        <f t="shared" si="81"/>
        <v>443.88432888012329</v>
      </c>
      <c r="E173" s="4">
        <f t="shared" si="82"/>
        <v>220.66081532367392</v>
      </c>
      <c r="F173" s="4">
        <f t="shared" si="83"/>
        <v>223.22351355644938</v>
      </c>
      <c r="G173" s="7">
        <f t="shared" si="84"/>
        <v>0.15</v>
      </c>
      <c r="H173" s="8">
        <f t="shared" si="85"/>
        <v>1.3451947011868914E-2</v>
      </c>
      <c r="I173" s="3">
        <f t="shared" si="75"/>
        <v>746.88797004927221</v>
      </c>
      <c r="J173" s="4">
        <f t="shared" si="76"/>
        <v>970.11148360572156</v>
      </c>
      <c r="K173" s="3">
        <f t="shared" si="77"/>
        <v>1190.7722989293954</v>
      </c>
      <c r="L173" s="4">
        <f t="shared" si="78"/>
        <v>51.100399338113959</v>
      </c>
      <c r="M173" s="18">
        <f t="shared" si="79"/>
        <v>169.56041598555996</v>
      </c>
      <c r="N173" s="18">
        <f t="shared" si="80"/>
        <v>970.11148360572156</v>
      </c>
      <c r="O173" s="27">
        <f t="shared" si="86"/>
        <v>0</v>
      </c>
      <c r="P173" s="18">
        <f t="shared" si="87"/>
        <v>0</v>
      </c>
      <c r="Q173" s="18">
        <f t="shared" si="88"/>
        <v>0</v>
      </c>
      <c r="R173" s="29">
        <f t="shared" si="89"/>
        <v>0</v>
      </c>
      <c r="S173" s="25">
        <f t="shared" si="90"/>
        <v>0</v>
      </c>
      <c r="T173" s="4">
        <f t="shared" si="91"/>
        <v>0</v>
      </c>
      <c r="U173" s="4">
        <f t="shared" si="92"/>
        <v>0</v>
      </c>
      <c r="V173" s="4">
        <f t="shared" si="93"/>
        <v>0</v>
      </c>
      <c r="W173" s="27">
        <f t="shared" si="94"/>
        <v>4775.7787034276635</v>
      </c>
      <c r="X173" s="18">
        <f t="shared" si="95"/>
        <v>17.477082652226546</v>
      </c>
      <c r="Y173" s="18">
        <f t="shared" si="96"/>
        <v>970.11148360572156</v>
      </c>
      <c r="Z173" s="29">
        <f t="shared" si="97"/>
        <v>987.58856625794806</v>
      </c>
      <c r="AA173" s="25">
        <f t="shared" si="98"/>
        <v>50000</v>
      </c>
      <c r="AB173" s="4">
        <f t="shared" si="99"/>
        <v>152.08333333333334</v>
      </c>
      <c r="AC173" s="4">
        <f t="shared" si="100"/>
        <v>0</v>
      </c>
      <c r="AD173" s="4">
        <f t="shared" si="101"/>
        <v>152.08333333333334</v>
      </c>
      <c r="AE173" s="33">
        <f t="shared" si="102"/>
        <v>0</v>
      </c>
      <c r="AF173" s="18">
        <f t="shared" si="103"/>
        <v>0</v>
      </c>
      <c r="AG173" s="18">
        <f t="shared" si="104"/>
        <v>155217.83737691544</v>
      </c>
      <c r="AH173" s="29">
        <f t="shared" si="105"/>
        <v>0</v>
      </c>
      <c r="AI173" s="4">
        <f t="shared" si="106"/>
        <v>0</v>
      </c>
      <c r="AJ173" s="4">
        <f t="shared" si="107"/>
        <v>0</v>
      </c>
      <c r="AK173" s="4">
        <f t="shared" si="108"/>
        <v>109556.18775135996</v>
      </c>
      <c r="AL173" s="4">
        <f t="shared" si="109"/>
        <v>16871.0643174533</v>
      </c>
    </row>
    <row r="174" spans="1:38">
      <c r="A174" s="1">
        <v>161</v>
      </c>
      <c r="B174" s="1">
        <f t="shared" si="110"/>
        <v>172</v>
      </c>
      <c r="C174" s="3">
        <f t="shared" si="74"/>
        <v>53820.819524716906</v>
      </c>
      <c r="D174" s="3">
        <f t="shared" si="81"/>
        <v>437.91322040862877</v>
      </c>
      <c r="E174" s="4">
        <f t="shared" si="82"/>
        <v>216.82079070106792</v>
      </c>
      <c r="F174" s="4">
        <f t="shared" si="83"/>
        <v>221.09242970756085</v>
      </c>
      <c r="G174" s="7">
        <f t="shared" si="84"/>
        <v>0.15</v>
      </c>
      <c r="H174" s="8">
        <f t="shared" si="85"/>
        <v>1.3451947011868914E-2</v>
      </c>
      <c r="I174" s="3">
        <f t="shared" si="75"/>
        <v>733.86674900321543</v>
      </c>
      <c r="J174" s="4">
        <f t="shared" si="76"/>
        <v>954.95917871077631</v>
      </c>
      <c r="K174" s="3">
        <f t="shared" si="77"/>
        <v>1171.7799694118441</v>
      </c>
      <c r="L174" s="4">
        <f t="shared" si="78"/>
        <v>50.211130478142046</v>
      </c>
      <c r="M174" s="18">
        <f t="shared" si="79"/>
        <v>166.60966022292587</v>
      </c>
      <c r="N174" s="18">
        <f t="shared" si="80"/>
        <v>954.95917871077631</v>
      </c>
      <c r="O174" s="27">
        <f t="shared" si="86"/>
        <v>0</v>
      </c>
      <c r="P174" s="18">
        <f t="shared" si="87"/>
        <v>0</v>
      </c>
      <c r="Q174" s="18">
        <f t="shared" si="88"/>
        <v>0</v>
      </c>
      <c r="R174" s="29">
        <f t="shared" si="89"/>
        <v>0</v>
      </c>
      <c r="S174" s="25">
        <f t="shared" si="90"/>
        <v>0</v>
      </c>
      <c r="T174" s="4">
        <f t="shared" si="91"/>
        <v>0</v>
      </c>
      <c r="U174" s="4">
        <f t="shared" si="92"/>
        <v>0</v>
      </c>
      <c r="V174" s="4">
        <f t="shared" si="93"/>
        <v>0</v>
      </c>
      <c r="W174" s="27">
        <f t="shared" si="94"/>
        <v>3820.8195247168869</v>
      </c>
      <c r="X174" s="18">
        <f t="shared" si="95"/>
        <v>14.526326889592477</v>
      </c>
      <c r="Y174" s="18">
        <f t="shared" si="96"/>
        <v>954.95917871077631</v>
      </c>
      <c r="Z174" s="29">
        <f t="shared" si="97"/>
        <v>969.48550560036881</v>
      </c>
      <c r="AA174" s="25">
        <f t="shared" si="98"/>
        <v>50000</v>
      </c>
      <c r="AB174" s="4">
        <f t="shared" si="99"/>
        <v>152.08333333333334</v>
      </c>
      <c r="AC174" s="4">
        <f t="shared" si="100"/>
        <v>0</v>
      </c>
      <c r="AD174" s="4">
        <f t="shared" si="101"/>
        <v>152.08333333333334</v>
      </c>
      <c r="AE174" s="33">
        <f t="shared" si="102"/>
        <v>0</v>
      </c>
      <c r="AF174" s="18">
        <f t="shared" si="103"/>
        <v>0</v>
      </c>
      <c r="AG174" s="18">
        <f t="shared" si="104"/>
        <v>153748.42777243498</v>
      </c>
      <c r="AH174" s="29">
        <f t="shared" si="105"/>
        <v>0</v>
      </c>
      <c r="AI174" s="4">
        <f t="shared" si="106"/>
        <v>0</v>
      </c>
      <c r="AJ174" s="4">
        <f t="shared" si="107"/>
        <v>0</v>
      </c>
      <c r="AK174" s="4">
        <f t="shared" si="108"/>
        <v>107972.69777956512</v>
      </c>
      <c r="AL174" s="4">
        <f t="shared" si="109"/>
        <v>16937.692923155151</v>
      </c>
    </row>
    <row r="175" spans="1:38">
      <c r="A175" s="1">
        <v>162</v>
      </c>
      <c r="B175" s="1">
        <f t="shared" si="110"/>
        <v>171</v>
      </c>
      <c r="C175" s="3">
        <f t="shared" si="74"/>
        <v>52880.788751419335</v>
      </c>
      <c r="D175" s="3">
        <f t="shared" si="81"/>
        <v>432.022434971895</v>
      </c>
      <c r="E175" s="4">
        <f t="shared" si="82"/>
        <v>213.04074395200442</v>
      </c>
      <c r="F175" s="4">
        <f t="shared" si="83"/>
        <v>218.98169101989058</v>
      </c>
      <c r="G175" s="7">
        <f t="shared" si="84"/>
        <v>0.15</v>
      </c>
      <c r="H175" s="8">
        <f t="shared" si="85"/>
        <v>1.3451947011868914E-2</v>
      </c>
      <c r="I175" s="3">
        <f t="shared" si="75"/>
        <v>721.0490822776826</v>
      </c>
      <c r="J175" s="4">
        <f t="shared" si="76"/>
        <v>940.03077329757321</v>
      </c>
      <c r="K175" s="3">
        <f t="shared" si="77"/>
        <v>1153.0715172495775</v>
      </c>
      <c r="L175" s="4">
        <f t="shared" si="78"/>
        <v>49.335751230990496</v>
      </c>
      <c r="M175" s="18">
        <f t="shared" si="79"/>
        <v>163.70499272101392</v>
      </c>
      <c r="N175" s="18">
        <f t="shared" si="80"/>
        <v>940.03077329757321</v>
      </c>
      <c r="O175" s="27">
        <f t="shared" si="86"/>
        <v>0</v>
      </c>
      <c r="P175" s="18">
        <f t="shared" si="87"/>
        <v>0</v>
      </c>
      <c r="Q175" s="18">
        <f t="shared" si="88"/>
        <v>0</v>
      </c>
      <c r="R175" s="29">
        <f t="shared" si="89"/>
        <v>0</v>
      </c>
      <c r="S175" s="25">
        <f t="shared" si="90"/>
        <v>0</v>
      </c>
      <c r="T175" s="4">
        <f t="shared" si="91"/>
        <v>0</v>
      </c>
      <c r="U175" s="4">
        <f t="shared" si="92"/>
        <v>0</v>
      </c>
      <c r="V175" s="4">
        <f t="shared" si="93"/>
        <v>0</v>
      </c>
      <c r="W175" s="27">
        <f t="shared" si="94"/>
        <v>2880.7887514193135</v>
      </c>
      <c r="X175" s="18">
        <f t="shared" si="95"/>
        <v>11.621659387680532</v>
      </c>
      <c r="Y175" s="18">
        <f t="shared" si="96"/>
        <v>940.03077329757321</v>
      </c>
      <c r="Z175" s="29">
        <f t="shared" si="97"/>
        <v>951.65243268525376</v>
      </c>
      <c r="AA175" s="25">
        <f t="shared" si="98"/>
        <v>50000</v>
      </c>
      <c r="AB175" s="4">
        <f t="shared" si="99"/>
        <v>152.08333333333334</v>
      </c>
      <c r="AC175" s="4">
        <f t="shared" si="100"/>
        <v>0</v>
      </c>
      <c r="AD175" s="4">
        <f t="shared" si="101"/>
        <v>152.08333333333334</v>
      </c>
      <c r="AE175" s="33">
        <f t="shared" si="102"/>
        <v>0</v>
      </c>
      <c r="AF175" s="18">
        <f t="shared" si="103"/>
        <v>0</v>
      </c>
      <c r="AG175" s="18">
        <f t="shared" si="104"/>
        <v>152284.98527420685</v>
      </c>
      <c r="AH175" s="29">
        <f t="shared" si="105"/>
        <v>0</v>
      </c>
      <c r="AI175" s="4">
        <f t="shared" si="106"/>
        <v>0</v>
      </c>
      <c r="AJ175" s="4">
        <f t="shared" si="107"/>
        <v>0</v>
      </c>
      <c r="AK175" s="4">
        <f t="shared" si="108"/>
        <v>106401.07438924893</v>
      </c>
      <c r="AL175" s="4">
        <f t="shared" si="109"/>
        <v>17003.928648303958</v>
      </c>
    </row>
    <row r="176" spans="1:38">
      <c r="A176" s="1">
        <v>163</v>
      </c>
      <c r="B176" s="1">
        <f t="shared" si="110"/>
        <v>170</v>
      </c>
      <c r="C176" s="3">
        <f t="shared" si="74"/>
        <v>51955.465687556811</v>
      </c>
      <c r="D176" s="3">
        <f t="shared" si="81"/>
        <v>426.21089206871449</v>
      </c>
      <c r="E176" s="4">
        <f t="shared" si="82"/>
        <v>209.31978880770154</v>
      </c>
      <c r="F176" s="4">
        <f t="shared" si="83"/>
        <v>216.89110326101294</v>
      </c>
      <c r="G176" s="7">
        <f t="shared" si="84"/>
        <v>0.15</v>
      </c>
      <c r="H176" s="8">
        <f t="shared" si="85"/>
        <v>1.3451947011868914E-2</v>
      </c>
      <c r="I176" s="3">
        <f t="shared" si="75"/>
        <v>708.43196060151365</v>
      </c>
      <c r="J176" s="4">
        <f t="shared" si="76"/>
        <v>925.32306386252662</v>
      </c>
      <c r="K176" s="3">
        <f t="shared" si="77"/>
        <v>1134.6428526702282</v>
      </c>
      <c r="L176" s="4">
        <f t="shared" si="78"/>
        <v>48.474056355467724</v>
      </c>
      <c r="M176" s="18">
        <f t="shared" si="79"/>
        <v>160.84573245223382</v>
      </c>
      <c r="N176" s="18">
        <f t="shared" si="80"/>
        <v>925.32306386252662</v>
      </c>
      <c r="O176" s="27">
        <f t="shared" si="86"/>
        <v>0</v>
      </c>
      <c r="P176" s="18">
        <f t="shared" si="87"/>
        <v>0</v>
      </c>
      <c r="Q176" s="18">
        <f t="shared" si="88"/>
        <v>0</v>
      </c>
      <c r="R176" s="29">
        <f t="shared" si="89"/>
        <v>0</v>
      </c>
      <c r="S176" s="25">
        <f t="shared" si="90"/>
        <v>0</v>
      </c>
      <c r="T176" s="4">
        <f t="shared" si="91"/>
        <v>0</v>
      </c>
      <c r="U176" s="4">
        <f t="shared" si="92"/>
        <v>0</v>
      </c>
      <c r="V176" s="4">
        <f t="shared" si="93"/>
        <v>0</v>
      </c>
      <c r="W176" s="27">
        <f t="shared" si="94"/>
        <v>1955.4656875567869</v>
      </c>
      <c r="X176" s="18">
        <f t="shared" si="95"/>
        <v>8.7623991189004133</v>
      </c>
      <c r="Y176" s="18">
        <f t="shared" si="96"/>
        <v>925.32306386252662</v>
      </c>
      <c r="Z176" s="29">
        <f t="shared" si="97"/>
        <v>934.08546298142699</v>
      </c>
      <c r="AA176" s="25">
        <f t="shared" si="98"/>
        <v>50000</v>
      </c>
      <c r="AB176" s="4">
        <f t="shared" si="99"/>
        <v>152.08333333333334</v>
      </c>
      <c r="AC176" s="4">
        <f t="shared" si="100"/>
        <v>0</v>
      </c>
      <c r="AD176" s="4">
        <f t="shared" si="101"/>
        <v>152.08333333333334</v>
      </c>
      <c r="AE176" s="33">
        <f t="shared" si="102"/>
        <v>0</v>
      </c>
      <c r="AF176" s="18">
        <f t="shared" si="103"/>
        <v>0</v>
      </c>
      <c r="AG176" s="18">
        <f t="shared" si="104"/>
        <v>150827.65940959184</v>
      </c>
      <c r="AH176" s="29">
        <f t="shared" si="105"/>
        <v>0</v>
      </c>
      <c r="AI176" s="4">
        <f t="shared" si="106"/>
        <v>0</v>
      </c>
      <c r="AJ176" s="4">
        <f t="shared" si="107"/>
        <v>0</v>
      </c>
      <c r="AK176" s="4">
        <f t="shared" si="108"/>
        <v>104841.38144047097</v>
      </c>
      <c r="AL176" s="4">
        <f t="shared" si="109"/>
        <v>17069.772941167517</v>
      </c>
    </row>
    <row r="177" spans="1:38">
      <c r="A177" s="1">
        <v>164</v>
      </c>
      <c r="B177" s="1">
        <f t="shared" si="110"/>
        <v>169</v>
      </c>
      <c r="C177" s="3">
        <f t="shared" si="74"/>
        <v>51044.632795732032</v>
      </c>
      <c r="D177" s="3">
        <f t="shared" si="81"/>
        <v>420.4775257327247</v>
      </c>
      <c r="E177" s="4">
        <f t="shared" si="82"/>
        <v>205.65705167991237</v>
      </c>
      <c r="F177" s="4">
        <f t="shared" si="83"/>
        <v>214.82047405281233</v>
      </c>
      <c r="G177" s="7">
        <f t="shared" si="84"/>
        <v>0.15</v>
      </c>
      <c r="H177" s="8">
        <f t="shared" si="85"/>
        <v>1.3451947011868914E-2</v>
      </c>
      <c r="I177" s="3">
        <f t="shared" si="75"/>
        <v>696.01241777196481</v>
      </c>
      <c r="J177" s="4">
        <f t="shared" si="76"/>
        <v>910.83289182477711</v>
      </c>
      <c r="K177" s="3">
        <f t="shared" si="77"/>
        <v>1116.4899435046896</v>
      </c>
      <c r="L177" s="4">
        <f t="shared" si="78"/>
        <v>47.625843546927072</v>
      </c>
      <c r="M177" s="18">
        <f t="shared" si="79"/>
        <v>158.03120813298528</v>
      </c>
      <c r="N177" s="18">
        <f t="shared" si="80"/>
        <v>910.83289182477711</v>
      </c>
      <c r="O177" s="27">
        <f t="shared" si="86"/>
        <v>0</v>
      </c>
      <c r="P177" s="18">
        <f t="shared" si="87"/>
        <v>0</v>
      </c>
      <c r="Q177" s="18">
        <f t="shared" si="88"/>
        <v>0</v>
      </c>
      <c r="R177" s="29">
        <f t="shared" si="89"/>
        <v>0</v>
      </c>
      <c r="S177" s="25">
        <f t="shared" si="90"/>
        <v>0</v>
      </c>
      <c r="T177" s="4">
        <f t="shared" si="91"/>
        <v>0</v>
      </c>
      <c r="U177" s="4">
        <f t="shared" si="92"/>
        <v>0</v>
      </c>
      <c r="V177" s="4">
        <f t="shared" si="93"/>
        <v>0</v>
      </c>
      <c r="W177" s="27">
        <f t="shared" si="94"/>
        <v>1044.6327957320098</v>
      </c>
      <c r="X177" s="18">
        <f t="shared" si="95"/>
        <v>5.9478747996518946</v>
      </c>
      <c r="Y177" s="18">
        <f t="shared" si="96"/>
        <v>910.83289182477711</v>
      </c>
      <c r="Z177" s="29">
        <f t="shared" si="97"/>
        <v>916.78076662442902</v>
      </c>
      <c r="AA177" s="25">
        <f t="shared" si="98"/>
        <v>50000</v>
      </c>
      <c r="AB177" s="4">
        <f t="shared" si="99"/>
        <v>152.08333333333334</v>
      </c>
      <c r="AC177" s="4">
        <f t="shared" si="100"/>
        <v>0</v>
      </c>
      <c r="AD177" s="4">
        <f t="shared" si="101"/>
        <v>152.08333333333334</v>
      </c>
      <c r="AE177" s="33">
        <f t="shared" si="102"/>
        <v>0</v>
      </c>
      <c r="AF177" s="18">
        <f t="shared" si="103"/>
        <v>0</v>
      </c>
      <c r="AG177" s="18">
        <f t="shared" si="104"/>
        <v>149376.59425926345</v>
      </c>
      <c r="AH177" s="29">
        <f t="shared" si="105"/>
        <v>0</v>
      </c>
      <c r="AI177" s="4">
        <f t="shared" si="106"/>
        <v>0</v>
      </c>
      <c r="AJ177" s="4">
        <f t="shared" si="107"/>
        <v>0</v>
      </c>
      <c r="AK177" s="4">
        <f t="shared" si="108"/>
        <v>103293.67739416542</v>
      </c>
      <c r="AL177" s="4">
        <f t="shared" si="109"/>
        <v>17135.22724544477</v>
      </c>
    </row>
    <row r="178" spans="1:38">
      <c r="A178" s="1">
        <v>165</v>
      </c>
      <c r="B178" s="1">
        <f t="shared" si="110"/>
        <v>168</v>
      </c>
      <c r="C178" s="3">
        <f t="shared" si="74"/>
        <v>50148.075652827603</v>
      </c>
      <c r="D178" s="3">
        <f t="shared" si="81"/>
        <v>414.82128433688627</v>
      </c>
      <c r="E178" s="4">
        <f t="shared" si="82"/>
        <v>202.05167148310593</v>
      </c>
      <c r="F178" s="4">
        <f t="shared" si="83"/>
        <v>212.76961285378033</v>
      </c>
      <c r="G178" s="7">
        <f t="shared" si="84"/>
        <v>0.15</v>
      </c>
      <c r="H178" s="8">
        <f t="shared" si="85"/>
        <v>1.3451947011868914E-2</v>
      </c>
      <c r="I178" s="3">
        <f t="shared" si="75"/>
        <v>683.78753005064857</v>
      </c>
      <c r="J178" s="4">
        <f t="shared" si="76"/>
        <v>896.55714290442893</v>
      </c>
      <c r="K178" s="3">
        <f t="shared" si="77"/>
        <v>1098.6088143875349</v>
      </c>
      <c r="L178" s="4">
        <f t="shared" si="78"/>
        <v>46.790913396087696</v>
      </c>
      <c r="M178" s="18">
        <f t="shared" si="79"/>
        <v>155.26075808701825</v>
      </c>
      <c r="N178" s="18">
        <f t="shared" si="80"/>
        <v>896.55714290442893</v>
      </c>
      <c r="O178" s="27">
        <f t="shared" si="86"/>
        <v>0</v>
      </c>
      <c r="P178" s="18">
        <f t="shared" si="87"/>
        <v>0</v>
      </c>
      <c r="Q178" s="18">
        <f t="shared" si="88"/>
        <v>0</v>
      </c>
      <c r="R178" s="29">
        <f t="shared" si="89"/>
        <v>0</v>
      </c>
      <c r="S178" s="25">
        <f t="shared" si="90"/>
        <v>0</v>
      </c>
      <c r="T178" s="4">
        <f t="shared" si="91"/>
        <v>0</v>
      </c>
      <c r="U178" s="4">
        <f t="shared" si="92"/>
        <v>0</v>
      </c>
      <c r="V178" s="4">
        <f t="shared" si="93"/>
        <v>0</v>
      </c>
      <c r="W178" s="27">
        <f t="shared" si="94"/>
        <v>148.07565282758083</v>
      </c>
      <c r="X178" s="18">
        <f t="shared" si="95"/>
        <v>3.1774247536848637</v>
      </c>
      <c r="Y178" s="18">
        <f t="shared" si="96"/>
        <v>896.55714290442893</v>
      </c>
      <c r="Z178" s="29">
        <f t="shared" si="97"/>
        <v>899.73456765811375</v>
      </c>
      <c r="AA178" s="25">
        <f t="shared" si="98"/>
        <v>50000</v>
      </c>
      <c r="AB178" s="4">
        <f t="shared" si="99"/>
        <v>152.08333333333334</v>
      </c>
      <c r="AC178" s="4">
        <f t="shared" si="100"/>
        <v>0</v>
      </c>
      <c r="AD178" s="4">
        <f t="shared" si="101"/>
        <v>152.08333333333334</v>
      </c>
      <c r="AE178" s="33">
        <f t="shared" si="102"/>
        <v>0</v>
      </c>
      <c r="AF178" s="18">
        <f t="shared" si="103"/>
        <v>0</v>
      </c>
      <c r="AG178" s="18">
        <f t="shared" si="104"/>
        <v>147931.92857923076</v>
      </c>
      <c r="AH178" s="29">
        <f t="shared" si="105"/>
        <v>0</v>
      </c>
      <c r="AI178" s="4">
        <f t="shared" si="106"/>
        <v>0</v>
      </c>
      <c r="AJ178" s="4">
        <f t="shared" si="107"/>
        <v>0</v>
      </c>
      <c r="AK178" s="4">
        <f t="shared" si="108"/>
        <v>101758.01547089785</v>
      </c>
      <c r="AL178" s="4">
        <f t="shared" si="109"/>
        <v>17200.293000279158</v>
      </c>
    </row>
    <row r="179" spans="1:38">
      <c r="A179" s="1">
        <v>166</v>
      </c>
      <c r="B179" s="1">
        <f t="shared" si="110"/>
        <v>167</v>
      </c>
      <c r="C179" s="3">
        <f t="shared" si="74"/>
        <v>49265.582906318283</v>
      </c>
      <c r="D179" s="3">
        <f t="shared" si="81"/>
        <v>409.24113040059098</v>
      </c>
      <c r="E179" s="4">
        <f t="shared" si="82"/>
        <v>198.50279945910927</v>
      </c>
      <c r="F179" s="4">
        <f t="shared" si="83"/>
        <v>210.73833094148171</v>
      </c>
      <c r="G179" s="7">
        <f t="shared" si="84"/>
        <v>0.15</v>
      </c>
      <c r="H179" s="8">
        <f t="shared" si="85"/>
        <v>1.3451947011868914E-2</v>
      </c>
      <c r="I179" s="3">
        <f t="shared" si="75"/>
        <v>671.75441556783608</v>
      </c>
      <c r="J179" s="4">
        <f t="shared" si="76"/>
        <v>882.49274650931784</v>
      </c>
      <c r="K179" s="3">
        <f t="shared" si="77"/>
        <v>1080.995545968427</v>
      </c>
      <c r="L179" s="4">
        <f t="shared" si="78"/>
        <v>45.9690693484253</v>
      </c>
      <c r="M179" s="18">
        <f t="shared" si="79"/>
        <v>152.53373011068396</v>
      </c>
      <c r="N179" s="18">
        <f t="shared" si="80"/>
        <v>882.49274650931784</v>
      </c>
      <c r="O179" s="27">
        <f t="shared" si="86"/>
        <v>0</v>
      </c>
      <c r="P179" s="18">
        <f t="shared" si="87"/>
        <v>0</v>
      </c>
      <c r="Q179" s="18">
        <f t="shared" si="88"/>
        <v>0</v>
      </c>
      <c r="R179" s="29">
        <f t="shared" si="89"/>
        <v>0</v>
      </c>
      <c r="S179" s="25">
        <f t="shared" si="90"/>
        <v>0</v>
      </c>
      <c r="T179" s="4">
        <f t="shared" si="91"/>
        <v>0</v>
      </c>
      <c r="U179" s="4">
        <f t="shared" si="92"/>
        <v>0</v>
      </c>
      <c r="V179" s="4">
        <f t="shared" si="93"/>
        <v>0</v>
      </c>
      <c r="W179" s="27">
        <f t="shared" si="94"/>
        <v>0</v>
      </c>
      <c r="X179" s="18">
        <f t="shared" si="95"/>
        <v>0.45039677735055839</v>
      </c>
      <c r="Y179" s="18">
        <f t="shared" si="96"/>
        <v>148.07565282758083</v>
      </c>
      <c r="Z179" s="29">
        <f t="shared" si="97"/>
        <v>148.52604960493139</v>
      </c>
      <c r="AA179" s="25">
        <f t="shared" si="98"/>
        <v>49265.582906318261</v>
      </c>
      <c r="AB179" s="4">
        <f t="shared" si="99"/>
        <v>152.08333333333334</v>
      </c>
      <c r="AC179" s="4">
        <f t="shared" si="100"/>
        <v>734.41709368173701</v>
      </c>
      <c r="AD179" s="4">
        <f t="shared" si="101"/>
        <v>886.50042701507039</v>
      </c>
      <c r="AE179" s="33">
        <f t="shared" si="102"/>
        <v>0</v>
      </c>
      <c r="AF179" s="18">
        <f t="shared" si="103"/>
        <v>0</v>
      </c>
      <c r="AG179" s="18">
        <f t="shared" si="104"/>
        <v>24580.558369378417</v>
      </c>
      <c r="AH179" s="29">
        <f t="shared" si="105"/>
        <v>121913.23755116835</v>
      </c>
      <c r="AI179" s="4">
        <f t="shared" si="106"/>
        <v>0</v>
      </c>
      <c r="AJ179" s="4">
        <f t="shared" si="107"/>
        <v>0</v>
      </c>
      <c r="AK179" s="4">
        <f t="shared" si="108"/>
        <v>16861.137759588539</v>
      </c>
      <c r="AL179" s="4">
        <f t="shared" si="109"/>
        <v>100638.27768660239</v>
      </c>
    </row>
    <row r="180" spans="1:38">
      <c r="A180" s="1">
        <v>167</v>
      </c>
      <c r="B180" s="1">
        <f t="shared" si="110"/>
        <v>166</v>
      </c>
      <c r="C180" s="3">
        <f t="shared" si="74"/>
        <v>48396.946231188092</v>
      </c>
      <c r="D180" s="3">
        <f t="shared" si="81"/>
        <v>403.73604039936492</v>
      </c>
      <c r="E180" s="4">
        <f t="shared" si="82"/>
        <v>195.00959900417652</v>
      </c>
      <c r="F180" s="4">
        <f t="shared" si="83"/>
        <v>208.7264413951884</v>
      </c>
      <c r="G180" s="7">
        <f t="shared" si="84"/>
        <v>0.15</v>
      </c>
      <c r="H180" s="8">
        <f t="shared" si="85"/>
        <v>1.3451947011868914E-2</v>
      </c>
      <c r="I180" s="3">
        <f t="shared" si="75"/>
        <v>659.91023373500445</v>
      </c>
      <c r="J180" s="4">
        <f t="shared" si="76"/>
        <v>868.63667513019288</v>
      </c>
      <c r="K180" s="3">
        <f t="shared" si="77"/>
        <v>1063.6462741343694</v>
      </c>
      <c r="L180" s="4">
        <f t="shared" si="78"/>
        <v>45.160117664125089</v>
      </c>
      <c r="M180" s="18">
        <f t="shared" si="79"/>
        <v>149.84948134005143</v>
      </c>
      <c r="N180" s="18">
        <f t="shared" si="80"/>
        <v>868.63667513019288</v>
      </c>
      <c r="O180" s="27">
        <f t="shared" si="86"/>
        <v>0</v>
      </c>
      <c r="P180" s="18">
        <f t="shared" si="87"/>
        <v>0</v>
      </c>
      <c r="Q180" s="18">
        <f t="shared" si="88"/>
        <v>0</v>
      </c>
      <c r="R180" s="29">
        <f t="shared" si="89"/>
        <v>0</v>
      </c>
      <c r="S180" s="25">
        <f t="shared" si="90"/>
        <v>0</v>
      </c>
      <c r="T180" s="4">
        <f t="shared" si="91"/>
        <v>0</v>
      </c>
      <c r="U180" s="4">
        <f t="shared" si="92"/>
        <v>0</v>
      </c>
      <c r="V180" s="4">
        <f t="shared" si="93"/>
        <v>0</v>
      </c>
      <c r="W180" s="27">
        <f t="shared" si="94"/>
        <v>0</v>
      </c>
      <c r="X180" s="18">
        <f t="shared" si="95"/>
        <v>0</v>
      </c>
      <c r="Y180" s="18">
        <f t="shared" si="96"/>
        <v>0</v>
      </c>
      <c r="Z180" s="29">
        <f t="shared" si="97"/>
        <v>0</v>
      </c>
      <c r="AA180" s="25">
        <f t="shared" si="98"/>
        <v>48396.946231188071</v>
      </c>
      <c r="AB180" s="4">
        <f t="shared" si="99"/>
        <v>149.8494813400514</v>
      </c>
      <c r="AC180" s="4">
        <f t="shared" si="100"/>
        <v>868.63667513019288</v>
      </c>
      <c r="AD180" s="4">
        <f t="shared" si="101"/>
        <v>1018.4861564702443</v>
      </c>
      <c r="AE180" s="33">
        <f t="shared" si="102"/>
        <v>0</v>
      </c>
      <c r="AF180" s="18">
        <f t="shared" si="103"/>
        <v>0</v>
      </c>
      <c r="AG180" s="18">
        <f t="shared" si="104"/>
        <v>0</v>
      </c>
      <c r="AH180" s="29">
        <f t="shared" si="105"/>
        <v>145062.3247467422</v>
      </c>
      <c r="AI180" s="4">
        <f t="shared" si="106"/>
        <v>0</v>
      </c>
      <c r="AJ180" s="4">
        <f t="shared" si="107"/>
        <v>0</v>
      </c>
      <c r="AK180" s="4">
        <f t="shared" si="108"/>
        <v>0</v>
      </c>
      <c r="AL180" s="4">
        <f t="shared" si="109"/>
        <v>116052.27019608849</v>
      </c>
    </row>
    <row r="181" spans="1:38">
      <c r="A181" s="1">
        <v>168</v>
      </c>
      <c r="B181" s="1">
        <f t="shared" si="110"/>
        <v>165</v>
      </c>
      <c r="C181" s="3">
        <f t="shared" si="74"/>
        <v>47541.960287443893</v>
      </c>
      <c r="D181" s="3">
        <f t="shared" si="81"/>
        <v>398.30500457713077</v>
      </c>
      <c r="E181" s="4">
        <f t="shared" si="82"/>
        <v>191.57124549845287</v>
      </c>
      <c r="F181" s="4">
        <f t="shared" si="83"/>
        <v>206.73375907867791</v>
      </c>
      <c r="G181" s="7">
        <f t="shared" si="84"/>
        <v>0.15</v>
      </c>
      <c r="H181" s="8">
        <f t="shared" si="85"/>
        <v>1.3451947011868914E-2</v>
      </c>
      <c r="I181" s="3">
        <f t="shared" si="75"/>
        <v>648.2521846655203</v>
      </c>
      <c r="J181" s="4">
        <f t="shared" si="76"/>
        <v>854.98594374419827</v>
      </c>
      <c r="K181" s="3">
        <f t="shared" si="77"/>
        <v>1046.557189242651</v>
      </c>
      <c r="L181" s="4">
        <f t="shared" si="78"/>
        <v>44.363867378589084</v>
      </c>
      <c r="M181" s="18">
        <f t="shared" si="79"/>
        <v>147.20737811986379</v>
      </c>
      <c r="N181" s="18">
        <f t="shared" si="80"/>
        <v>854.98594374419827</v>
      </c>
      <c r="O181" s="27">
        <f t="shared" si="86"/>
        <v>0</v>
      </c>
      <c r="P181" s="18">
        <f t="shared" si="87"/>
        <v>0</v>
      </c>
      <c r="Q181" s="18">
        <f t="shared" si="88"/>
        <v>0</v>
      </c>
      <c r="R181" s="29">
        <f t="shared" si="89"/>
        <v>0</v>
      </c>
      <c r="S181" s="25">
        <f t="shared" si="90"/>
        <v>0</v>
      </c>
      <c r="T181" s="4">
        <f t="shared" si="91"/>
        <v>0</v>
      </c>
      <c r="U181" s="4">
        <f t="shared" si="92"/>
        <v>0</v>
      </c>
      <c r="V181" s="4">
        <f t="shared" si="93"/>
        <v>0</v>
      </c>
      <c r="W181" s="27">
        <f t="shared" si="94"/>
        <v>0</v>
      </c>
      <c r="X181" s="18">
        <f t="shared" si="95"/>
        <v>0</v>
      </c>
      <c r="Y181" s="18">
        <f t="shared" si="96"/>
        <v>0</v>
      </c>
      <c r="Z181" s="29">
        <f t="shared" si="97"/>
        <v>0</v>
      </c>
      <c r="AA181" s="25">
        <f t="shared" si="98"/>
        <v>47541.960287443871</v>
      </c>
      <c r="AB181" s="4">
        <f t="shared" si="99"/>
        <v>147.20737811986373</v>
      </c>
      <c r="AC181" s="4">
        <f t="shared" si="100"/>
        <v>854.98594374419827</v>
      </c>
      <c r="AD181" s="4">
        <f t="shared" si="101"/>
        <v>1002.193321864062</v>
      </c>
      <c r="AE181" s="33">
        <f t="shared" si="102"/>
        <v>0</v>
      </c>
      <c r="AF181" s="18">
        <f t="shared" si="103"/>
        <v>0</v>
      </c>
      <c r="AG181" s="18">
        <f t="shared" si="104"/>
        <v>0</v>
      </c>
      <c r="AH181" s="29">
        <f t="shared" si="105"/>
        <v>143637.63854902532</v>
      </c>
      <c r="AI181" s="4">
        <f t="shared" si="106"/>
        <v>0</v>
      </c>
      <c r="AJ181" s="4">
        <f t="shared" si="107"/>
        <v>0</v>
      </c>
      <c r="AK181" s="4">
        <f t="shared" si="108"/>
        <v>0</v>
      </c>
      <c r="AL181" s="4">
        <f t="shared" si="109"/>
        <v>114616.91256178331</v>
      </c>
    </row>
    <row r="182" spans="1:38">
      <c r="A182" s="1">
        <v>169</v>
      </c>
      <c r="B182" s="1">
        <f t="shared" si="110"/>
        <v>164</v>
      </c>
      <c r="C182" s="3">
        <f t="shared" si="74"/>
        <v>46700.42267821735</v>
      </c>
      <c r="D182" s="3">
        <f t="shared" si="81"/>
        <v>392.94702676099701</v>
      </c>
      <c r="E182" s="4">
        <f t="shared" si="82"/>
        <v>188.18692613779876</v>
      </c>
      <c r="F182" s="4">
        <f t="shared" si="83"/>
        <v>204.76010062319824</v>
      </c>
      <c r="G182" s="7">
        <f t="shared" si="84"/>
        <v>0.15</v>
      </c>
      <c r="H182" s="8">
        <f t="shared" si="85"/>
        <v>1.3451947011868914E-2</v>
      </c>
      <c r="I182" s="3">
        <f t="shared" si="75"/>
        <v>636.77750860334322</v>
      </c>
      <c r="J182" s="4">
        <f t="shared" si="76"/>
        <v>841.53760922654146</v>
      </c>
      <c r="K182" s="3">
        <f t="shared" si="77"/>
        <v>1029.7245353643402</v>
      </c>
      <c r="L182" s="4">
        <f t="shared" si="78"/>
        <v>43.580130263490233</v>
      </c>
      <c r="M182" s="18">
        <f t="shared" si="79"/>
        <v>144.60679587430855</v>
      </c>
      <c r="N182" s="18">
        <f t="shared" si="80"/>
        <v>841.53760922654146</v>
      </c>
      <c r="O182" s="27">
        <f t="shared" si="86"/>
        <v>0</v>
      </c>
      <c r="P182" s="18">
        <f t="shared" si="87"/>
        <v>0</v>
      </c>
      <c r="Q182" s="18">
        <f t="shared" si="88"/>
        <v>0</v>
      </c>
      <c r="R182" s="29">
        <f t="shared" si="89"/>
        <v>0</v>
      </c>
      <c r="S182" s="25">
        <f t="shared" si="90"/>
        <v>0</v>
      </c>
      <c r="T182" s="4">
        <f t="shared" si="91"/>
        <v>0</v>
      </c>
      <c r="U182" s="4">
        <f t="shared" si="92"/>
        <v>0</v>
      </c>
      <c r="V182" s="4">
        <f t="shared" si="93"/>
        <v>0</v>
      </c>
      <c r="W182" s="27">
        <f t="shared" si="94"/>
        <v>0</v>
      </c>
      <c r="X182" s="18">
        <f t="shared" si="95"/>
        <v>0</v>
      </c>
      <c r="Y182" s="18">
        <f t="shared" si="96"/>
        <v>0</v>
      </c>
      <c r="Z182" s="29">
        <f t="shared" si="97"/>
        <v>0</v>
      </c>
      <c r="AA182" s="25">
        <f t="shared" si="98"/>
        <v>46700.422678217328</v>
      </c>
      <c r="AB182" s="4">
        <f t="shared" si="99"/>
        <v>144.60679587430846</v>
      </c>
      <c r="AC182" s="4">
        <f t="shared" si="100"/>
        <v>841.53760922654146</v>
      </c>
      <c r="AD182" s="4">
        <f t="shared" si="101"/>
        <v>986.14440510084989</v>
      </c>
      <c r="AE182" s="33">
        <f t="shared" si="102"/>
        <v>0</v>
      </c>
      <c r="AF182" s="18">
        <f t="shared" si="103"/>
        <v>0</v>
      </c>
      <c r="AG182" s="18">
        <f t="shared" si="104"/>
        <v>0</v>
      </c>
      <c r="AH182" s="29">
        <f t="shared" si="105"/>
        <v>142219.85595928552</v>
      </c>
      <c r="AI182" s="4">
        <f t="shared" si="106"/>
        <v>0</v>
      </c>
      <c r="AJ182" s="4">
        <f t="shared" si="107"/>
        <v>0</v>
      </c>
      <c r="AK182" s="4">
        <f t="shared" si="108"/>
        <v>0</v>
      </c>
      <c r="AL182" s="4">
        <f t="shared" si="109"/>
        <v>113193.37773808387</v>
      </c>
    </row>
    <row r="183" spans="1:38">
      <c r="A183" s="1">
        <v>170</v>
      </c>
      <c r="B183" s="1">
        <f t="shared" si="110"/>
        <v>163</v>
      </c>
      <c r="C183" s="3">
        <f t="shared" si="74"/>
        <v>45872.133908447111</v>
      </c>
      <c r="D183" s="3">
        <f t="shared" si="81"/>
        <v>387.66112417853651</v>
      </c>
      <c r="E183" s="4">
        <f t="shared" si="82"/>
        <v>184.85583976794371</v>
      </c>
      <c r="F183" s="4">
        <f t="shared" si="83"/>
        <v>202.8052844105928</v>
      </c>
      <c r="G183" s="7">
        <f t="shared" si="84"/>
        <v>0.15</v>
      </c>
      <c r="H183" s="8">
        <f t="shared" si="85"/>
        <v>1.3451947011868914E-2</v>
      </c>
      <c r="I183" s="3">
        <f t="shared" si="75"/>
        <v>625.48348535964294</v>
      </c>
      <c r="J183" s="4">
        <f t="shared" si="76"/>
        <v>828.28876977023572</v>
      </c>
      <c r="K183" s="3">
        <f t="shared" si="77"/>
        <v>1013.1446095381795</v>
      </c>
      <c r="L183" s="4">
        <f t="shared" si="78"/>
        <v>42.808720788365903</v>
      </c>
      <c r="M183" s="18">
        <f t="shared" si="79"/>
        <v>142.04711897957782</v>
      </c>
      <c r="N183" s="18">
        <f t="shared" si="80"/>
        <v>828.28876977023572</v>
      </c>
      <c r="O183" s="27">
        <f t="shared" si="86"/>
        <v>0</v>
      </c>
      <c r="P183" s="18">
        <f t="shared" si="87"/>
        <v>0</v>
      </c>
      <c r="Q183" s="18">
        <f t="shared" si="88"/>
        <v>0</v>
      </c>
      <c r="R183" s="29">
        <f t="shared" si="89"/>
        <v>0</v>
      </c>
      <c r="S183" s="25">
        <f t="shared" si="90"/>
        <v>0</v>
      </c>
      <c r="T183" s="4">
        <f t="shared" si="91"/>
        <v>0</v>
      </c>
      <c r="U183" s="4">
        <f t="shared" si="92"/>
        <v>0</v>
      </c>
      <c r="V183" s="4">
        <f t="shared" si="93"/>
        <v>0</v>
      </c>
      <c r="W183" s="27">
        <f t="shared" si="94"/>
        <v>0</v>
      </c>
      <c r="X183" s="18">
        <f t="shared" si="95"/>
        <v>0</v>
      </c>
      <c r="Y183" s="18">
        <f t="shared" si="96"/>
        <v>0</v>
      </c>
      <c r="Z183" s="29">
        <f t="shared" si="97"/>
        <v>0</v>
      </c>
      <c r="AA183" s="25">
        <f t="shared" si="98"/>
        <v>45872.133908447089</v>
      </c>
      <c r="AB183" s="4">
        <f t="shared" si="99"/>
        <v>142.04711897957773</v>
      </c>
      <c r="AC183" s="4">
        <f t="shared" si="100"/>
        <v>828.28876977023572</v>
      </c>
      <c r="AD183" s="4">
        <f t="shared" si="101"/>
        <v>970.33588874981342</v>
      </c>
      <c r="AE183" s="33">
        <f t="shared" si="102"/>
        <v>0</v>
      </c>
      <c r="AF183" s="18">
        <f t="shared" si="103"/>
        <v>0</v>
      </c>
      <c r="AG183" s="18">
        <f t="shared" si="104"/>
        <v>0</v>
      </c>
      <c r="AH183" s="29">
        <f t="shared" si="105"/>
        <v>140809.09086094008</v>
      </c>
      <c r="AI183" s="4">
        <f t="shared" si="106"/>
        <v>0</v>
      </c>
      <c r="AJ183" s="4">
        <f t="shared" si="107"/>
        <v>0</v>
      </c>
      <c r="AK183" s="4">
        <f t="shared" si="108"/>
        <v>0</v>
      </c>
      <c r="AL183" s="4">
        <f t="shared" si="109"/>
        <v>111781.69641470944</v>
      </c>
    </row>
    <row r="184" spans="1:38">
      <c r="A184" s="1">
        <v>171</v>
      </c>
      <c r="B184" s="1">
        <f t="shared" si="110"/>
        <v>162</v>
      </c>
      <c r="C184" s="3">
        <f t="shared" si="74"/>
        <v>45056.897344133307</v>
      </c>
      <c r="D184" s="3">
        <f t="shared" si="81"/>
        <v>382.44632727752526</v>
      </c>
      <c r="E184" s="4">
        <f t="shared" si="82"/>
        <v>181.57719672093648</v>
      </c>
      <c r="F184" s="4">
        <f t="shared" si="83"/>
        <v>200.86913055658877</v>
      </c>
      <c r="G184" s="7">
        <f t="shared" si="84"/>
        <v>0.15</v>
      </c>
      <c r="H184" s="8">
        <f t="shared" si="85"/>
        <v>1.3451947011868914E-2</v>
      </c>
      <c r="I184" s="3">
        <f t="shared" si="75"/>
        <v>614.36743375721846</v>
      </c>
      <c r="J184" s="4">
        <f t="shared" si="76"/>
        <v>815.23656431380721</v>
      </c>
      <c r="K184" s="3">
        <f t="shared" si="77"/>
        <v>996.81376103474372</v>
      </c>
      <c r="L184" s="4">
        <f t="shared" si="78"/>
        <v>42.049456082743184</v>
      </c>
      <c r="M184" s="18">
        <f t="shared" si="79"/>
        <v>139.52774063819331</v>
      </c>
      <c r="N184" s="18">
        <f t="shared" si="80"/>
        <v>815.23656431380721</v>
      </c>
      <c r="O184" s="27">
        <f t="shared" si="86"/>
        <v>0</v>
      </c>
      <c r="P184" s="18">
        <f t="shared" si="87"/>
        <v>0</v>
      </c>
      <c r="Q184" s="18">
        <f t="shared" si="88"/>
        <v>0</v>
      </c>
      <c r="R184" s="29">
        <f t="shared" si="89"/>
        <v>0</v>
      </c>
      <c r="S184" s="25">
        <f t="shared" si="90"/>
        <v>0</v>
      </c>
      <c r="T184" s="4">
        <f t="shared" si="91"/>
        <v>0</v>
      </c>
      <c r="U184" s="4">
        <f t="shared" si="92"/>
        <v>0</v>
      </c>
      <c r="V184" s="4">
        <f t="shared" si="93"/>
        <v>0</v>
      </c>
      <c r="W184" s="27">
        <f t="shared" si="94"/>
        <v>0</v>
      </c>
      <c r="X184" s="18">
        <f t="shared" si="95"/>
        <v>0</v>
      </c>
      <c r="Y184" s="18">
        <f t="shared" si="96"/>
        <v>0</v>
      </c>
      <c r="Z184" s="29">
        <f t="shared" si="97"/>
        <v>0</v>
      </c>
      <c r="AA184" s="25">
        <f t="shared" si="98"/>
        <v>45056.897344133286</v>
      </c>
      <c r="AB184" s="4">
        <f t="shared" si="99"/>
        <v>139.52774063819325</v>
      </c>
      <c r="AC184" s="4">
        <f t="shared" si="100"/>
        <v>815.23656431380721</v>
      </c>
      <c r="AD184" s="4">
        <f t="shared" si="101"/>
        <v>954.76430495200043</v>
      </c>
      <c r="AE184" s="33">
        <f t="shared" si="102"/>
        <v>0</v>
      </c>
      <c r="AF184" s="18">
        <f t="shared" si="103"/>
        <v>0</v>
      </c>
      <c r="AG184" s="18">
        <f t="shared" si="104"/>
        <v>0</v>
      </c>
      <c r="AH184" s="29">
        <f t="shared" si="105"/>
        <v>139405.45249766103</v>
      </c>
      <c r="AI184" s="4">
        <f t="shared" si="106"/>
        <v>0</v>
      </c>
      <c r="AJ184" s="4">
        <f t="shared" si="107"/>
        <v>0</v>
      </c>
      <c r="AK184" s="4">
        <f t="shared" si="108"/>
        <v>0</v>
      </c>
      <c r="AL184" s="4">
        <f t="shared" si="109"/>
        <v>110381.89491397642</v>
      </c>
    </row>
    <row r="185" spans="1:38">
      <c r="A185" s="1">
        <v>172</v>
      </c>
      <c r="B185" s="1">
        <f t="shared" si="110"/>
        <v>161</v>
      </c>
      <c r="C185" s="3">
        <f t="shared" si="74"/>
        <v>44254.519172156448</v>
      </c>
      <c r="D185" s="3">
        <f t="shared" si="81"/>
        <v>377.30167954810412</v>
      </c>
      <c r="E185" s="4">
        <f t="shared" si="82"/>
        <v>178.35021865386102</v>
      </c>
      <c r="F185" s="4">
        <f t="shared" si="83"/>
        <v>198.9514608942431</v>
      </c>
      <c r="G185" s="7">
        <f t="shared" si="84"/>
        <v>0.15</v>
      </c>
      <c r="H185" s="8">
        <f t="shared" si="85"/>
        <v>1.3451947011868914E-2</v>
      </c>
      <c r="I185" s="3">
        <f t="shared" si="75"/>
        <v>603.42671108261527</v>
      </c>
      <c r="J185" s="4">
        <f t="shared" si="76"/>
        <v>802.37817197685831</v>
      </c>
      <c r="K185" s="3">
        <f t="shared" si="77"/>
        <v>980.72839063071933</v>
      </c>
      <c r="L185" s="4">
        <f t="shared" si="78"/>
        <v>41.302155898788861</v>
      </c>
      <c r="M185" s="18">
        <f t="shared" si="79"/>
        <v>137.04806275507215</v>
      </c>
      <c r="N185" s="18">
        <f t="shared" si="80"/>
        <v>802.37817197685831</v>
      </c>
      <c r="O185" s="27">
        <f t="shared" si="86"/>
        <v>0</v>
      </c>
      <c r="P185" s="18">
        <f t="shared" si="87"/>
        <v>0</v>
      </c>
      <c r="Q185" s="18">
        <f t="shared" si="88"/>
        <v>0</v>
      </c>
      <c r="R185" s="29">
        <f t="shared" si="89"/>
        <v>0</v>
      </c>
      <c r="S185" s="25">
        <f t="shared" si="90"/>
        <v>0</v>
      </c>
      <c r="T185" s="4">
        <f t="shared" si="91"/>
        <v>0</v>
      </c>
      <c r="U185" s="4">
        <f t="shared" si="92"/>
        <v>0</v>
      </c>
      <c r="V185" s="4">
        <f t="shared" si="93"/>
        <v>0</v>
      </c>
      <c r="W185" s="27">
        <f t="shared" si="94"/>
        <v>0</v>
      </c>
      <c r="X185" s="18">
        <f t="shared" si="95"/>
        <v>0</v>
      </c>
      <c r="Y185" s="18">
        <f t="shared" si="96"/>
        <v>0</v>
      </c>
      <c r="Z185" s="29">
        <f t="shared" si="97"/>
        <v>0</v>
      </c>
      <c r="AA185" s="25">
        <f t="shared" si="98"/>
        <v>44254.519172156426</v>
      </c>
      <c r="AB185" s="4">
        <f t="shared" si="99"/>
        <v>137.0480627550721</v>
      </c>
      <c r="AC185" s="4">
        <f t="shared" si="100"/>
        <v>802.37817197685831</v>
      </c>
      <c r="AD185" s="4">
        <f t="shared" si="101"/>
        <v>939.42623473193044</v>
      </c>
      <c r="AE185" s="33">
        <f t="shared" si="102"/>
        <v>0</v>
      </c>
      <c r="AF185" s="18">
        <f t="shared" si="103"/>
        <v>0</v>
      </c>
      <c r="AG185" s="18">
        <f t="shared" si="104"/>
        <v>0</v>
      </c>
      <c r="AH185" s="29">
        <f t="shared" si="105"/>
        <v>138009.04558001962</v>
      </c>
      <c r="AI185" s="4">
        <f t="shared" si="106"/>
        <v>0</v>
      </c>
      <c r="AJ185" s="4">
        <f t="shared" si="107"/>
        <v>0</v>
      </c>
      <c r="AK185" s="4">
        <f t="shared" si="108"/>
        <v>0</v>
      </c>
      <c r="AL185" s="4">
        <f t="shared" si="109"/>
        <v>108993.99532522444</v>
      </c>
    </row>
    <row r="186" spans="1:38">
      <c r="A186" s="1">
        <v>173</v>
      </c>
      <c r="B186" s="1">
        <f t="shared" si="110"/>
        <v>160</v>
      </c>
      <c r="C186" s="3">
        <f t="shared" si="74"/>
        <v>43464.808360653071</v>
      </c>
      <c r="D186" s="3">
        <f t="shared" si="81"/>
        <v>372.22623734733378</v>
      </c>
      <c r="E186" s="4">
        <f t="shared" si="82"/>
        <v>175.17413838978595</v>
      </c>
      <c r="F186" s="4">
        <f t="shared" si="83"/>
        <v>197.05209895754783</v>
      </c>
      <c r="G186" s="7">
        <f t="shared" si="84"/>
        <v>0.15</v>
      </c>
      <c r="H186" s="8">
        <f t="shared" si="85"/>
        <v>1.3451947011868914E-2</v>
      </c>
      <c r="I186" s="3">
        <f t="shared" si="75"/>
        <v>592.65871254583101</v>
      </c>
      <c r="J186" s="4">
        <f t="shared" si="76"/>
        <v>789.71081150337886</v>
      </c>
      <c r="K186" s="3">
        <f t="shared" si="77"/>
        <v>964.88494989316473</v>
      </c>
      <c r="L186" s="4">
        <f t="shared" si="78"/>
        <v>40.566642574476745</v>
      </c>
      <c r="M186" s="18">
        <f t="shared" si="79"/>
        <v>134.60749581530922</v>
      </c>
      <c r="N186" s="18">
        <f t="shared" si="80"/>
        <v>789.71081150337886</v>
      </c>
      <c r="O186" s="27">
        <f t="shared" si="86"/>
        <v>0</v>
      </c>
      <c r="P186" s="18">
        <f t="shared" si="87"/>
        <v>0</v>
      </c>
      <c r="Q186" s="18">
        <f t="shared" si="88"/>
        <v>0</v>
      </c>
      <c r="R186" s="29">
        <f t="shared" si="89"/>
        <v>0</v>
      </c>
      <c r="S186" s="25">
        <f t="shared" si="90"/>
        <v>0</v>
      </c>
      <c r="T186" s="4">
        <f t="shared" si="91"/>
        <v>0</v>
      </c>
      <c r="U186" s="4">
        <f t="shared" si="92"/>
        <v>0</v>
      </c>
      <c r="V186" s="4">
        <f t="shared" si="93"/>
        <v>0</v>
      </c>
      <c r="W186" s="27">
        <f t="shared" si="94"/>
        <v>0</v>
      </c>
      <c r="X186" s="18">
        <f t="shared" si="95"/>
        <v>0</v>
      </c>
      <c r="Y186" s="18">
        <f t="shared" si="96"/>
        <v>0</v>
      </c>
      <c r="Z186" s="29">
        <f t="shared" si="97"/>
        <v>0</v>
      </c>
      <c r="AA186" s="25">
        <f t="shared" si="98"/>
        <v>43464.808360653049</v>
      </c>
      <c r="AB186" s="4">
        <f t="shared" si="99"/>
        <v>134.60749581530914</v>
      </c>
      <c r="AC186" s="4">
        <f t="shared" si="100"/>
        <v>789.71081150337886</v>
      </c>
      <c r="AD186" s="4">
        <f t="shared" si="101"/>
        <v>924.31830731868797</v>
      </c>
      <c r="AE186" s="33">
        <f t="shared" si="102"/>
        <v>0</v>
      </c>
      <c r="AF186" s="18">
        <f t="shared" si="103"/>
        <v>0</v>
      </c>
      <c r="AG186" s="18">
        <f t="shared" si="104"/>
        <v>0</v>
      </c>
      <c r="AH186" s="29">
        <f t="shared" si="105"/>
        <v>136619.97039008455</v>
      </c>
      <c r="AI186" s="4">
        <f t="shared" si="106"/>
        <v>0</v>
      </c>
      <c r="AJ186" s="4">
        <f t="shared" si="107"/>
        <v>0</v>
      </c>
      <c r="AK186" s="4">
        <f t="shared" si="108"/>
        <v>0</v>
      </c>
      <c r="AL186" s="4">
        <f t="shared" si="109"/>
        <v>107618.01563605199</v>
      </c>
    </row>
    <row r="187" spans="1:38">
      <c r="A187" s="1">
        <v>174</v>
      </c>
      <c r="B187" s="1">
        <f t="shared" si="110"/>
        <v>159</v>
      </c>
      <c r="C187" s="3">
        <f t="shared" si="74"/>
        <v>42687.576619940366</v>
      </c>
      <c r="D187" s="3">
        <f t="shared" si="81"/>
        <v>367.21906972611015</v>
      </c>
      <c r="E187" s="4">
        <f t="shared" si="82"/>
        <v>172.04819976091838</v>
      </c>
      <c r="F187" s="4">
        <f t="shared" si="83"/>
        <v>195.17086996519177</v>
      </c>
      <c r="G187" s="7">
        <f t="shared" si="84"/>
        <v>0.15</v>
      </c>
      <c r="H187" s="8">
        <f t="shared" si="85"/>
        <v>1.3451947011868914E-2</v>
      </c>
      <c r="I187" s="3">
        <f t="shared" si="75"/>
        <v>582.06087074750997</v>
      </c>
      <c r="J187" s="4">
        <f t="shared" si="76"/>
        <v>777.23174071270171</v>
      </c>
      <c r="K187" s="3">
        <f t="shared" si="77"/>
        <v>949.27994047362017</v>
      </c>
      <c r="L187" s="4">
        <f t="shared" si="78"/>
        <v>39.842740997265317</v>
      </c>
      <c r="M187" s="18">
        <f t="shared" si="79"/>
        <v>132.20545876365307</v>
      </c>
      <c r="N187" s="18">
        <f t="shared" si="80"/>
        <v>777.23174071270171</v>
      </c>
      <c r="O187" s="27">
        <f t="shared" si="86"/>
        <v>0</v>
      </c>
      <c r="P187" s="18">
        <f t="shared" si="87"/>
        <v>0</v>
      </c>
      <c r="Q187" s="18">
        <f t="shared" si="88"/>
        <v>0</v>
      </c>
      <c r="R187" s="29">
        <f t="shared" si="89"/>
        <v>0</v>
      </c>
      <c r="S187" s="25">
        <f t="shared" si="90"/>
        <v>0</v>
      </c>
      <c r="T187" s="4">
        <f t="shared" si="91"/>
        <v>0</v>
      </c>
      <c r="U187" s="4">
        <f t="shared" si="92"/>
        <v>0</v>
      </c>
      <c r="V187" s="4">
        <f t="shared" si="93"/>
        <v>0</v>
      </c>
      <c r="W187" s="27">
        <f t="shared" si="94"/>
        <v>0</v>
      </c>
      <c r="X187" s="18">
        <f t="shared" si="95"/>
        <v>0</v>
      </c>
      <c r="Y187" s="18">
        <f t="shared" si="96"/>
        <v>0</v>
      </c>
      <c r="Z187" s="29">
        <f t="shared" si="97"/>
        <v>0</v>
      </c>
      <c r="AA187" s="25">
        <f t="shared" si="98"/>
        <v>42687.576619940344</v>
      </c>
      <c r="AB187" s="4">
        <f t="shared" si="99"/>
        <v>132.20545876365304</v>
      </c>
      <c r="AC187" s="4">
        <f t="shared" si="100"/>
        <v>777.23174071270171</v>
      </c>
      <c r="AD187" s="4">
        <f t="shared" si="101"/>
        <v>909.43719947635475</v>
      </c>
      <c r="AE187" s="33">
        <f t="shared" si="102"/>
        <v>0</v>
      </c>
      <c r="AF187" s="18">
        <f t="shared" si="103"/>
        <v>0</v>
      </c>
      <c r="AG187" s="18">
        <f t="shared" si="104"/>
        <v>0</v>
      </c>
      <c r="AH187" s="29">
        <f t="shared" si="105"/>
        <v>135238.32288401009</v>
      </c>
      <c r="AI187" s="4">
        <f t="shared" si="106"/>
        <v>0</v>
      </c>
      <c r="AJ187" s="4">
        <f t="shared" si="107"/>
        <v>0</v>
      </c>
      <c r="AK187" s="4">
        <f t="shared" si="108"/>
        <v>0</v>
      </c>
      <c r="AL187" s="4">
        <f t="shared" si="109"/>
        <v>106253.96986042827</v>
      </c>
    </row>
    <row r="188" spans="1:38">
      <c r="A188" s="1">
        <v>175</v>
      </c>
      <c r="B188" s="1">
        <f t="shared" si="110"/>
        <v>158</v>
      </c>
      <c r="C188" s="3">
        <f t="shared" si="74"/>
        <v>41922.638363982369</v>
      </c>
      <c r="D188" s="3">
        <f t="shared" si="81"/>
        <v>362.27925825840657</v>
      </c>
      <c r="E188" s="4">
        <f t="shared" si="82"/>
        <v>168.97165745393062</v>
      </c>
      <c r="F188" s="4">
        <f t="shared" si="83"/>
        <v>193.30760080447595</v>
      </c>
      <c r="G188" s="7">
        <f t="shared" si="84"/>
        <v>0.15</v>
      </c>
      <c r="H188" s="8">
        <f t="shared" si="85"/>
        <v>1.3451947011868914E-2</v>
      </c>
      <c r="I188" s="3">
        <f t="shared" si="75"/>
        <v>571.63065515351889</v>
      </c>
      <c r="J188" s="4">
        <f t="shared" si="76"/>
        <v>764.9382559579949</v>
      </c>
      <c r="K188" s="3">
        <f t="shared" si="77"/>
        <v>933.90991341192546</v>
      </c>
      <c r="L188" s="4">
        <f t="shared" si="78"/>
        <v>39.130278568278669</v>
      </c>
      <c r="M188" s="18">
        <f t="shared" si="79"/>
        <v>129.84137888565195</v>
      </c>
      <c r="N188" s="18">
        <f t="shared" si="80"/>
        <v>764.9382559579949</v>
      </c>
      <c r="O188" s="27">
        <f t="shared" si="86"/>
        <v>0</v>
      </c>
      <c r="P188" s="18">
        <f t="shared" si="87"/>
        <v>0</v>
      </c>
      <c r="Q188" s="18">
        <f t="shared" si="88"/>
        <v>0</v>
      </c>
      <c r="R188" s="29">
        <f t="shared" si="89"/>
        <v>0</v>
      </c>
      <c r="S188" s="25">
        <f t="shared" si="90"/>
        <v>0</v>
      </c>
      <c r="T188" s="4">
        <f t="shared" si="91"/>
        <v>0</v>
      </c>
      <c r="U188" s="4">
        <f t="shared" si="92"/>
        <v>0</v>
      </c>
      <c r="V188" s="4">
        <f t="shared" si="93"/>
        <v>0</v>
      </c>
      <c r="W188" s="27">
        <f t="shared" si="94"/>
        <v>0</v>
      </c>
      <c r="X188" s="18">
        <f t="shared" si="95"/>
        <v>0</v>
      </c>
      <c r="Y188" s="18">
        <f t="shared" si="96"/>
        <v>0</v>
      </c>
      <c r="Z188" s="29">
        <f t="shared" si="97"/>
        <v>0</v>
      </c>
      <c r="AA188" s="25">
        <f t="shared" si="98"/>
        <v>41922.638363982347</v>
      </c>
      <c r="AB188" s="4">
        <f t="shared" si="99"/>
        <v>129.84137888565189</v>
      </c>
      <c r="AC188" s="4">
        <f t="shared" si="100"/>
        <v>764.9382559579949</v>
      </c>
      <c r="AD188" s="4">
        <f t="shared" si="101"/>
        <v>894.77963484364682</v>
      </c>
      <c r="AE188" s="33">
        <f t="shared" si="102"/>
        <v>0</v>
      </c>
      <c r="AF188" s="18">
        <f t="shared" si="103"/>
        <v>0</v>
      </c>
      <c r="AG188" s="18">
        <f t="shared" si="104"/>
        <v>0</v>
      </c>
      <c r="AH188" s="29">
        <f t="shared" si="105"/>
        <v>133864.1947926491</v>
      </c>
      <c r="AI188" s="4">
        <f t="shared" si="106"/>
        <v>0</v>
      </c>
      <c r="AJ188" s="4">
        <f t="shared" si="107"/>
        <v>0</v>
      </c>
      <c r="AK188" s="4">
        <f t="shared" si="108"/>
        <v>0</v>
      </c>
      <c r="AL188" s="4">
        <f t="shared" si="109"/>
        <v>104901.86816374802</v>
      </c>
    </row>
    <row r="189" spans="1:38">
      <c r="A189" s="1">
        <v>176</v>
      </c>
      <c r="B189" s="1">
        <f t="shared" si="110"/>
        <v>157</v>
      </c>
      <c r="C189" s="3">
        <f t="shared" si="74"/>
        <v>41169.81067239018</v>
      </c>
      <c r="D189" s="3">
        <f t="shared" si="81"/>
        <v>357.40589687281528</v>
      </c>
      <c r="E189" s="4">
        <f t="shared" si="82"/>
        <v>165.94377685743021</v>
      </c>
      <c r="F189" s="4">
        <f t="shared" si="83"/>
        <v>191.46212001538507</v>
      </c>
      <c r="G189" s="7">
        <f t="shared" si="84"/>
        <v>0.15</v>
      </c>
      <c r="H189" s="8">
        <f t="shared" si="85"/>
        <v>1.3451947011868914E-2</v>
      </c>
      <c r="I189" s="3">
        <f t="shared" si="75"/>
        <v>561.3655715768067</v>
      </c>
      <c r="J189" s="4">
        <f t="shared" si="76"/>
        <v>752.82769159219174</v>
      </c>
      <c r="K189" s="3">
        <f t="shared" si="77"/>
        <v>918.77146844962203</v>
      </c>
      <c r="L189" s="4">
        <f t="shared" si="78"/>
        <v>38.429085166983839</v>
      </c>
      <c r="M189" s="18">
        <f t="shared" si="79"/>
        <v>127.51469169044637</v>
      </c>
      <c r="N189" s="18">
        <f t="shared" si="80"/>
        <v>752.82769159219174</v>
      </c>
      <c r="O189" s="27">
        <f t="shared" si="86"/>
        <v>0</v>
      </c>
      <c r="P189" s="18">
        <f t="shared" si="87"/>
        <v>0</v>
      </c>
      <c r="Q189" s="18">
        <f t="shared" si="88"/>
        <v>0</v>
      </c>
      <c r="R189" s="29">
        <f t="shared" si="89"/>
        <v>0</v>
      </c>
      <c r="S189" s="25">
        <f t="shared" si="90"/>
        <v>0</v>
      </c>
      <c r="T189" s="4">
        <f t="shared" si="91"/>
        <v>0</v>
      </c>
      <c r="U189" s="4">
        <f t="shared" si="92"/>
        <v>0</v>
      </c>
      <c r="V189" s="4">
        <f t="shared" si="93"/>
        <v>0</v>
      </c>
      <c r="W189" s="27">
        <f t="shared" si="94"/>
        <v>0</v>
      </c>
      <c r="X189" s="18">
        <f t="shared" si="95"/>
        <v>0</v>
      </c>
      <c r="Y189" s="18">
        <f t="shared" si="96"/>
        <v>0</v>
      </c>
      <c r="Z189" s="29">
        <f t="shared" si="97"/>
        <v>0</v>
      </c>
      <c r="AA189" s="25">
        <f t="shared" si="98"/>
        <v>41169.810672390158</v>
      </c>
      <c r="AB189" s="4">
        <f t="shared" si="99"/>
        <v>127.51469169044633</v>
      </c>
      <c r="AC189" s="4">
        <f t="shared" si="100"/>
        <v>752.82769159219174</v>
      </c>
      <c r="AD189" s="4">
        <f t="shared" si="101"/>
        <v>880.34238328263802</v>
      </c>
      <c r="AE189" s="33">
        <f t="shared" si="102"/>
        <v>0</v>
      </c>
      <c r="AF189" s="18">
        <f t="shared" si="103"/>
        <v>0</v>
      </c>
      <c r="AG189" s="18">
        <f t="shared" si="104"/>
        <v>0</v>
      </c>
      <c r="AH189" s="29">
        <f t="shared" si="105"/>
        <v>132497.67372022575</v>
      </c>
      <c r="AI189" s="4">
        <f t="shared" si="106"/>
        <v>0</v>
      </c>
      <c r="AJ189" s="4">
        <f t="shared" si="107"/>
        <v>0</v>
      </c>
      <c r="AK189" s="4">
        <f t="shared" si="108"/>
        <v>0</v>
      </c>
      <c r="AL189" s="4">
        <f t="shared" si="109"/>
        <v>103561.71698489369</v>
      </c>
    </row>
    <row r="190" spans="1:38">
      <c r="A190" s="1">
        <v>177</v>
      </c>
      <c r="B190" s="1">
        <f t="shared" si="110"/>
        <v>156</v>
      </c>
      <c r="C190" s="3">
        <f t="shared" si="74"/>
        <v>40428.913252948929</v>
      </c>
      <c r="D190" s="3">
        <f t="shared" si="81"/>
        <v>352.59809168635263</v>
      </c>
      <c r="E190" s="4">
        <f t="shared" si="82"/>
        <v>162.96383391154447</v>
      </c>
      <c r="F190" s="4">
        <f t="shared" si="83"/>
        <v>189.63425777480816</v>
      </c>
      <c r="G190" s="7">
        <f t="shared" si="84"/>
        <v>0.15</v>
      </c>
      <c r="H190" s="8">
        <f t="shared" si="85"/>
        <v>1.3451947011868914E-2</v>
      </c>
      <c r="I190" s="3">
        <f t="shared" si="75"/>
        <v>551.26316166644619</v>
      </c>
      <c r="J190" s="4">
        <f t="shared" si="76"/>
        <v>740.89741944125433</v>
      </c>
      <c r="K190" s="3">
        <f t="shared" si="77"/>
        <v>903.86125335279883</v>
      </c>
      <c r="L190" s="4">
        <f t="shared" si="78"/>
        <v>37.738993116357662</v>
      </c>
      <c r="M190" s="18">
        <f t="shared" si="79"/>
        <v>125.22484079518681</v>
      </c>
      <c r="N190" s="18">
        <f t="shared" si="80"/>
        <v>740.89741944125433</v>
      </c>
      <c r="O190" s="27">
        <f t="shared" si="86"/>
        <v>0</v>
      </c>
      <c r="P190" s="18">
        <f t="shared" si="87"/>
        <v>0</v>
      </c>
      <c r="Q190" s="18">
        <f t="shared" si="88"/>
        <v>0</v>
      </c>
      <c r="R190" s="29">
        <f t="shared" si="89"/>
        <v>0</v>
      </c>
      <c r="S190" s="25">
        <f t="shared" si="90"/>
        <v>0</v>
      </c>
      <c r="T190" s="4">
        <f t="shared" si="91"/>
        <v>0</v>
      </c>
      <c r="U190" s="4">
        <f t="shared" si="92"/>
        <v>0</v>
      </c>
      <c r="V190" s="4">
        <f t="shared" si="93"/>
        <v>0</v>
      </c>
      <c r="W190" s="27">
        <f t="shared" si="94"/>
        <v>0</v>
      </c>
      <c r="X190" s="18">
        <f t="shared" si="95"/>
        <v>0</v>
      </c>
      <c r="Y190" s="18">
        <f t="shared" si="96"/>
        <v>0</v>
      </c>
      <c r="Z190" s="29">
        <f t="shared" si="97"/>
        <v>0</v>
      </c>
      <c r="AA190" s="25">
        <f t="shared" si="98"/>
        <v>40428.913252948907</v>
      </c>
      <c r="AB190" s="4">
        <f t="shared" si="99"/>
        <v>125.22484079518675</v>
      </c>
      <c r="AC190" s="4">
        <f t="shared" si="100"/>
        <v>740.89741944125433</v>
      </c>
      <c r="AD190" s="4">
        <f t="shared" si="101"/>
        <v>866.12226023644109</v>
      </c>
      <c r="AE190" s="33">
        <f t="shared" si="102"/>
        <v>0</v>
      </c>
      <c r="AF190" s="18">
        <f t="shared" si="103"/>
        <v>0</v>
      </c>
      <c r="AG190" s="18">
        <f t="shared" si="104"/>
        <v>0</v>
      </c>
      <c r="AH190" s="29">
        <f t="shared" si="105"/>
        <v>131138.843241102</v>
      </c>
      <c r="AI190" s="4">
        <f t="shared" si="106"/>
        <v>0</v>
      </c>
      <c r="AJ190" s="4">
        <f t="shared" si="107"/>
        <v>0</v>
      </c>
      <c r="AK190" s="4">
        <f t="shared" si="108"/>
        <v>0</v>
      </c>
      <c r="AL190" s="4">
        <f t="shared" si="109"/>
        <v>102233.51915536898</v>
      </c>
    </row>
    <row r="191" spans="1:38">
      <c r="A191" s="1">
        <v>178</v>
      </c>
      <c r="B191" s="1">
        <f t="shared" si="110"/>
        <v>155</v>
      </c>
      <c r="C191" s="3">
        <f t="shared" si="74"/>
        <v>39699.768404664261</v>
      </c>
      <c r="D191" s="3">
        <f t="shared" si="81"/>
        <v>347.85496084050169</v>
      </c>
      <c r="E191" s="4">
        <f t="shared" si="82"/>
        <v>160.03111495958953</v>
      </c>
      <c r="F191" s="4">
        <f t="shared" si="83"/>
        <v>187.82384588091216</v>
      </c>
      <c r="G191" s="7">
        <f t="shared" si="84"/>
        <v>0.15</v>
      </c>
      <c r="H191" s="8">
        <f t="shared" si="85"/>
        <v>1.3451947011868914E-2</v>
      </c>
      <c r="I191" s="3">
        <f t="shared" si="75"/>
        <v>541.32100240375837</v>
      </c>
      <c r="J191" s="4">
        <f t="shared" si="76"/>
        <v>729.1448482846705</v>
      </c>
      <c r="K191" s="3">
        <f t="shared" si="77"/>
        <v>889.17596324426006</v>
      </c>
      <c r="L191" s="4">
        <f t="shared" si="78"/>
        <v>37.059837148536516</v>
      </c>
      <c r="M191" s="18">
        <f t="shared" si="79"/>
        <v>122.97127781105301</v>
      </c>
      <c r="N191" s="18">
        <f t="shared" si="80"/>
        <v>729.1448482846705</v>
      </c>
      <c r="O191" s="27">
        <f t="shared" si="86"/>
        <v>0</v>
      </c>
      <c r="P191" s="18">
        <f t="shared" si="87"/>
        <v>0</v>
      </c>
      <c r="Q191" s="18">
        <f t="shared" si="88"/>
        <v>0</v>
      </c>
      <c r="R191" s="29">
        <f t="shared" si="89"/>
        <v>0</v>
      </c>
      <c r="S191" s="25">
        <f t="shared" si="90"/>
        <v>0</v>
      </c>
      <c r="T191" s="4">
        <f t="shared" si="91"/>
        <v>0</v>
      </c>
      <c r="U191" s="4">
        <f t="shared" si="92"/>
        <v>0</v>
      </c>
      <c r="V191" s="4">
        <f t="shared" si="93"/>
        <v>0</v>
      </c>
      <c r="W191" s="27">
        <f t="shared" si="94"/>
        <v>0</v>
      </c>
      <c r="X191" s="18">
        <f t="shared" si="95"/>
        <v>0</v>
      </c>
      <c r="Y191" s="18">
        <f t="shared" si="96"/>
        <v>0</v>
      </c>
      <c r="Z191" s="29">
        <f t="shared" si="97"/>
        <v>0</v>
      </c>
      <c r="AA191" s="25">
        <f t="shared" si="98"/>
        <v>39699.768404664239</v>
      </c>
      <c r="AB191" s="4">
        <f t="shared" si="99"/>
        <v>122.97127781105293</v>
      </c>
      <c r="AC191" s="4">
        <f t="shared" si="100"/>
        <v>729.1448482846705</v>
      </c>
      <c r="AD191" s="4">
        <f t="shared" si="101"/>
        <v>852.11612609572342</v>
      </c>
      <c r="AE191" s="33">
        <f t="shared" si="102"/>
        <v>0</v>
      </c>
      <c r="AF191" s="18">
        <f t="shared" si="103"/>
        <v>0</v>
      </c>
      <c r="AG191" s="18">
        <f t="shared" si="104"/>
        <v>0</v>
      </c>
      <c r="AH191" s="29">
        <f t="shared" si="105"/>
        <v>129787.78299467135</v>
      </c>
      <c r="AI191" s="4">
        <f t="shared" si="106"/>
        <v>0</v>
      </c>
      <c r="AJ191" s="4">
        <f t="shared" si="107"/>
        <v>0</v>
      </c>
      <c r="AK191" s="4">
        <f t="shared" si="108"/>
        <v>0</v>
      </c>
      <c r="AL191" s="4">
        <f t="shared" si="109"/>
        <v>100917.27401556518</v>
      </c>
    </row>
    <row r="192" spans="1:38">
      <c r="A192" s="1">
        <v>179</v>
      </c>
      <c r="B192" s="1">
        <f t="shared" si="110"/>
        <v>154</v>
      </c>
      <c r="C192" s="3">
        <f t="shared" si="74"/>
        <v>38982.20098132117</v>
      </c>
      <c r="D192" s="3">
        <f t="shared" si="81"/>
        <v>343.17563433945958</v>
      </c>
      <c r="E192" s="4">
        <f t="shared" si="82"/>
        <v>157.14491660179604</v>
      </c>
      <c r="F192" s="4">
        <f t="shared" si="83"/>
        <v>186.03071773766354</v>
      </c>
      <c r="G192" s="7">
        <f t="shared" si="84"/>
        <v>0.15</v>
      </c>
      <c r="H192" s="8">
        <f t="shared" si="85"/>
        <v>1.3451947011868914E-2</v>
      </c>
      <c r="I192" s="3">
        <f t="shared" si="75"/>
        <v>531.53670560542434</v>
      </c>
      <c r="J192" s="4">
        <f t="shared" si="76"/>
        <v>717.56742334308785</v>
      </c>
      <c r="K192" s="3">
        <f t="shared" si="77"/>
        <v>874.71233994488398</v>
      </c>
      <c r="L192" s="4">
        <f t="shared" si="78"/>
        <v>36.391454370942242</v>
      </c>
      <c r="M192" s="18">
        <f t="shared" si="79"/>
        <v>120.7534622308538</v>
      </c>
      <c r="N192" s="18">
        <f t="shared" si="80"/>
        <v>717.56742334308785</v>
      </c>
      <c r="O192" s="27">
        <f t="shared" si="86"/>
        <v>0</v>
      </c>
      <c r="P192" s="18">
        <f t="shared" si="87"/>
        <v>0</v>
      </c>
      <c r="Q192" s="18">
        <f t="shared" si="88"/>
        <v>0</v>
      </c>
      <c r="R192" s="29">
        <f t="shared" si="89"/>
        <v>0</v>
      </c>
      <c r="S192" s="25">
        <f t="shared" si="90"/>
        <v>0</v>
      </c>
      <c r="T192" s="4">
        <f t="shared" si="91"/>
        <v>0</v>
      </c>
      <c r="U192" s="4">
        <f t="shared" si="92"/>
        <v>0</v>
      </c>
      <c r="V192" s="4">
        <f t="shared" si="93"/>
        <v>0</v>
      </c>
      <c r="W192" s="27">
        <f t="shared" si="94"/>
        <v>0</v>
      </c>
      <c r="X192" s="18">
        <f t="shared" si="95"/>
        <v>0</v>
      </c>
      <c r="Y192" s="18">
        <f t="shared" si="96"/>
        <v>0</v>
      </c>
      <c r="Z192" s="29">
        <f t="shared" si="97"/>
        <v>0</v>
      </c>
      <c r="AA192" s="25">
        <f t="shared" si="98"/>
        <v>38982.200981321148</v>
      </c>
      <c r="AB192" s="4">
        <f t="shared" si="99"/>
        <v>120.75346223085374</v>
      </c>
      <c r="AC192" s="4">
        <f t="shared" si="100"/>
        <v>717.56742334308785</v>
      </c>
      <c r="AD192" s="4">
        <f t="shared" si="101"/>
        <v>838.32088557394161</v>
      </c>
      <c r="AE192" s="33">
        <f t="shared" si="102"/>
        <v>0</v>
      </c>
      <c r="AF192" s="18">
        <f t="shared" si="103"/>
        <v>0</v>
      </c>
      <c r="AG192" s="18">
        <f t="shared" si="104"/>
        <v>0</v>
      </c>
      <c r="AH192" s="29">
        <f t="shared" si="105"/>
        <v>128444.56877841272</v>
      </c>
      <c r="AI192" s="4">
        <f t="shared" si="106"/>
        <v>0</v>
      </c>
      <c r="AJ192" s="4">
        <f t="shared" si="107"/>
        <v>0</v>
      </c>
      <c r="AK192" s="4">
        <f t="shared" si="108"/>
        <v>0</v>
      </c>
      <c r="AL192" s="4">
        <f t="shared" si="109"/>
        <v>99612.977528222837</v>
      </c>
    </row>
    <row r="193" spans="1:38">
      <c r="A193" s="1">
        <v>180</v>
      </c>
      <c r="B193" s="1">
        <f t="shared" si="110"/>
        <v>153</v>
      </c>
      <c r="C193" s="3">
        <f t="shared" si="74"/>
        <v>38276.038355548182</v>
      </c>
      <c r="D193" s="3">
        <f t="shared" si="81"/>
        <v>338.55925389056057</v>
      </c>
      <c r="E193" s="4">
        <f t="shared" si="82"/>
        <v>154.30454555106297</v>
      </c>
      <c r="F193" s="4">
        <f t="shared" si="83"/>
        <v>184.2547083394976</v>
      </c>
      <c r="G193" s="7">
        <f t="shared" si="84"/>
        <v>0.15</v>
      </c>
      <c r="H193" s="8">
        <f t="shared" si="85"/>
        <v>1.3451947011868914E-2</v>
      </c>
      <c r="I193" s="3">
        <f t="shared" si="75"/>
        <v>521.90791743348655</v>
      </c>
      <c r="J193" s="4">
        <f t="shared" si="76"/>
        <v>706.16262577298414</v>
      </c>
      <c r="K193" s="3">
        <f t="shared" si="77"/>
        <v>860.46717132404706</v>
      </c>
      <c r="L193" s="4">
        <f t="shared" si="78"/>
        <v>35.733684232877735</v>
      </c>
      <c r="M193" s="18">
        <f t="shared" si="79"/>
        <v>118.57086131818524</v>
      </c>
      <c r="N193" s="18">
        <f t="shared" si="80"/>
        <v>706.16262577298414</v>
      </c>
      <c r="O193" s="27">
        <f t="shared" si="86"/>
        <v>0</v>
      </c>
      <c r="P193" s="18">
        <f t="shared" si="87"/>
        <v>0</v>
      </c>
      <c r="Q193" s="18">
        <f t="shared" si="88"/>
        <v>0</v>
      </c>
      <c r="R193" s="29">
        <f t="shared" si="89"/>
        <v>0</v>
      </c>
      <c r="S193" s="25">
        <f t="shared" si="90"/>
        <v>0</v>
      </c>
      <c r="T193" s="4">
        <f t="shared" si="91"/>
        <v>0</v>
      </c>
      <c r="U193" s="4">
        <f t="shared" si="92"/>
        <v>0</v>
      </c>
      <c r="V193" s="4">
        <f t="shared" si="93"/>
        <v>0</v>
      </c>
      <c r="W193" s="27">
        <f t="shared" si="94"/>
        <v>0</v>
      </c>
      <c r="X193" s="18">
        <f t="shared" si="95"/>
        <v>0</v>
      </c>
      <c r="Y193" s="18">
        <f t="shared" si="96"/>
        <v>0</v>
      </c>
      <c r="Z193" s="29">
        <f t="shared" si="97"/>
        <v>0</v>
      </c>
      <c r="AA193" s="25">
        <f t="shared" si="98"/>
        <v>38276.03835554816</v>
      </c>
      <c r="AB193" s="4">
        <f t="shared" si="99"/>
        <v>118.57086131818517</v>
      </c>
      <c r="AC193" s="4">
        <f t="shared" si="100"/>
        <v>706.16262577298414</v>
      </c>
      <c r="AD193" s="4">
        <f t="shared" si="101"/>
        <v>824.73348709116931</v>
      </c>
      <c r="AE193" s="33">
        <f t="shared" si="102"/>
        <v>0</v>
      </c>
      <c r="AF193" s="18">
        <f t="shared" si="103"/>
        <v>0</v>
      </c>
      <c r="AG193" s="18">
        <f t="shared" si="104"/>
        <v>0</v>
      </c>
      <c r="AH193" s="29">
        <f t="shared" si="105"/>
        <v>127109.27263913714</v>
      </c>
      <c r="AI193" s="4">
        <f t="shared" si="106"/>
        <v>0</v>
      </c>
      <c r="AJ193" s="4">
        <f t="shared" si="107"/>
        <v>0</v>
      </c>
      <c r="AK193" s="4">
        <f t="shared" si="108"/>
        <v>0</v>
      </c>
      <c r="AL193" s="4">
        <f t="shared" si="109"/>
        <v>98320.622389146723</v>
      </c>
    </row>
    <row r="194" spans="1:38">
      <c r="A194" s="1">
        <v>181</v>
      </c>
      <c r="B194" s="1">
        <f t="shared" si="110"/>
        <v>152</v>
      </c>
      <c r="C194" s="3">
        <f t="shared" si="74"/>
        <v>37581.110383379899</v>
      </c>
      <c r="D194" s="3">
        <f t="shared" si="81"/>
        <v>334.00497274684676</v>
      </c>
      <c r="E194" s="4">
        <f t="shared" si="82"/>
        <v>151.50931849071156</v>
      </c>
      <c r="F194" s="4">
        <f t="shared" si="83"/>
        <v>182.4956542561352</v>
      </c>
      <c r="G194" s="7">
        <f t="shared" si="84"/>
        <v>0.15</v>
      </c>
      <c r="H194" s="8">
        <f t="shared" si="85"/>
        <v>1.3451947011868914E-2</v>
      </c>
      <c r="I194" s="3">
        <f t="shared" si="75"/>
        <v>512.43231791214646</v>
      </c>
      <c r="J194" s="4">
        <f t="shared" si="76"/>
        <v>694.92797216828171</v>
      </c>
      <c r="K194" s="3">
        <f t="shared" si="77"/>
        <v>846.43729065899322</v>
      </c>
      <c r="L194" s="4">
        <f t="shared" si="78"/>
        <v>35.086368492585834</v>
      </c>
      <c r="M194" s="18">
        <f t="shared" si="79"/>
        <v>116.42294999812573</v>
      </c>
      <c r="N194" s="18">
        <f t="shared" si="80"/>
        <v>694.92797216828171</v>
      </c>
      <c r="O194" s="27">
        <f t="shared" si="86"/>
        <v>0</v>
      </c>
      <c r="P194" s="18">
        <f t="shared" si="87"/>
        <v>0</v>
      </c>
      <c r="Q194" s="18">
        <f t="shared" si="88"/>
        <v>0</v>
      </c>
      <c r="R194" s="29">
        <f t="shared" si="89"/>
        <v>0</v>
      </c>
      <c r="S194" s="25">
        <f t="shared" si="90"/>
        <v>0</v>
      </c>
      <c r="T194" s="4">
        <f t="shared" si="91"/>
        <v>0</v>
      </c>
      <c r="U194" s="4">
        <f t="shared" si="92"/>
        <v>0</v>
      </c>
      <c r="V194" s="4">
        <f t="shared" si="93"/>
        <v>0</v>
      </c>
      <c r="W194" s="27">
        <f t="shared" si="94"/>
        <v>0</v>
      </c>
      <c r="X194" s="18">
        <f t="shared" si="95"/>
        <v>0</v>
      </c>
      <c r="Y194" s="18">
        <f t="shared" si="96"/>
        <v>0</v>
      </c>
      <c r="Z194" s="29">
        <f t="shared" si="97"/>
        <v>0</v>
      </c>
      <c r="AA194" s="25">
        <f t="shared" si="98"/>
        <v>37581.110383379877</v>
      </c>
      <c r="AB194" s="4">
        <f t="shared" si="99"/>
        <v>116.42294999812567</v>
      </c>
      <c r="AC194" s="4">
        <f t="shared" si="100"/>
        <v>694.92797216828171</v>
      </c>
      <c r="AD194" s="4">
        <f t="shared" si="101"/>
        <v>811.35092216640737</v>
      </c>
      <c r="AE194" s="33">
        <f t="shared" si="102"/>
        <v>0</v>
      </c>
      <c r="AF194" s="18">
        <f t="shared" si="103"/>
        <v>0</v>
      </c>
      <c r="AG194" s="18">
        <f t="shared" si="104"/>
        <v>0</v>
      </c>
      <c r="AH194" s="29">
        <f t="shared" si="105"/>
        <v>125781.96296245899</v>
      </c>
      <c r="AI194" s="4">
        <f t="shared" si="106"/>
        <v>0</v>
      </c>
      <c r="AJ194" s="4">
        <f t="shared" si="107"/>
        <v>0</v>
      </c>
      <c r="AK194" s="4">
        <f t="shared" si="108"/>
        <v>0</v>
      </c>
      <c r="AL194" s="4">
        <f t="shared" si="109"/>
        <v>97040.19813523459</v>
      </c>
    </row>
    <row r="195" spans="1:38">
      <c r="A195" s="1">
        <v>182</v>
      </c>
      <c r="B195" s="1">
        <f t="shared" si="110"/>
        <v>151</v>
      </c>
      <c r="C195" s="3">
        <f t="shared" si="74"/>
        <v>36897.249369311088</v>
      </c>
      <c r="D195" s="3">
        <f t="shared" si="81"/>
        <v>329.51195555175548</v>
      </c>
      <c r="E195" s="4">
        <f t="shared" si="82"/>
        <v>148.75856193421211</v>
      </c>
      <c r="F195" s="4">
        <f t="shared" si="83"/>
        <v>180.75339361754337</v>
      </c>
      <c r="G195" s="7">
        <f t="shared" si="84"/>
        <v>0.15</v>
      </c>
      <c r="H195" s="8">
        <f t="shared" si="85"/>
        <v>1.3451947011868914E-2</v>
      </c>
      <c r="I195" s="3">
        <f t="shared" si="75"/>
        <v>503.10762045126432</v>
      </c>
      <c r="J195" s="4">
        <f t="shared" si="76"/>
        <v>683.86101406880766</v>
      </c>
      <c r="K195" s="3">
        <f t="shared" si="77"/>
        <v>832.6195760030198</v>
      </c>
      <c r="L195" s="4">
        <f t="shared" si="78"/>
        <v>34.449351184764907</v>
      </c>
      <c r="M195" s="18">
        <f t="shared" si="79"/>
        <v>114.3092107494472</v>
      </c>
      <c r="N195" s="18">
        <f t="shared" si="80"/>
        <v>683.86101406880766</v>
      </c>
      <c r="O195" s="27">
        <f t="shared" si="86"/>
        <v>0</v>
      </c>
      <c r="P195" s="18">
        <f t="shared" si="87"/>
        <v>0</v>
      </c>
      <c r="Q195" s="18">
        <f t="shared" si="88"/>
        <v>0</v>
      </c>
      <c r="R195" s="29">
        <f t="shared" si="89"/>
        <v>0</v>
      </c>
      <c r="S195" s="25">
        <f t="shared" si="90"/>
        <v>0</v>
      </c>
      <c r="T195" s="4">
        <f t="shared" si="91"/>
        <v>0</v>
      </c>
      <c r="U195" s="4">
        <f t="shared" si="92"/>
        <v>0</v>
      </c>
      <c r="V195" s="4">
        <f t="shared" si="93"/>
        <v>0</v>
      </c>
      <c r="W195" s="27">
        <f t="shared" si="94"/>
        <v>0</v>
      </c>
      <c r="X195" s="18">
        <f t="shared" si="95"/>
        <v>0</v>
      </c>
      <c r="Y195" s="18">
        <f t="shared" si="96"/>
        <v>0</v>
      </c>
      <c r="Z195" s="29">
        <f t="shared" si="97"/>
        <v>0</v>
      </c>
      <c r="AA195" s="25">
        <f t="shared" si="98"/>
        <v>36897.249369311066</v>
      </c>
      <c r="AB195" s="4">
        <f t="shared" si="99"/>
        <v>114.30921074944713</v>
      </c>
      <c r="AC195" s="4">
        <f t="shared" si="100"/>
        <v>683.86101406880766</v>
      </c>
      <c r="AD195" s="4">
        <f t="shared" si="101"/>
        <v>798.17022481825484</v>
      </c>
      <c r="AE195" s="33">
        <f t="shared" si="102"/>
        <v>0</v>
      </c>
      <c r="AF195" s="18">
        <f t="shared" si="103"/>
        <v>0</v>
      </c>
      <c r="AG195" s="18">
        <f t="shared" si="104"/>
        <v>0</v>
      </c>
      <c r="AH195" s="29">
        <f t="shared" si="105"/>
        <v>124462.70456052299</v>
      </c>
      <c r="AI195" s="4">
        <f t="shared" si="106"/>
        <v>0</v>
      </c>
      <c r="AJ195" s="4">
        <f t="shared" si="107"/>
        <v>0</v>
      </c>
      <c r="AK195" s="4">
        <f t="shared" si="108"/>
        <v>0</v>
      </c>
      <c r="AL195" s="4">
        <f t="shared" si="109"/>
        <v>95771.691249875643</v>
      </c>
    </row>
    <row r="196" spans="1:38">
      <c r="A196" s="1">
        <v>183</v>
      </c>
      <c r="B196" s="1">
        <f t="shared" si="110"/>
        <v>150</v>
      </c>
      <c r="C196" s="3">
        <f t="shared" si="74"/>
        <v>36224.290031835582</v>
      </c>
      <c r="D196" s="3">
        <f t="shared" si="81"/>
        <v>325.07937818589585</v>
      </c>
      <c r="E196" s="4">
        <f t="shared" si="82"/>
        <v>146.05161208685641</v>
      </c>
      <c r="F196" s="4">
        <f t="shared" si="83"/>
        <v>179.02776609903944</v>
      </c>
      <c r="G196" s="7">
        <f t="shared" si="84"/>
        <v>0.15</v>
      </c>
      <c r="H196" s="8">
        <f t="shared" si="85"/>
        <v>1.3451947011868914E-2</v>
      </c>
      <c r="I196" s="3">
        <f t="shared" si="75"/>
        <v>493.93157137646892</v>
      </c>
      <c r="J196" s="4">
        <f t="shared" si="76"/>
        <v>672.95933747550839</v>
      </c>
      <c r="K196" s="3">
        <f t="shared" si="77"/>
        <v>819.01094956236477</v>
      </c>
      <c r="L196" s="4">
        <f t="shared" si="78"/>
        <v>33.822478588535162</v>
      </c>
      <c r="M196" s="18">
        <f t="shared" si="79"/>
        <v>112.22913349832125</v>
      </c>
      <c r="N196" s="18">
        <f t="shared" si="80"/>
        <v>672.95933747550839</v>
      </c>
      <c r="O196" s="27">
        <f t="shared" si="86"/>
        <v>0</v>
      </c>
      <c r="P196" s="18">
        <f t="shared" si="87"/>
        <v>0</v>
      </c>
      <c r="Q196" s="18">
        <f t="shared" si="88"/>
        <v>0</v>
      </c>
      <c r="R196" s="29">
        <f t="shared" si="89"/>
        <v>0</v>
      </c>
      <c r="S196" s="25">
        <f t="shared" si="90"/>
        <v>0</v>
      </c>
      <c r="T196" s="4">
        <f t="shared" si="91"/>
        <v>0</v>
      </c>
      <c r="U196" s="4">
        <f t="shared" si="92"/>
        <v>0</v>
      </c>
      <c r="V196" s="4">
        <f t="shared" si="93"/>
        <v>0</v>
      </c>
      <c r="W196" s="27">
        <f t="shared" si="94"/>
        <v>0</v>
      </c>
      <c r="X196" s="18">
        <f t="shared" si="95"/>
        <v>0</v>
      </c>
      <c r="Y196" s="18">
        <f t="shared" si="96"/>
        <v>0</v>
      </c>
      <c r="Z196" s="29">
        <f t="shared" si="97"/>
        <v>0</v>
      </c>
      <c r="AA196" s="25">
        <f t="shared" si="98"/>
        <v>36224.290031835561</v>
      </c>
      <c r="AB196" s="4">
        <f t="shared" si="99"/>
        <v>112.22913349832118</v>
      </c>
      <c r="AC196" s="4">
        <f t="shared" si="100"/>
        <v>672.95933747550839</v>
      </c>
      <c r="AD196" s="4">
        <f t="shared" si="101"/>
        <v>785.18847097382957</v>
      </c>
      <c r="AE196" s="33">
        <f t="shared" si="102"/>
        <v>0</v>
      </c>
      <c r="AF196" s="18">
        <f t="shared" si="103"/>
        <v>0</v>
      </c>
      <c r="AG196" s="18">
        <f t="shared" si="104"/>
        <v>0</v>
      </c>
      <c r="AH196" s="29">
        <f t="shared" si="105"/>
        <v>123151.55875801803</v>
      </c>
      <c r="AI196" s="4">
        <f t="shared" si="106"/>
        <v>0</v>
      </c>
      <c r="AJ196" s="4">
        <f t="shared" si="107"/>
        <v>0</v>
      </c>
      <c r="AK196" s="4">
        <f t="shared" si="108"/>
        <v>0</v>
      </c>
      <c r="AL196" s="4">
        <f t="shared" si="109"/>
        <v>94515.085265776172</v>
      </c>
    </row>
    <row r="197" spans="1:38">
      <c r="A197" s="1">
        <v>184</v>
      </c>
      <c r="B197" s="1">
        <f t="shared" si="110"/>
        <v>149</v>
      </c>
      <c r="C197" s="3">
        <f t="shared" si="74"/>
        <v>35562.069469463255</v>
      </c>
      <c r="D197" s="3">
        <f t="shared" si="81"/>
        <v>320.70642761588783</v>
      </c>
      <c r="E197" s="4">
        <f t="shared" si="82"/>
        <v>143.38781470934919</v>
      </c>
      <c r="F197" s="4">
        <f t="shared" si="83"/>
        <v>177.31861290653865</v>
      </c>
      <c r="G197" s="7">
        <f t="shared" si="84"/>
        <v>0.15</v>
      </c>
      <c r="H197" s="8">
        <f t="shared" si="85"/>
        <v>1.3451947011868914E-2</v>
      </c>
      <c r="I197" s="3">
        <f t="shared" si="75"/>
        <v>484.90194946578674</v>
      </c>
      <c r="J197" s="4">
        <f t="shared" si="76"/>
        <v>662.22056237232539</v>
      </c>
      <c r="K197" s="3">
        <f t="shared" si="77"/>
        <v>805.60837708167458</v>
      </c>
      <c r="L197" s="4">
        <f t="shared" si="78"/>
        <v>33.205599195849281</v>
      </c>
      <c r="M197" s="18">
        <f t="shared" si="79"/>
        <v>110.1822155134999</v>
      </c>
      <c r="N197" s="18">
        <f t="shared" si="80"/>
        <v>662.22056237232539</v>
      </c>
      <c r="O197" s="27">
        <f t="shared" si="86"/>
        <v>0</v>
      </c>
      <c r="P197" s="18">
        <f t="shared" si="87"/>
        <v>0</v>
      </c>
      <c r="Q197" s="18">
        <f t="shared" si="88"/>
        <v>0</v>
      </c>
      <c r="R197" s="29">
        <f t="shared" si="89"/>
        <v>0</v>
      </c>
      <c r="S197" s="25">
        <f t="shared" si="90"/>
        <v>0</v>
      </c>
      <c r="T197" s="4">
        <f t="shared" si="91"/>
        <v>0</v>
      </c>
      <c r="U197" s="4">
        <f t="shared" si="92"/>
        <v>0</v>
      </c>
      <c r="V197" s="4">
        <f t="shared" si="93"/>
        <v>0</v>
      </c>
      <c r="W197" s="27">
        <f t="shared" si="94"/>
        <v>0</v>
      </c>
      <c r="X197" s="18">
        <f t="shared" si="95"/>
        <v>0</v>
      </c>
      <c r="Y197" s="18">
        <f t="shared" si="96"/>
        <v>0</v>
      </c>
      <c r="Z197" s="29">
        <f t="shared" si="97"/>
        <v>0</v>
      </c>
      <c r="AA197" s="25">
        <f t="shared" si="98"/>
        <v>35562.069469463233</v>
      </c>
      <c r="AB197" s="4">
        <f t="shared" si="99"/>
        <v>110.18221551349984</v>
      </c>
      <c r="AC197" s="4">
        <f t="shared" si="100"/>
        <v>662.22056237232539</v>
      </c>
      <c r="AD197" s="4">
        <f t="shared" si="101"/>
        <v>772.40277788582523</v>
      </c>
      <c r="AE197" s="33">
        <f t="shared" si="102"/>
        <v>0</v>
      </c>
      <c r="AF197" s="18">
        <f t="shared" si="103"/>
        <v>0</v>
      </c>
      <c r="AG197" s="18">
        <f t="shared" si="104"/>
        <v>0</v>
      </c>
      <c r="AH197" s="29">
        <f t="shared" si="105"/>
        <v>121848.58347650788</v>
      </c>
      <c r="AI197" s="4">
        <f t="shared" si="106"/>
        <v>0</v>
      </c>
      <c r="AJ197" s="4">
        <f t="shared" si="107"/>
        <v>0</v>
      </c>
      <c r="AK197" s="4">
        <f t="shared" si="108"/>
        <v>0</v>
      </c>
      <c r="AL197" s="4">
        <f t="shared" si="109"/>
        <v>93270.360865266848</v>
      </c>
    </row>
    <row r="198" spans="1:38">
      <c r="A198" s="1">
        <v>185</v>
      </c>
      <c r="B198" s="1">
        <f t="shared" si="110"/>
        <v>148</v>
      </c>
      <c r="C198" s="3">
        <f t="shared" si="74"/>
        <v>34910.427127208612</v>
      </c>
      <c r="D198" s="3">
        <f t="shared" si="81"/>
        <v>316.39230174523306</v>
      </c>
      <c r="E198" s="4">
        <f t="shared" si="82"/>
        <v>140.76652498329204</v>
      </c>
      <c r="F198" s="4">
        <f t="shared" si="83"/>
        <v>175.62577676194101</v>
      </c>
      <c r="G198" s="7">
        <f t="shared" si="84"/>
        <v>0.15</v>
      </c>
      <c r="H198" s="8">
        <f t="shared" si="85"/>
        <v>1.3451947011868914E-2</v>
      </c>
      <c r="I198" s="3">
        <f t="shared" si="75"/>
        <v>476.01656549270103</v>
      </c>
      <c r="J198" s="4">
        <f t="shared" si="76"/>
        <v>651.64234225464202</v>
      </c>
      <c r="K198" s="3">
        <f t="shared" si="77"/>
        <v>792.40886723793415</v>
      </c>
      <c r="L198" s="4">
        <f t="shared" si="78"/>
        <v>32.598563680341314</v>
      </c>
      <c r="M198" s="18">
        <f t="shared" si="79"/>
        <v>108.16796130295073</v>
      </c>
      <c r="N198" s="18">
        <f t="shared" si="80"/>
        <v>651.64234225464202</v>
      </c>
      <c r="O198" s="27">
        <f t="shared" si="86"/>
        <v>0</v>
      </c>
      <c r="P198" s="18">
        <f t="shared" si="87"/>
        <v>0</v>
      </c>
      <c r="Q198" s="18">
        <f t="shared" si="88"/>
        <v>0</v>
      </c>
      <c r="R198" s="29">
        <f t="shared" si="89"/>
        <v>0</v>
      </c>
      <c r="S198" s="25">
        <f t="shared" si="90"/>
        <v>0</v>
      </c>
      <c r="T198" s="4">
        <f t="shared" si="91"/>
        <v>0</v>
      </c>
      <c r="U198" s="4">
        <f t="shared" si="92"/>
        <v>0</v>
      </c>
      <c r="V198" s="4">
        <f t="shared" si="93"/>
        <v>0</v>
      </c>
      <c r="W198" s="27">
        <f t="shared" si="94"/>
        <v>0</v>
      </c>
      <c r="X198" s="18">
        <f t="shared" si="95"/>
        <v>0</v>
      </c>
      <c r="Y198" s="18">
        <f t="shared" si="96"/>
        <v>0</v>
      </c>
      <c r="Z198" s="29">
        <f t="shared" si="97"/>
        <v>0</v>
      </c>
      <c r="AA198" s="25">
        <f t="shared" si="98"/>
        <v>34910.42712720859</v>
      </c>
      <c r="AB198" s="4">
        <f t="shared" si="99"/>
        <v>108.16796130295069</v>
      </c>
      <c r="AC198" s="4">
        <f t="shared" si="100"/>
        <v>651.64234225464202</v>
      </c>
      <c r="AD198" s="4">
        <f t="shared" si="101"/>
        <v>759.81030355759276</v>
      </c>
      <c r="AE198" s="33">
        <f t="shared" si="102"/>
        <v>0</v>
      </c>
      <c r="AF198" s="18">
        <f t="shared" si="103"/>
        <v>0</v>
      </c>
      <c r="AG198" s="18">
        <f t="shared" si="104"/>
        <v>0</v>
      </c>
      <c r="AH198" s="29">
        <f t="shared" si="105"/>
        <v>120553.83331710877</v>
      </c>
      <c r="AI198" s="4">
        <f t="shared" si="106"/>
        <v>0</v>
      </c>
      <c r="AJ198" s="4">
        <f t="shared" si="107"/>
        <v>0</v>
      </c>
      <c r="AK198" s="4">
        <f t="shared" si="108"/>
        <v>0</v>
      </c>
      <c r="AL198" s="4">
        <f t="shared" si="109"/>
        <v>92037.495978146268</v>
      </c>
    </row>
    <row r="199" spans="1:38">
      <c r="A199" s="1">
        <v>186</v>
      </c>
      <c r="B199" s="1">
        <f t="shared" si="110"/>
        <v>147</v>
      </c>
      <c r="C199" s="3">
        <f t="shared" si="74"/>
        <v>34269.204763544403</v>
      </c>
      <c r="D199" s="3">
        <f t="shared" si="81"/>
        <v>312.13620926719295</v>
      </c>
      <c r="E199" s="4">
        <f t="shared" si="82"/>
        <v>138.18710737853408</v>
      </c>
      <c r="F199" s="4">
        <f t="shared" si="83"/>
        <v>173.94910188865887</v>
      </c>
      <c r="G199" s="7">
        <f t="shared" si="84"/>
        <v>0.15</v>
      </c>
      <c r="H199" s="8">
        <f t="shared" si="85"/>
        <v>1.3451947011868914E-2</v>
      </c>
      <c r="I199" s="3">
        <f t="shared" si="75"/>
        <v>467.2732617755529</v>
      </c>
      <c r="J199" s="4">
        <f t="shared" si="76"/>
        <v>641.2223636642118</v>
      </c>
      <c r="K199" s="3">
        <f t="shared" si="77"/>
        <v>779.40947104274585</v>
      </c>
      <c r="L199" s="4">
        <f t="shared" si="78"/>
        <v>32.001224866607892</v>
      </c>
      <c r="M199" s="18">
        <f t="shared" si="79"/>
        <v>106.1858825119262</v>
      </c>
      <c r="N199" s="18">
        <f t="shared" si="80"/>
        <v>641.2223636642118</v>
      </c>
      <c r="O199" s="27">
        <f t="shared" si="86"/>
        <v>0</v>
      </c>
      <c r="P199" s="18">
        <f t="shared" si="87"/>
        <v>0</v>
      </c>
      <c r="Q199" s="18">
        <f t="shared" si="88"/>
        <v>0</v>
      </c>
      <c r="R199" s="29">
        <f t="shared" si="89"/>
        <v>0</v>
      </c>
      <c r="S199" s="25">
        <f t="shared" si="90"/>
        <v>0</v>
      </c>
      <c r="T199" s="4">
        <f t="shared" si="91"/>
        <v>0</v>
      </c>
      <c r="U199" s="4">
        <f t="shared" si="92"/>
        <v>0</v>
      </c>
      <c r="V199" s="4">
        <f t="shared" si="93"/>
        <v>0</v>
      </c>
      <c r="W199" s="27">
        <f t="shared" si="94"/>
        <v>0</v>
      </c>
      <c r="X199" s="18">
        <f t="shared" si="95"/>
        <v>0</v>
      </c>
      <c r="Y199" s="18">
        <f t="shared" si="96"/>
        <v>0</v>
      </c>
      <c r="Z199" s="29">
        <f t="shared" si="97"/>
        <v>0</v>
      </c>
      <c r="AA199" s="25">
        <f t="shared" si="98"/>
        <v>34269.204763544381</v>
      </c>
      <c r="AB199" s="4">
        <f t="shared" si="99"/>
        <v>106.18588251192614</v>
      </c>
      <c r="AC199" s="4">
        <f t="shared" si="100"/>
        <v>641.2223636642118</v>
      </c>
      <c r="AD199" s="4">
        <f t="shared" si="101"/>
        <v>747.40824617613794</v>
      </c>
      <c r="AE199" s="33">
        <f t="shared" si="102"/>
        <v>0</v>
      </c>
      <c r="AF199" s="18">
        <f t="shared" si="103"/>
        <v>0</v>
      </c>
      <c r="AG199" s="18">
        <f t="shared" si="104"/>
        <v>0</v>
      </c>
      <c r="AH199" s="29">
        <f t="shared" si="105"/>
        <v>119267.3596415434</v>
      </c>
      <c r="AI199" s="4">
        <f t="shared" si="106"/>
        <v>0</v>
      </c>
      <c r="AJ199" s="4">
        <f t="shared" si="107"/>
        <v>0</v>
      </c>
      <c r="AK199" s="4">
        <f t="shared" si="108"/>
        <v>0</v>
      </c>
      <c r="AL199" s="4">
        <f t="shared" si="109"/>
        <v>90816.465877113398</v>
      </c>
    </row>
    <row r="200" spans="1:38">
      <c r="A200" s="1">
        <v>187</v>
      </c>
      <c r="B200" s="1">
        <f t="shared" si="110"/>
        <v>146</v>
      </c>
      <c r="C200" s="3">
        <f t="shared" si="74"/>
        <v>33638.246417813927</v>
      </c>
      <c r="D200" s="3">
        <f t="shared" si="81"/>
        <v>307.93736951964502</v>
      </c>
      <c r="E200" s="4">
        <f t="shared" si="82"/>
        <v>135.64893552236325</v>
      </c>
      <c r="F200" s="4">
        <f t="shared" si="83"/>
        <v>172.28843399728177</v>
      </c>
      <c r="G200" s="7">
        <f t="shared" si="84"/>
        <v>0.15</v>
      </c>
      <c r="H200" s="8">
        <f t="shared" si="85"/>
        <v>1.3451947011868914E-2</v>
      </c>
      <c r="I200" s="3">
        <f t="shared" si="75"/>
        <v>458.66991173319582</v>
      </c>
      <c r="J200" s="4">
        <f t="shared" si="76"/>
        <v>630.95834573047762</v>
      </c>
      <c r="K200" s="3">
        <f t="shared" si="77"/>
        <v>766.60728125284083</v>
      </c>
      <c r="L200" s="4">
        <f t="shared" si="78"/>
        <v>31.413437699915704</v>
      </c>
      <c r="M200" s="18">
        <f t="shared" si="79"/>
        <v>104.23549782244754</v>
      </c>
      <c r="N200" s="18">
        <f t="shared" si="80"/>
        <v>630.95834573047762</v>
      </c>
      <c r="O200" s="27">
        <f t="shared" si="86"/>
        <v>0</v>
      </c>
      <c r="P200" s="18">
        <f t="shared" si="87"/>
        <v>0</v>
      </c>
      <c r="Q200" s="18">
        <f t="shared" si="88"/>
        <v>0</v>
      </c>
      <c r="R200" s="29">
        <f t="shared" si="89"/>
        <v>0</v>
      </c>
      <c r="S200" s="25">
        <f t="shared" si="90"/>
        <v>0</v>
      </c>
      <c r="T200" s="4">
        <f t="shared" si="91"/>
        <v>0</v>
      </c>
      <c r="U200" s="4">
        <f t="shared" si="92"/>
        <v>0</v>
      </c>
      <c r="V200" s="4">
        <f t="shared" si="93"/>
        <v>0</v>
      </c>
      <c r="W200" s="27">
        <f t="shared" si="94"/>
        <v>0</v>
      </c>
      <c r="X200" s="18">
        <f t="shared" si="95"/>
        <v>0</v>
      </c>
      <c r="Y200" s="18">
        <f t="shared" si="96"/>
        <v>0</v>
      </c>
      <c r="Z200" s="29">
        <f t="shared" si="97"/>
        <v>0</v>
      </c>
      <c r="AA200" s="25">
        <f t="shared" si="98"/>
        <v>33638.246417813905</v>
      </c>
      <c r="AB200" s="4">
        <f t="shared" si="99"/>
        <v>104.2354978224475</v>
      </c>
      <c r="AC200" s="4">
        <f t="shared" si="100"/>
        <v>630.95834573047762</v>
      </c>
      <c r="AD200" s="4">
        <f t="shared" si="101"/>
        <v>735.19384355292516</v>
      </c>
      <c r="AE200" s="33">
        <f t="shared" si="102"/>
        <v>0</v>
      </c>
      <c r="AF200" s="18">
        <f t="shared" si="103"/>
        <v>0</v>
      </c>
      <c r="AG200" s="18">
        <f t="shared" si="104"/>
        <v>0</v>
      </c>
      <c r="AH200" s="29">
        <f t="shared" si="105"/>
        <v>117989.21065159931</v>
      </c>
      <c r="AI200" s="4">
        <f t="shared" si="106"/>
        <v>0</v>
      </c>
      <c r="AJ200" s="4">
        <f t="shared" si="107"/>
        <v>0</v>
      </c>
      <c r="AK200" s="4">
        <f t="shared" si="108"/>
        <v>0</v>
      </c>
      <c r="AL200" s="4">
        <f t="shared" si="109"/>
        <v>89607.243270841194</v>
      </c>
    </row>
    <row r="201" spans="1:38">
      <c r="A201" s="1">
        <v>188</v>
      </c>
      <c r="B201" s="1">
        <f t="shared" si="110"/>
        <v>145</v>
      </c>
      <c r="C201" s="3">
        <f t="shared" si="74"/>
        <v>33017.398378095728</v>
      </c>
      <c r="D201" s="3">
        <f t="shared" si="81"/>
        <v>303.79501234189246</v>
      </c>
      <c r="E201" s="4">
        <f t="shared" si="82"/>
        <v>133.15139207051348</v>
      </c>
      <c r="F201" s="4">
        <f t="shared" si="83"/>
        <v>170.64362027137898</v>
      </c>
      <c r="G201" s="7">
        <f t="shared" si="84"/>
        <v>0.15</v>
      </c>
      <c r="H201" s="8">
        <f t="shared" si="85"/>
        <v>1.3451947011868914E-2</v>
      </c>
      <c r="I201" s="3">
        <f t="shared" si="75"/>
        <v>450.20441944681818</v>
      </c>
      <c r="J201" s="4">
        <f t="shared" si="76"/>
        <v>620.84803971819713</v>
      </c>
      <c r="K201" s="3">
        <f t="shared" si="77"/>
        <v>753.99943178871058</v>
      </c>
      <c r="L201" s="4">
        <f t="shared" si="78"/>
        <v>30.835059216329434</v>
      </c>
      <c r="M201" s="18">
        <f t="shared" si="79"/>
        <v>102.31633285418405</v>
      </c>
      <c r="N201" s="18">
        <f t="shared" si="80"/>
        <v>620.84803971819713</v>
      </c>
      <c r="O201" s="27">
        <f t="shared" si="86"/>
        <v>0</v>
      </c>
      <c r="P201" s="18">
        <f t="shared" si="87"/>
        <v>0</v>
      </c>
      <c r="Q201" s="18">
        <f t="shared" si="88"/>
        <v>0</v>
      </c>
      <c r="R201" s="29">
        <f t="shared" si="89"/>
        <v>0</v>
      </c>
      <c r="S201" s="25">
        <f t="shared" si="90"/>
        <v>0</v>
      </c>
      <c r="T201" s="4">
        <f t="shared" si="91"/>
        <v>0</v>
      </c>
      <c r="U201" s="4">
        <f t="shared" si="92"/>
        <v>0</v>
      </c>
      <c r="V201" s="4">
        <f t="shared" si="93"/>
        <v>0</v>
      </c>
      <c r="W201" s="27">
        <f t="shared" si="94"/>
        <v>0</v>
      </c>
      <c r="X201" s="18">
        <f t="shared" si="95"/>
        <v>0</v>
      </c>
      <c r="Y201" s="18">
        <f t="shared" si="96"/>
        <v>0</v>
      </c>
      <c r="Z201" s="29">
        <f t="shared" si="97"/>
        <v>0</v>
      </c>
      <c r="AA201" s="25">
        <f t="shared" si="98"/>
        <v>33017.398378095706</v>
      </c>
      <c r="AB201" s="4">
        <f t="shared" si="99"/>
        <v>102.31633285418398</v>
      </c>
      <c r="AC201" s="4">
        <f t="shared" si="100"/>
        <v>620.84803971819713</v>
      </c>
      <c r="AD201" s="4">
        <f t="shared" si="101"/>
        <v>723.16437257238113</v>
      </c>
      <c r="AE201" s="33">
        <f t="shared" si="102"/>
        <v>0</v>
      </c>
      <c r="AF201" s="18">
        <f t="shared" si="103"/>
        <v>0</v>
      </c>
      <c r="AG201" s="18">
        <f t="shared" si="104"/>
        <v>0</v>
      </c>
      <c r="AH201" s="29">
        <f t="shared" si="105"/>
        <v>116719.43146702106</v>
      </c>
      <c r="AI201" s="4">
        <f t="shared" si="106"/>
        <v>0</v>
      </c>
      <c r="AJ201" s="4">
        <f t="shared" si="107"/>
        <v>0</v>
      </c>
      <c r="AK201" s="4">
        <f t="shared" si="108"/>
        <v>0</v>
      </c>
      <c r="AL201" s="4">
        <f t="shared" si="109"/>
        <v>88409.798394741942</v>
      </c>
    </row>
    <row r="202" spans="1:38">
      <c r="A202" s="1">
        <v>189</v>
      </c>
      <c r="B202" s="1">
        <f t="shared" si="110"/>
        <v>144</v>
      </c>
      <c r="C202" s="3">
        <f t="shared" si="74"/>
        <v>32406.509149514441</v>
      </c>
      <c r="D202" s="3">
        <f t="shared" si="81"/>
        <v>299.70837793339916</v>
      </c>
      <c r="E202" s="4">
        <f t="shared" si="82"/>
        <v>130.69386857996224</v>
      </c>
      <c r="F202" s="4">
        <f t="shared" si="83"/>
        <v>169.01450935343692</v>
      </c>
      <c r="G202" s="7">
        <f t="shared" si="84"/>
        <v>0.15</v>
      </c>
      <c r="H202" s="8">
        <f t="shared" si="85"/>
        <v>1.3451947011868914E-2</v>
      </c>
      <c r="I202" s="3">
        <f t="shared" si="75"/>
        <v>441.8747192278509</v>
      </c>
      <c r="J202" s="4">
        <f t="shared" si="76"/>
        <v>610.88922858128785</v>
      </c>
      <c r="K202" s="3">
        <f t="shared" si="77"/>
        <v>741.58309716125007</v>
      </c>
      <c r="L202" s="4">
        <f t="shared" si="78"/>
        <v>30.265948513254418</v>
      </c>
      <c r="M202" s="18">
        <f t="shared" si="79"/>
        <v>100.42792006670783</v>
      </c>
      <c r="N202" s="18">
        <f t="shared" si="80"/>
        <v>610.88922858128785</v>
      </c>
      <c r="O202" s="27">
        <f t="shared" si="86"/>
        <v>0</v>
      </c>
      <c r="P202" s="18">
        <f t="shared" si="87"/>
        <v>0</v>
      </c>
      <c r="Q202" s="18">
        <f t="shared" si="88"/>
        <v>0</v>
      </c>
      <c r="R202" s="29">
        <f t="shared" si="89"/>
        <v>0</v>
      </c>
      <c r="S202" s="25">
        <f t="shared" si="90"/>
        <v>0</v>
      </c>
      <c r="T202" s="4">
        <f t="shared" si="91"/>
        <v>0</v>
      </c>
      <c r="U202" s="4">
        <f t="shared" si="92"/>
        <v>0</v>
      </c>
      <c r="V202" s="4">
        <f t="shared" si="93"/>
        <v>0</v>
      </c>
      <c r="W202" s="27">
        <f t="shared" si="94"/>
        <v>0</v>
      </c>
      <c r="X202" s="18">
        <f t="shared" si="95"/>
        <v>0</v>
      </c>
      <c r="Y202" s="18">
        <f t="shared" si="96"/>
        <v>0</v>
      </c>
      <c r="Z202" s="29">
        <f t="shared" si="97"/>
        <v>0</v>
      </c>
      <c r="AA202" s="25">
        <f t="shared" si="98"/>
        <v>32406.509149514419</v>
      </c>
      <c r="AB202" s="4">
        <f t="shared" si="99"/>
        <v>100.42792006670778</v>
      </c>
      <c r="AC202" s="4">
        <f t="shared" si="100"/>
        <v>610.88922858128785</v>
      </c>
      <c r="AD202" s="4">
        <f t="shared" si="101"/>
        <v>711.31714864799562</v>
      </c>
      <c r="AE202" s="33">
        <f t="shared" si="102"/>
        <v>0</v>
      </c>
      <c r="AF202" s="18">
        <f t="shared" si="103"/>
        <v>0</v>
      </c>
      <c r="AG202" s="18">
        <f t="shared" si="104"/>
        <v>0</v>
      </c>
      <c r="AH202" s="29">
        <f t="shared" si="105"/>
        <v>115458.06420186341</v>
      </c>
      <c r="AI202" s="4">
        <f t="shared" si="106"/>
        <v>0</v>
      </c>
      <c r="AJ202" s="4">
        <f t="shared" si="107"/>
        <v>0</v>
      </c>
      <c r="AK202" s="4">
        <f t="shared" si="108"/>
        <v>0</v>
      </c>
      <c r="AL202" s="4">
        <f t="shared" si="109"/>
        <v>87224.099099474872</v>
      </c>
    </row>
    <row r="203" spans="1:38">
      <c r="A203" s="1">
        <v>190</v>
      </c>
      <c r="B203" s="1">
        <f t="shared" si="110"/>
        <v>143</v>
      </c>
      <c r="C203" s="3">
        <f t="shared" si="74"/>
        <v>31805.429422991638</v>
      </c>
      <c r="D203" s="3">
        <f t="shared" si="81"/>
        <v>295.67671671442588</v>
      </c>
      <c r="E203" s="4">
        <f t="shared" si="82"/>
        <v>128.27576538349464</v>
      </c>
      <c r="F203" s="4">
        <f t="shared" si="83"/>
        <v>167.40095133093124</v>
      </c>
      <c r="G203" s="7">
        <f t="shared" si="84"/>
        <v>0.15</v>
      </c>
      <c r="H203" s="8">
        <f t="shared" si="85"/>
        <v>1.3451947011868914E-2</v>
      </c>
      <c r="I203" s="3">
        <f t="shared" si="75"/>
        <v>433.67877519187329</v>
      </c>
      <c r="J203" s="4">
        <f t="shared" si="76"/>
        <v>601.07972652280455</v>
      </c>
      <c r="K203" s="3">
        <f t="shared" si="77"/>
        <v>729.35549190629922</v>
      </c>
      <c r="L203" s="4">
        <f t="shared" si="78"/>
        <v>29.705966720388236</v>
      </c>
      <c r="M203" s="18">
        <f t="shared" si="79"/>
        <v>98.569798663106411</v>
      </c>
      <c r="N203" s="18">
        <f t="shared" si="80"/>
        <v>601.07972652280455</v>
      </c>
      <c r="O203" s="27">
        <f t="shared" si="86"/>
        <v>0</v>
      </c>
      <c r="P203" s="18">
        <f t="shared" si="87"/>
        <v>0</v>
      </c>
      <c r="Q203" s="18">
        <f t="shared" si="88"/>
        <v>0</v>
      </c>
      <c r="R203" s="29">
        <f t="shared" si="89"/>
        <v>0</v>
      </c>
      <c r="S203" s="25">
        <f t="shared" si="90"/>
        <v>0</v>
      </c>
      <c r="T203" s="4">
        <f t="shared" si="91"/>
        <v>0</v>
      </c>
      <c r="U203" s="4">
        <f t="shared" si="92"/>
        <v>0</v>
      </c>
      <c r="V203" s="4">
        <f t="shared" si="93"/>
        <v>0</v>
      </c>
      <c r="W203" s="27">
        <f t="shared" si="94"/>
        <v>0</v>
      </c>
      <c r="X203" s="18">
        <f t="shared" si="95"/>
        <v>0</v>
      </c>
      <c r="Y203" s="18">
        <f t="shared" si="96"/>
        <v>0</v>
      </c>
      <c r="Z203" s="29">
        <f t="shared" si="97"/>
        <v>0</v>
      </c>
      <c r="AA203" s="25">
        <f t="shared" si="98"/>
        <v>31805.429422991616</v>
      </c>
      <c r="AB203" s="4">
        <f t="shared" si="99"/>
        <v>98.569798663106369</v>
      </c>
      <c r="AC203" s="4">
        <f t="shared" si="100"/>
        <v>601.07972652280455</v>
      </c>
      <c r="AD203" s="4">
        <f t="shared" si="101"/>
        <v>699.64952518591087</v>
      </c>
      <c r="AE203" s="33">
        <f t="shared" si="102"/>
        <v>0</v>
      </c>
      <c r="AF203" s="18">
        <f t="shared" si="103"/>
        <v>0</v>
      </c>
      <c r="AG203" s="18">
        <f t="shared" si="104"/>
        <v>0</v>
      </c>
      <c r="AH203" s="29">
        <f t="shared" si="105"/>
        <v>114205.14803933287</v>
      </c>
      <c r="AI203" s="4">
        <f t="shared" si="106"/>
        <v>0</v>
      </c>
      <c r="AJ203" s="4">
        <f t="shared" si="107"/>
        <v>0</v>
      </c>
      <c r="AK203" s="4">
        <f t="shared" si="108"/>
        <v>0</v>
      </c>
      <c r="AL203" s="4">
        <f t="shared" si="109"/>
        <v>86050.110937243968</v>
      </c>
    </row>
    <row r="204" spans="1:38">
      <c r="A204" s="1">
        <v>191</v>
      </c>
      <c r="B204" s="1">
        <f t="shared" si="110"/>
        <v>142</v>
      </c>
      <c r="C204" s="3">
        <f t="shared" si="74"/>
        <v>31214.01204443067</v>
      </c>
      <c r="D204" s="3">
        <f t="shared" si="81"/>
        <v>291.69928918853998</v>
      </c>
      <c r="E204" s="4">
        <f t="shared" si="82"/>
        <v>125.89649146600857</v>
      </c>
      <c r="F204" s="4">
        <f t="shared" si="83"/>
        <v>165.80279772253141</v>
      </c>
      <c r="G204" s="7">
        <f t="shared" si="84"/>
        <v>0.15</v>
      </c>
      <c r="H204" s="8">
        <f t="shared" si="85"/>
        <v>1.3451947011868914E-2</v>
      </c>
      <c r="I204" s="3">
        <f t="shared" si="75"/>
        <v>425.61458083843689</v>
      </c>
      <c r="J204" s="4">
        <f t="shared" si="76"/>
        <v>591.41737856096825</v>
      </c>
      <c r="K204" s="3">
        <f t="shared" si="77"/>
        <v>717.31387002697693</v>
      </c>
      <c r="L204" s="4">
        <f t="shared" si="78"/>
        <v>29.154976971075666</v>
      </c>
      <c r="M204" s="18">
        <f t="shared" si="79"/>
        <v>96.7415144949329</v>
      </c>
      <c r="N204" s="18">
        <f t="shared" si="80"/>
        <v>591.41737856096825</v>
      </c>
      <c r="O204" s="27">
        <f t="shared" si="86"/>
        <v>0</v>
      </c>
      <c r="P204" s="18">
        <f t="shared" si="87"/>
        <v>0</v>
      </c>
      <c r="Q204" s="18">
        <f t="shared" si="88"/>
        <v>0</v>
      </c>
      <c r="R204" s="29">
        <f t="shared" si="89"/>
        <v>0</v>
      </c>
      <c r="S204" s="25">
        <f t="shared" si="90"/>
        <v>0</v>
      </c>
      <c r="T204" s="4">
        <f t="shared" si="91"/>
        <v>0</v>
      </c>
      <c r="U204" s="4">
        <f t="shared" si="92"/>
        <v>0</v>
      </c>
      <c r="V204" s="4">
        <f t="shared" si="93"/>
        <v>0</v>
      </c>
      <c r="W204" s="27">
        <f t="shared" si="94"/>
        <v>0</v>
      </c>
      <c r="X204" s="18">
        <f t="shared" si="95"/>
        <v>0</v>
      </c>
      <c r="Y204" s="18">
        <f t="shared" si="96"/>
        <v>0</v>
      </c>
      <c r="Z204" s="29">
        <f t="shared" si="97"/>
        <v>0</v>
      </c>
      <c r="AA204" s="25">
        <f t="shared" si="98"/>
        <v>31214.012044430649</v>
      </c>
      <c r="AB204" s="4">
        <f t="shared" si="99"/>
        <v>96.741514494932844</v>
      </c>
      <c r="AC204" s="4">
        <f t="shared" si="100"/>
        <v>591.41737856096825</v>
      </c>
      <c r="AD204" s="4">
        <f t="shared" si="101"/>
        <v>688.1588930559011</v>
      </c>
      <c r="AE204" s="33">
        <f t="shared" si="102"/>
        <v>0</v>
      </c>
      <c r="AF204" s="18">
        <f t="shared" si="103"/>
        <v>0</v>
      </c>
      <c r="AG204" s="18">
        <f t="shared" si="104"/>
        <v>0</v>
      </c>
      <c r="AH204" s="29">
        <f t="shared" si="105"/>
        <v>112960.71930514493</v>
      </c>
      <c r="AI204" s="4">
        <f t="shared" si="106"/>
        <v>0</v>
      </c>
      <c r="AJ204" s="4">
        <f t="shared" si="107"/>
        <v>0</v>
      </c>
      <c r="AK204" s="4">
        <f t="shared" si="108"/>
        <v>0</v>
      </c>
      <c r="AL204" s="4">
        <f t="shared" si="109"/>
        <v>84887.797245934868</v>
      </c>
    </row>
    <row r="205" spans="1:38">
      <c r="A205" s="1">
        <v>192</v>
      </c>
      <c r="B205" s="1">
        <f t="shared" si="110"/>
        <v>141</v>
      </c>
      <c r="C205" s="3">
        <f t="shared" si="74"/>
        <v>30632.111984329506</v>
      </c>
      <c r="D205" s="3">
        <f t="shared" si="81"/>
        <v>287.77536580697591</v>
      </c>
      <c r="E205" s="4">
        <f t="shared" si="82"/>
        <v>123.55546434253807</v>
      </c>
      <c r="F205" s="4">
        <f t="shared" si="83"/>
        <v>164.21990146443784</v>
      </c>
      <c r="G205" s="7">
        <f t="shared" si="84"/>
        <v>0.15</v>
      </c>
      <c r="H205" s="8">
        <f t="shared" si="85"/>
        <v>1.3451947011868914E-2</v>
      </c>
      <c r="I205" s="3">
        <f t="shared" si="75"/>
        <v>417.68015863672548</v>
      </c>
      <c r="J205" s="4">
        <f t="shared" si="76"/>
        <v>581.90006010116326</v>
      </c>
      <c r="K205" s="3">
        <f t="shared" si="77"/>
        <v>705.45552444370139</v>
      </c>
      <c r="L205" s="4">
        <f t="shared" si="78"/>
        <v>28.612844374061446</v>
      </c>
      <c r="M205" s="18">
        <f t="shared" si="79"/>
        <v>94.942619968476635</v>
      </c>
      <c r="N205" s="18">
        <f t="shared" si="80"/>
        <v>581.90006010116326</v>
      </c>
      <c r="O205" s="27">
        <f t="shared" si="86"/>
        <v>0</v>
      </c>
      <c r="P205" s="18">
        <f t="shared" si="87"/>
        <v>0</v>
      </c>
      <c r="Q205" s="18">
        <f t="shared" si="88"/>
        <v>0</v>
      </c>
      <c r="R205" s="29">
        <f t="shared" si="89"/>
        <v>0</v>
      </c>
      <c r="S205" s="25">
        <f t="shared" si="90"/>
        <v>0</v>
      </c>
      <c r="T205" s="4">
        <f t="shared" si="91"/>
        <v>0</v>
      </c>
      <c r="U205" s="4">
        <f t="shared" si="92"/>
        <v>0</v>
      </c>
      <c r="V205" s="4">
        <f t="shared" si="93"/>
        <v>0</v>
      </c>
      <c r="W205" s="27">
        <f t="shared" si="94"/>
        <v>0</v>
      </c>
      <c r="X205" s="18">
        <f t="shared" si="95"/>
        <v>0</v>
      </c>
      <c r="Y205" s="18">
        <f t="shared" si="96"/>
        <v>0</v>
      </c>
      <c r="Z205" s="29">
        <f t="shared" si="97"/>
        <v>0</v>
      </c>
      <c r="AA205" s="25">
        <f t="shared" si="98"/>
        <v>30632.111984329484</v>
      </c>
      <c r="AB205" s="4">
        <f t="shared" si="99"/>
        <v>94.942619968476563</v>
      </c>
      <c r="AC205" s="4">
        <f t="shared" si="100"/>
        <v>581.90006010116326</v>
      </c>
      <c r="AD205" s="4">
        <f t="shared" si="101"/>
        <v>676.84268006963987</v>
      </c>
      <c r="AE205" s="33">
        <f t="shared" si="102"/>
        <v>0</v>
      </c>
      <c r="AF205" s="18">
        <f t="shared" si="103"/>
        <v>0</v>
      </c>
      <c r="AG205" s="18">
        <f t="shared" si="104"/>
        <v>0</v>
      </c>
      <c r="AH205" s="29">
        <f t="shared" si="105"/>
        <v>111724.81153942335</v>
      </c>
      <c r="AI205" s="4">
        <f t="shared" si="106"/>
        <v>0</v>
      </c>
      <c r="AJ205" s="4">
        <f t="shared" si="107"/>
        <v>0</v>
      </c>
      <c r="AK205" s="4">
        <f t="shared" si="108"/>
        <v>0</v>
      </c>
      <c r="AL205" s="4">
        <f t="shared" si="109"/>
        <v>83737.119231137374</v>
      </c>
    </row>
    <row r="206" spans="1:38">
      <c r="A206" s="1">
        <v>193</v>
      </c>
      <c r="B206" s="1">
        <f t="shared" si="110"/>
        <v>140</v>
      </c>
      <c r="C206" s="3">
        <f t="shared" ref="C206:C269" si="111">C205-J206</f>
        <v>30059.586307815687</v>
      </c>
      <c r="D206" s="3">
        <f t="shared" si="81"/>
        <v>283.90422683481921</v>
      </c>
      <c r="E206" s="4">
        <f t="shared" si="82"/>
        <v>121.25210993797096</v>
      </c>
      <c r="F206" s="4">
        <f t="shared" si="83"/>
        <v>162.65211689684827</v>
      </c>
      <c r="G206" s="7">
        <f t="shared" si="84"/>
        <v>0.15</v>
      </c>
      <c r="H206" s="8">
        <f t="shared" si="85"/>
        <v>1.3451947011868914E-2</v>
      </c>
      <c r="I206" s="3">
        <f t="shared" ref="I206:I269" si="112">H206*(C205-F206)</f>
        <v>409.87355961697057</v>
      </c>
      <c r="J206" s="4">
        <f t="shared" ref="J206:J269" si="113">I206+F206</f>
        <v>572.52567651381878</v>
      </c>
      <c r="K206" s="3">
        <f t="shared" ref="K206:K269" si="114">D206+I206</f>
        <v>693.77778645178978</v>
      </c>
      <c r="L206" s="4">
        <f t="shared" ref="L206:L269" si="115">(SUM(C$6:C$7)/10000)/12*C205</f>
        <v>28.079435985635378</v>
      </c>
      <c r="M206" s="18">
        <f t="shared" ref="M206:M269" si="116">E206-L206</f>
        <v>93.172673952335572</v>
      </c>
      <c r="N206" s="18">
        <f t="shared" ref="N206:N269" si="117">J206</f>
        <v>572.52567651381878</v>
      </c>
      <c r="O206" s="27">
        <f t="shared" si="86"/>
        <v>0</v>
      </c>
      <c r="P206" s="18">
        <f t="shared" si="87"/>
        <v>0</v>
      </c>
      <c r="Q206" s="18">
        <f t="shared" si="88"/>
        <v>0</v>
      </c>
      <c r="R206" s="29">
        <f t="shared" si="89"/>
        <v>0</v>
      </c>
      <c r="S206" s="25">
        <f t="shared" si="90"/>
        <v>0</v>
      </c>
      <c r="T206" s="4">
        <f t="shared" si="91"/>
        <v>0</v>
      </c>
      <c r="U206" s="4">
        <f t="shared" si="92"/>
        <v>0</v>
      </c>
      <c r="V206" s="4">
        <f t="shared" si="93"/>
        <v>0</v>
      </c>
      <c r="W206" s="27">
        <f t="shared" si="94"/>
        <v>0</v>
      </c>
      <c r="X206" s="18">
        <f t="shared" si="95"/>
        <v>0</v>
      </c>
      <c r="Y206" s="18">
        <f t="shared" si="96"/>
        <v>0</v>
      </c>
      <c r="Z206" s="29">
        <f t="shared" si="97"/>
        <v>0</v>
      </c>
      <c r="AA206" s="25">
        <f t="shared" si="98"/>
        <v>30059.586307815665</v>
      </c>
      <c r="AB206" s="4">
        <f t="shared" si="99"/>
        <v>93.172673952335529</v>
      </c>
      <c r="AC206" s="4">
        <f t="shared" si="100"/>
        <v>572.52567651381878</v>
      </c>
      <c r="AD206" s="4">
        <f t="shared" si="101"/>
        <v>665.69835046615435</v>
      </c>
      <c r="AE206" s="33">
        <f t="shared" si="102"/>
        <v>0</v>
      </c>
      <c r="AF206" s="18">
        <f t="shared" si="103"/>
        <v>0</v>
      </c>
      <c r="AG206" s="18">
        <f t="shared" si="104"/>
        <v>0</v>
      </c>
      <c r="AH206" s="29">
        <f t="shared" si="105"/>
        <v>110497.45556716702</v>
      </c>
      <c r="AI206" s="4">
        <f t="shared" si="106"/>
        <v>0</v>
      </c>
      <c r="AJ206" s="4">
        <f t="shared" si="107"/>
        <v>0</v>
      </c>
      <c r="AK206" s="4">
        <f t="shared" si="108"/>
        <v>0</v>
      </c>
      <c r="AL206" s="4">
        <f t="shared" si="109"/>
        <v>82598.036046099296</v>
      </c>
    </row>
    <row r="207" spans="1:38">
      <c r="A207" s="1">
        <v>194</v>
      </c>
      <c r="B207" s="1">
        <f t="shared" si="110"/>
        <v>139</v>
      </c>
      <c r="C207" s="3">
        <f t="shared" si="111"/>
        <v>29496.294145097589</v>
      </c>
      <c r="D207" s="3">
        <f t="shared" ref="D207:D270" si="118">IF(B206&lt;=0,0,PMT(C$3/12,B206,-C206))</f>
        <v>280.08516221899157</v>
      </c>
      <c r="E207" s="4">
        <f t="shared" ref="E207:E270" si="119">C206*C$3/12</f>
        <v>118.98586246843711</v>
      </c>
      <c r="F207" s="4">
        <f t="shared" ref="F207:F270" si="120">D207-E207</f>
        <v>161.09929975055445</v>
      </c>
      <c r="G207" s="7">
        <f t="shared" ref="G207:G270" si="121">C$8/100*MIN(6%,0.2%*(A207+C$5))</f>
        <v>0.15</v>
      </c>
      <c r="H207" s="8">
        <f t="shared" ref="H207:H270" si="122">1-(1-G207)^(1/12)</f>
        <v>1.3451947011868914E-2</v>
      </c>
      <c r="I207" s="3">
        <f t="shared" si="112"/>
        <v>402.19286296754336</v>
      </c>
      <c r="J207" s="4">
        <f t="shared" si="113"/>
        <v>563.29216271809787</v>
      </c>
      <c r="K207" s="3">
        <f t="shared" si="114"/>
        <v>682.27802518653493</v>
      </c>
      <c r="L207" s="4">
        <f t="shared" si="115"/>
        <v>27.554620782164381</v>
      </c>
      <c r="M207" s="18">
        <f t="shared" si="116"/>
        <v>91.431241686272728</v>
      </c>
      <c r="N207" s="18">
        <f t="shared" si="117"/>
        <v>563.29216271809787</v>
      </c>
      <c r="O207" s="27">
        <f t="shared" ref="O207:O270" si="123">O206-Q207</f>
        <v>0</v>
      </c>
      <c r="P207" s="18">
        <f t="shared" ref="P207:P270" si="124">O206*$C$9/12</f>
        <v>0</v>
      </c>
      <c r="Q207" s="18">
        <f t="shared" ref="Q207:Q270" si="125">MIN(O206,N207)</f>
        <v>0</v>
      </c>
      <c r="R207" s="29">
        <f t="shared" ref="R207:R270" si="126">P207+Q207</f>
        <v>0</v>
      </c>
      <c r="S207" s="25">
        <f t="shared" ref="S207:S270" si="127">S206-U207</f>
        <v>0</v>
      </c>
      <c r="T207" s="4">
        <f t="shared" ref="T207:T270" si="128">S206*$C$9/12</f>
        <v>0</v>
      </c>
      <c r="U207" s="4">
        <f t="shared" ref="U207:U270" si="129">MIN(S206,N207-Q207)</f>
        <v>0</v>
      </c>
      <c r="V207" s="4">
        <f t="shared" ref="V207:V270" si="130">T207+U207</f>
        <v>0</v>
      </c>
      <c r="W207" s="27">
        <f t="shared" ref="W207:W270" si="131">W206-Y207</f>
        <v>0</v>
      </c>
      <c r="X207" s="18">
        <f t="shared" ref="X207:X270" si="132">W206*$C$9/12</f>
        <v>0</v>
      </c>
      <c r="Y207" s="18">
        <f t="shared" ref="Y207:Y270" si="133">MIN(W206,N207-Q207-U207)</f>
        <v>0</v>
      </c>
      <c r="Z207" s="29">
        <f t="shared" ref="Z207:Z270" si="134">X207+Y207</f>
        <v>0</v>
      </c>
      <c r="AA207" s="25">
        <f t="shared" ref="AA207:AA270" si="135">AA206-AC207</f>
        <v>29496.294145097567</v>
      </c>
      <c r="AB207" s="4">
        <f t="shared" ref="AB207:AB270" si="136">AA206*$C$9/12</f>
        <v>91.431241686272656</v>
      </c>
      <c r="AC207" s="4">
        <f t="shared" ref="AC207:AC270" si="137">MIN(AA206,N207-Q207-U207-Y207)</f>
        <v>563.29216271809787</v>
      </c>
      <c r="AD207" s="4">
        <f t="shared" ref="AD207:AD270" si="138">AB207+AC207</f>
        <v>654.72340440437051</v>
      </c>
      <c r="AE207" s="33">
        <f t="shared" ref="AE207:AE270" si="139">$A207*Q207</f>
        <v>0</v>
      </c>
      <c r="AF207" s="18">
        <f t="shared" ref="AF207:AF270" si="140">$A207*U207</f>
        <v>0</v>
      </c>
      <c r="AG207" s="18">
        <f t="shared" ref="AG207:AG270" si="141">$A207*Y207</f>
        <v>0</v>
      </c>
      <c r="AH207" s="29">
        <f t="shared" ref="AH207:AH270" si="142">$A207*AC207</f>
        <v>109278.67956731099</v>
      </c>
      <c r="AI207" s="4">
        <f t="shared" ref="AI207:AI270" si="143">$A207*R207/(1+$I$1/12)^$A207</f>
        <v>0</v>
      </c>
      <c r="AJ207" s="4">
        <f t="shared" ref="AJ207:AJ270" si="144">$A207*V207/(1+$I$1/12)^$A207</f>
        <v>0</v>
      </c>
      <c r="AK207" s="4">
        <f t="shared" ref="AK207:AK270" si="145">$A207*Z207/(1+$I$1/12)^$A207</f>
        <v>0</v>
      </c>
      <c r="AL207" s="4">
        <f t="shared" ref="AL207:AL270" si="146">$A207*AD207/(1+$I$1/12)^$A207</f>
        <v>81470.50486965735</v>
      </c>
    </row>
    <row r="208" spans="1:38">
      <c r="A208" s="1">
        <v>195</v>
      </c>
      <c r="B208" s="1">
        <f t="shared" si="110"/>
        <v>138</v>
      </c>
      <c r="C208" s="3">
        <f t="shared" si="111"/>
        <v>28942.096662326276</v>
      </c>
      <c r="D208" s="3">
        <f t="shared" si="118"/>
        <v>276.31747145801097</v>
      </c>
      <c r="E208" s="4">
        <f t="shared" si="119"/>
        <v>116.75616432434462</v>
      </c>
      <c r="F208" s="4">
        <f t="shared" si="120"/>
        <v>159.56130713366633</v>
      </c>
      <c r="G208" s="7">
        <f t="shared" si="121"/>
        <v>0.15</v>
      </c>
      <c r="H208" s="8">
        <f t="shared" si="122"/>
        <v>1.3451947011868914E-2</v>
      </c>
      <c r="I208" s="3">
        <f t="shared" si="112"/>
        <v>394.63617563764547</v>
      </c>
      <c r="J208" s="4">
        <f t="shared" si="113"/>
        <v>554.1974827713118</v>
      </c>
      <c r="K208" s="3">
        <f t="shared" si="114"/>
        <v>670.95364709565638</v>
      </c>
      <c r="L208" s="4">
        <f t="shared" si="115"/>
        <v>27.038269633006124</v>
      </c>
      <c r="M208" s="18">
        <f t="shared" si="116"/>
        <v>89.7178946913385</v>
      </c>
      <c r="N208" s="18">
        <f t="shared" si="117"/>
        <v>554.1974827713118</v>
      </c>
      <c r="O208" s="27">
        <f t="shared" si="123"/>
        <v>0</v>
      </c>
      <c r="P208" s="18">
        <f t="shared" si="124"/>
        <v>0</v>
      </c>
      <c r="Q208" s="18">
        <f t="shared" si="125"/>
        <v>0</v>
      </c>
      <c r="R208" s="29">
        <f t="shared" si="126"/>
        <v>0</v>
      </c>
      <c r="S208" s="25">
        <f t="shared" si="127"/>
        <v>0</v>
      </c>
      <c r="T208" s="4">
        <f t="shared" si="128"/>
        <v>0</v>
      </c>
      <c r="U208" s="4">
        <f t="shared" si="129"/>
        <v>0</v>
      </c>
      <c r="V208" s="4">
        <f t="shared" si="130"/>
        <v>0</v>
      </c>
      <c r="W208" s="27">
        <f t="shared" si="131"/>
        <v>0</v>
      </c>
      <c r="X208" s="18">
        <f t="shared" si="132"/>
        <v>0</v>
      </c>
      <c r="Y208" s="18">
        <f t="shared" si="133"/>
        <v>0</v>
      </c>
      <c r="Z208" s="29">
        <f t="shared" si="134"/>
        <v>0</v>
      </c>
      <c r="AA208" s="25">
        <f t="shared" si="135"/>
        <v>28942.096662326254</v>
      </c>
      <c r="AB208" s="4">
        <f t="shared" si="136"/>
        <v>89.717894691338458</v>
      </c>
      <c r="AC208" s="4">
        <f t="shared" si="137"/>
        <v>554.1974827713118</v>
      </c>
      <c r="AD208" s="4">
        <f t="shared" si="138"/>
        <v>643.91537746265021</v>
      </c>
      <c r="AE208" s="33">
        <f t="shared" si="139"/>
        <v>0</v>
      </c>
      <c r="AF208" s="18">
        <f t="shared" si="140"/>
        <v>0</v>
      </c>
      <c r="AG208" s="18">
        <f t="shared" si="141"/>
        <v>0</v>
      </c>
      <c r="AH208" s="29">
        <f t="shared" si="142"/>
        <v>108068.5091404058</v>
      </c>
      <c r="AI208" s="4">
        <f t="shared" si="143"/>
        <v>0</v>
      </c>
      <c r="AJ208" s="4">
        <f t="shared" si="144"/>
        <v>0</v>
      </c>
      <c r="AK208" s="4">
        <f t="shared" si="145"/>
        <v>0</v>
      </c>
      <c r="AL208" s="4">
        <f t="shared" si="146"/>
        <v>80354.480982188834</v>
      </c>
    </row>
    <row r="209" spans="1:38">
      <c r="A209" s="1">
        <v>196</v>
      </c>
      <c r="B209" s="1">
        <f t="shared" si="110"/>
        <v>137</v>
      </c>
      <c r="C209" s="3">
        <f t="shared" si="111"/>
        <v>28396.857032862292</v>
      </c>
      <c r="D209" s="3">
        <f t="shared" si="118"/>
        <v>272.60046347350408</v>
      </c>
      <c r="E209" s="4">
        <f t="shared" si="119"/>
        <v>114.5624659550415</v>
      </c>
      <c r="F209" s="4">
        <f t="shared" si="120"/>
        <v>158.03799751846259</v>
      </c>
      <c r="G209" s="7">
        <f t="shared" si="121"/>
        <v>0.15</v>
      </c>
      <c r="H209" s="8">
        <f t="shared" si="122"/>
        <v>1.3451947011868914E-2</v>
      </c>
      <c r="I209" s="3">
        <f t="shared" si="112"/>
        <v>387.201631945521</v>
      </c>
      <c r="J209" s="4">
        <f t="shared" si="113"/>
        <v>545.23962946398365</v>
      </c>
      <c r="K209" s="3">
        <f t="shared" si="114"/>
        <v>659.80209541902514</v>
      </c>
      <c r="L209" s="4">
        <f t="shared" si="115"/>
        <v>26.530255273799085</v>
      </c>
      <c r="M209" s="18">
        <f t="shared" si="116"/>
        <v>88.032210681242418</v>
      </c>
      <c r="N209" s="18">
        <f t="shared" si="117"/>
        <v>545.23962946398365</v>
      </c>
      <c r="O209" s="27">
        <f t="shared" si="123"/>
        <v>0</v>
      </c>
      <c r="P209" s="18">
        <f t="shared" si="124"/>
        <v>0</v>
      </c>
      <c r="Q209" s="18">
        <f t="shared" si="125"/>
        <v>0</v>
      </c>
      <c r="R209" s="29">
        <f t="shared" si="126"/>
        <v>0</v>
      </c>
      <c r="S209" s="25">
        <f t="shared" si="127"/>
        <v>0</v>
      </c>
      <c r="T209" s="4">
        <f t="shared" si="128"/>
        <v>0</v>
      </c>
      <c r="U209" s="4">
        <f t="shared" si="129"/>
        <v>0</v>
      </c>
      <c r="V209" s="4">
        <f t="shared" si="130"/>
        <v>0</v>
      </c>
      <c r="W209" s="27">
        <f t="shared" si="131"/>
        <v>0</v>
      </c>
      <c r="X209" s="18">
        <f t="shared" si="132"/>
        <v>0</v>
      </c>
      <c r="Y209" s="18">
        <f t="shared" si="133"/>
        <v>0</v>
      </c>
      <c r="Z209" s="29">
        <f t="shared" si="134"/>
        <v>0</v>
      </c>
      <c r="AA209" s="25">
        <f t="shared" si="135"/>
        <v>28396.85703286227</v>
      </c>
      <c r="AB209" s="4">
        <f t="shared" si="136"/>
        <v>88.032210681242361</v>
      </c>
      <c r="AC209" s="4">
        <f t="shared" si="137"/>
        <v>545.23962946398365</v>
      </c>
      <c r="AD209" s="4">
        <f t="shared" si="138"/>
        <v>633.27184014522595</v>
      </c>
      <c r="AE209" s="33">
        <f t="shared" si="139"/>
        <v>0</v>
      </c>
      <c r="AF209" s="18">
        <f t="shared" si="140"/>
        <v>0</v>
      </c>
      <c r="AG209" s="18">
        <f t="shared" si="141"/>
        <v>0</v>
      </c>
      <c r="AH209" s="29">
        <f t="shared" si="142"/>
        <v>106866.9673749408</v>
      </c>
      <c r="AI209" s="4">
        <f t="shared" si="143"/>
        <v>0</v>
      </c>
      <c r="AJ209" s="4">
        <f t="shared" si="144"/>
        <v>0</v>
      </c>
      <c r="AK209" s="4">
        <f t="shared" si="145"/>
        <v>0</v>
      </c>
      <c r="AL209" s="4">
        <f t="shared" si="146"/>
        <v>79249.917839627335</v>
      </c>
    </row>
    <row r="210" spans="1:38">
      <c r="A210" s="1">
        <v>197</v>
      </c>
      <c r="B210" s="1">
        <f t="shared" ref="B210:B273" si="147">MAX(C$4*12-C$5-A210,0)</f>
        <v>136</v>
      </c>
      <c r="C210" s="3">
        <f t="shared" si="111"/>
        <v>27860.440408941809</v>
      </c>
      <c r="D210" s="3">
        <f t="shared" si="118"/>
        <v>268.93345648344757</v>
      </c>
      <c r="E210" s="4">
        <f t="shared" si="119"/>
        <v>112.40422575507991</v>
      </c>
      <c r="F210" s="4">
        <f t="shared" si="120"/>
        <v>156.52923072836768</v>
      </c>
      <c r="G210" s="7">
        <f t="shared" si="121"/>
        <v>0.15</v>
      </c>
      <c r="H210" s="8">
        <f t="shared" si="122"/>
        <v>1.3451947011868914E-2</v>
      </c>
      <c r="I210" s="3">
        <f t="shared" si="112"/>
        <v>379.88739319211408</v>
      </c>
      <c r="J210" s="4">
        <f t="shared" si="113"/>
        <v>536.4166239204817</v>
      </c>
      <c r="K210" s="3">
        <f t="shared" si="114"/>
        <v>648.8208496755617</v>
      </c>
      <c r="L210" s="4">
        <f t="shared" si="115"/>
        <v>26.030452280123768</v>
      </c>
      <c r="M210" s="18">
        <f t="shared" si="116"/>
        <v>86.373773474956138</v>
      </c>
      <c r="N210" s="18">
        <f t="shared" si="117"/>
        <v>536.4166239204817</v>
      </c>
      <c r="O210" s="27">
        <f t="shared" si="123"/>
        <v>0</v>
      </c>
      <c r="P210" s="18">
        <f t="shared" si="124"/>
        <v>0</v>
      </c>
      <c r="Q210" s="18">
        <f t="shared" si="125"/>
        <v>0</v>
      </c>
      <c r="R210" s="29">
        <f t="shared" si="126"/>
        <v>0</v>
      </c>
      <c r="S210" s="25">
        <f t="shared" si="127"/>
        <v>0</v>
      </c>
      <c r="T210" s="4">
        <f t="shared" si="128"/>
        <v>0</v>
      </c>
      <c r="U210" s="4">
        <f t="shared" si="129"/>
        <v>0</v>
      </c>
      <c r="V210" s="4">
        <f t="shared" si="130"/>
        <v>0</v>
      </c>
      <c r="W210" s="27">
        <f t="shared" si="131"/>
        <v>0</v>
      </c>
      <c r="X210" s="18">
        <f t="shared" si="132"/>
        <v>0</v>
      </c>
      <c r="Y210" s="18">
        <f t="shared" si="133"/>
        <v>0</v>
      </c>
      <c r="Z210" s="29">
        <f t="shared" si="134"/>
        <v>0</v>
      </c>
      <c r="AA210" s="25">
        <f t="shared" si="135"/>
        <v>27860.440408941788</v>
      </c>
      <c r="AB210" s="4">
        <f t="shared" si="136"/>
        <v>86.373773474956081</v>
      </c>
      <c r="AC210" s="4">
        <f t="shared" si="137"/>
        <v>536.4166239204817</v>
      </c>
      <c r="AD210" s="4">
        <f t="shared" si="138"/>
        <v>622.79039739543782</v>
      </c>
      <c r="AE210" s="33">
        <f t="shared" si="139"/>
        <v>0</v>
      </c>
      <c r="AF210" s="18">
        <f t="shared" si="140"/>
        <v>0</v>
      </c>
      <c r="AG210" s="18">
        <f t="shared" si="141"/>
        <v>0</v>
      </c>
      <c r="AH210" s="29">
        <f t="shared" si="142"/>
        <v>105674.07491233489</v>
      </c>
      <c r="AI210" s="4">
        <f t="shared" si="143"/>
        <v>0</v>
      </c>
      <c r="AJ210" s="4">
        <f t="shared" si="144"/>
        <v>0</v>
      </c>
      <c r="AK210" s="4">
        <f t="shared" si="145"/>
        <v>0</v>
      </c>
      <c r="AL210" s="4">
        <f t="shared" si="146"/>
        <v>78156.767145585487</v>
      </c>
    </row>
    <row r="211" spans="1:38">
      <c r="A211" s="1">
        <v>198</v>
      </c>
      <c r="B211" s="1">
        <f t="shared" si="147"/>
        <v>135</v>
      </c>
      <c r="C211" s="3">
        <f t="shared" si="111"/>
        <v>27332.713893736662</v>
      </c>
      <c r="D211" s="3">
        <f t="shared" si="118"/>
        <v>265.31577787711348</v>
      </c>
      <c r="E211" s="4">
        <f t="shared" si="119"/>
        <v>110.28090995206134</v>
      </c>
      <c r="F211" s="4">
        <f t="shared" si="120"/>
        <v>155.03486792505214</v>
      </c>
      <c r="G211" s="7">
        <f t="shared" si="121"/>
        <v>0.15</v>
      </c>
      <c r="H211" s="8">
        <f t="shared" si="122"/>
        <v>1.3451947011868914E-2</v>
      </c>
      <c r="I211" s="3">
        <f t="shared" si="112"/>
        <v>372.69164728009684</v>
      </c>
      <c r="J211" s="4">
        <f t="shared" si="113"/>
        <v>527.72651520514898</v>
      </c>
      <c r="K211" s="3">
        <f t="shared" si="114"/>
        <v>638.00742515721026</v>
      </c>
      <c r="L211" s="4">
        <f t="shared" si="115"/>
        <v>25.538737041529991</v>
      </c>
      <c r="M211" s="18">
        <f t="shared" si="116"/>
        <v>84.742172910531337</v>
      </c>
      <c r="N211" s="18">
        <f t="shared" si="117"/>
        <v>527.72651520514898</v>
      </c>
      <c r="O211" s="27">
        <f t="shared" si="123"/>
        <v>0</v>
      </c>
      <c r="P211" s="18">
        <f t="shared" si="124"/>
        <v>0</v>
      </c>
      <c r="Q211" s="18">
        <f t="shared" si="125"/>
        <v>0</v>
      </c>
      <c r="R211" s="29">
        <f t="shared" si="126"/>
        <v>0</v>
      </c>
      <c r="S211" s="25">
        <f t="shared" si="127"/>
        <v>0</v>
      </c>
      <c r="T211" s="4">
        <f t="shared" si="128"/>
        <v>0</v>
      </c>
      <c r="U211" s="4">
        <f t="shared" si="129"/>
        <v>0</v>
      </c>
      <c r="V211" s="4">
        <f t="shared" si="130"/>
        <v>0</v>
      </c>
      <c r="W211" s="27">
        <f t="shared" si="131"/>
        <v>0</v>
      </c>
      <c r="X211" s="18">
        <f t="shared" si="132"/>
        <v>0</v>
      </c>
      <c r="Y211" s="18">
        <f t="shared" si="133"/>
        <v>0</v>
      </c>
      <c r="Z211" s="29">
        <f t="shared" si="134"/>
        <v>0</v>
      </c>
      <c r="AA211" s="25">
        <f t="shared" si="135"/>
        <v>27332.71389373664</v>
      </c>
      <c r="AB211" s="4">
        <f t="shared" si="136"/>
        <v>84.742172910531281</v>
      </c>
      <c r="AC211" s="4">
        <f t="shared" si="137"/>
        <v>527.72651520514898</v>
      </c>
      <c r="AD211" s="4">
        <f t="shared" si="138"/>
        <v>612.46868811568027</v>
      </c>
      <c r="AE211" s="33">
        <f t="shared" si="139"/>
        <v>0</v>
      </c>
      <c r="AF211" s="18">
        <f t="shared" si="140"/>
        <v>0</v>
      </c>
      <c r="AG211" s="18">
        <f t="shared" si="141"/>
        <v>0</v>
      </c>
      <c r="AH211" s="29">
        <f t="shared" si="142"/>
        <v>104489.8500106195</v>
      </c>
      <c r="AI211" s="4">
        <f t="shared" si="143"/>
        <v>0</v>
      </c>
      <c r="AJ211" s="4">
        <f t="shared" si="144"/>
        <v>0</v>
      </c>
      <c r="AK211" s="4">
        <f t="shared" si="145"/>
        <v>0</v>
      </c>
      <c r="AL211" s="4">
        <f t="shared" si="146"/>
        <v>77074.978921625181</v>
      </c>
    </row>
    <row r="212" spans="1:38">
      <c r="A212" s="1">
        <v>199</v>
      </c>
      <c r="B212" s="1">
        <f t="shared" si="147"/>
        <v>134</v>
      </c>
      <c r="C212" s="3">
        <f t="shared" si="111"/>
        <v>26813.546513802812</v>
      </c>
      <c r="D212" s="3">
        <f t="shared" si="118"/>
        <v>261.74676409169774</v>
      </c>
      <c r="E212" s="4">
        <f t="shared" si="119"/>
        <v>108.19199249604095</v>
      </c>
      <c r="F212" s="4">
        <f t="shared" si="120"/>
        <v>153.5547715956568</v>
      </c>
      <c r="G212" s="7">
        <f t="shared" si="121"/>
        <v>0.15</v>
      </c>
      <c r="H212" s="8">
        <f t="shared" si="122"/>
        <v>1.3451947011868914E-2</v>
      </c>
      <c r="I212" s="3">
        <f t="shared" si="112"/>
        <v>365.61260833819443</v>
      </c>
      <c r="J212" s="4">
        <f t="shared" si="113"/>
        <v>519.16737993385118</v>
      </c>
      <c r="K212" s="3">
        <f t="shared" si="114"/>
        <v>627.35937242989212</v>
      </c>
      <c r="L212" s="4">
        <f t="shared" si="115"/>
        <v>25.054987735925273</v>
      </c>
      <c r="M212" s="18">
        <f t="shared" si="116"/>
        <v>83.137004760115673</v>
      </c>
      <c r="N212" s="18">
        <f t="shared" si="117"/>
        <v>519.16737993385118</v>
      </c>
      <c r="O212" s="27">
        <f t="shared" si="123"/>
        <v>0</v>
      </c>
      <c r="P212" s="18">
        <f t="shared" si="124"/>
        <v>0</v>
      </c>
      <c r="Q212" s="18">
        <f t="shared" si="125"/>
        <v>0</v>
      </c>
      <c r="R212" s="29">
        <f t="shared" si="126"/>
        <v>0</v>
      </c>
      <c r="S212" s="25">
        <f t="shared" si="127"/>
        <v>0</v>
      </c>
      <c r="T212" s="4">
        <f t="shared" si="128"/>
        <v>0</v>
      </c>
      <c r="U212" s="4">
        <f t="shared" si="129"/>
        <v>0</v>
      </c>
      <c r="V212" s="4">
        <f t="shared" si="130"/>
        <v>0</v>
      </c>
      <c r="W212" s="27">
        <f t="shared" si="131"/>
        <v>0</v>
      </c>
      <c r="X212" s="18">
        <f t="shared" si="132"/>
        <v>0</v>
      </c>
      <c r="Y212" s="18">
        <f t="shared" si="133"/>
        <v>0</v>
      </c>
      <c r="Z212" s="29">
        <f t="shared" si="134"/>
        <v>0</v>
      </c>
      <c r="AA212" s="25">
        <f t="shared" si="135"/>
        <v>26813.54651380279</v>
      </c>
      <c r="AB212" s="4">
        <f t="shared" si="136"/>
        <v>83.13700476011563</v>
      </c>
      <c r="AC212" s="4">
        <f t="shared" si="137"/>
        <v>519.16737993385118</v>
      </c>
      <c r="AD212" s="4">
        <f t="shared" si="138"/>
        <v>602.30438469396677</v>
      </c>
      <c r="AE212" s="33">
        <f t="shared" si="139"/>
        <v>0</v>
      </c>
      <c r="AF212" s="18">
        <f t="shared" si="140"/>
        <v>0</v>
      </c>
      <c r="AG212" s="18">
        <f t="shared" si="141"/>
        <v>0</v>
      </c>
      <c r="AH212" s="29">
        <f t="shared" si="142"/>
        <v>103314.30860683639</v>
      </c>
      <c r="AI212" s="4">
        <f t="shared" si="143"/>
        <v>0</v>
      </c>
      <c r="AJ212" s="4">
        <f t="shared" si="144"/>
        <v>0</v>
      </c>
      <c r="AK212" s="4">
        <f t="shared" si="145"/>
        <v>0</v>
      </c>
      <c r="AL212" s="4">
        <f t="shared" si="146"/>
        <v>76004.501575717339</v>
      </c>
    </row>
    <row r="213" spans="1:38">
      <c r="A213" s="1">
        <v>200</v>
      </c>
      <c r="B213" s="1">
        <f t="shared" si="147"/>
        <v>133</v>
      </c>
      <c r="C213" s="3">
        <f t="shared" si="111"/>
        <v>26302.80919191194</v>
      </c>
      <c r="D213" s="3">
        <f t="shared" si="118"/>
        <v>258.22576049060802</v>
      </c>
      <c r="E213" s="4">
        <f t="shared" si="119"/>
        <v>106.13695495046947</v>
      </c>
      <c r="F213" s="4">
        <f t="shared" si="120"/>
        <v>152.08880554013854</v>
      </c>
      <c r="G213" s="7">
        <f t="shared" si="121"/>
        <v>0.15</v>
      </c>
      <c r="H213" s="8">
        <f t="shared" si="122"/>
        <v>1.3451947011868914E-2</v>
      </c>
      <c r="I213" s="3">
        <f t="shared" si="112"/>
        <v>358.64851635073353</v>
      </c>
      <c r="J213" s="4">
        <f t="shared" si="113"/>
        <v>510.73732189087207</v>
      </c>
      <c r="K213" s="3">
        <f t="shared" si="114"/>
        <v>616.8742768413415</v>
      </c>
      <c r="L213" s="4">
        <f t="shared" si="115"/>
        <v>24.579084304319245</v>
      </c>
      <c r="M213" s="18">
        <f t="shared" si="116"/>
        <v>81.557870646150235</v>
      </c>
      <c r="N213" s="18">
        <f t="shared" si="117"/>
        <v>510.73732189087207</v>
      </c>
      <c r="O213" s="27">
        <f t="shared" si="123"/>
        <v>0</v>
      </c>
      <c r="P213" s="18">
        <f t="shared" si="124"/>
        <v>0</v>
      </c>
      <c r="Q213" s="18">
        <f t="shared" si="125"/>
        <v>0</v>
      </c>
      <c r="R213" s="29">
        <f t="shared" si="126"/>
        <v>0</v>
      </c>
      <c r="S213" s="25">
        <f t="shared" si="127"/>
        <v>0</v>
      </c>
      <c r="T213" s="4">
        <f t="shared" si="128"/>
        <v>0</v>
      </c>
      <c r="U213" s="4">
        <f t="shared" si="129"/>
        <v>0</v>
      </c>
      <c r="V213" s="4">
        <f t="shared" si="130"/>
        <v>0</v>
      </c>
      <c r="W213" s="27">
        <f t="shared" si="131"/>
        <v>0</v>
      </c>
      <c r="X213" s="18">
        <f t="shared" si="132"/>
        <v>0</v>
      </c>
      <c r="Y213" s="18">
        <f t="shared" si="133"/>
        <v>0</v>
      </c>
      <c r="Z213" s="29">
        <f t="shared" si="134"/>
        <v>0</v>
      </c>
      <c r="AA213" s="25">
        <f t="shared" si="135"/>
        <v>26302.809191911918</v>
      </c>
      <c r="AB213" s="4">
        <f t="shared" si="136"/>
        <v>81.557870646150164</v>
      </c>
      <c r="AC213" s="4">
        <f t="shared" si="137"/>
        <v>510.73732189087207</v>
      </c>
      <c r="AD213" s="4">
        <f t="shared" si="138"/>
        <v>592.29519253702222</v>
      </c>
      <c r="AE213" s="33">
        <f t="shared" si="139"/>
        <v>0</v>
      </c>
      <c r="AF213" s="18">
        <f t="shared" si="140"/>
        <v>0</v>
      </c>
      <c r="AG213" s="18">
        <f t="shared" si="141"/>
        <v>0</v>
      </c>
      <c r="AH213" s="29">
        <f t="shared" si="142"/>
        <v>102147.46437817441</v>
      </c>
      <c r="AI213" s="4">
        <f t="shared" si="143"/>
        <v>0</v>
      </c>
      <c r="AJ213" s="4">
        <f t="shared" si="144"/>
        <v>0</v>
      </c>
      <c r="AK213" s="4">
        <f t="shared" si="145"/>
        <v>0</v>
      </c>
      <c r="AL213" s="4">
        <f t="shared" si="146"/>
        <v>74945.281968929936</v>
      </c>
    </row>
    <row r="214" spans="1:38">
      <c r="A214" s="1">
        <v>201</v>
      </c>
      <c r="B214" s="1">
        <f t="shared" si="147"/>
        <v>132</v>
      </c>
      <c r="C214" s="3">
        <f t="shared" si="111"/>
        <v>25800.374720260861</v>
      </c>
      <c r="D214" s="3">
        <f t="shared" si="118"/>
        <v>254.75212124338876</v>
      </c>
      <c r="E214" s="4">
        <f t="shared" si="119"/>
        <v>104.11528638465143</v>
      </c>
      <c r="F214" s="4">
        <f t="shared" si="120"/>
        <v>150.63683485873733</v>
      </c>
      <c r="G214" s="7">
        <f t="shared" si="121"/>
        <v>0.15</v>
      </c>
      <c r="H214" s="8">
        <f t="shared" si="122"/>
        <v>1.3451947011868914E-2</v>
      </c>
      <c r="I214" s="3">
        <f t="shared" si="112"/>
        <v>351.79763679234264</v>
      </c>
      <c r="J214" s="4">
        <f t="shared" si="113"/>
        <v>502.43447165108</v>
      </c>
      <c r="K214" s="3">
        <f t="shared" si="114"/>
        <v>606.54975803573143</v>
      </c>
      <c r="L214" s="4">
        <f t="shared" si="115"/>
        <v>24.110908425919277</v>
      </c>
      <c r="M214" s="18">
        <f t="shared" si="116"/>
        <v>80.00437795873215</v>
      </c>
      <c r="N214" s="18">
        <f t="shared" si="117"/>
        <v>502.43447165108</v>
      </c>
      <c r="O214" s="27">
        <f t="shared" si="123"/>
        <v>0</v>
      </c>
      <c r="P214" s="18">
        <f t="shared" si="124"/>
        <v>0</v>
      </c>
      <c r="Q214" s="18">
        <f t="shared" si="125"/>
        <v>0</v>
      </c>
      <c r="R214" s="29">
        <f t="shared" si="126"/>
        <v>0</v>
      </c>
      <c r="S214" s="25">
        <f t="shared" si="127"/>
        <v>0</v>
      </c>
      <c r="T214" s="4">
        <f t="shared" si="128"/>
        <v>0</v>
      </c>
      <c r="U214" s="4">
        <f t="shared" si="129"/>
        <v>0</v>
      </c>
      <c r="V214" s="4">
        <f t="shared" si="130"/>
        <v>0</v>
      </c>
      <c r="W214" s="27">
        <f t="shared" si="131"/>
        <v>0</v>
      </c>
      <c r="X214" s="18">
        <f t="shared" si="132"/>
        <v>0</v>
      </c>
      <c r="Y214" s="18">
        <f t="shared" si="133"/>
        <v>0</v>
      </c>
      <c r="Z214" s="29">
        <f t="shared" si="134"/>
        <v>0</v>
      </c>
      <c r="AA214" s="25">
        <f t="shared" si="135"/>
        <v>25800.374720260839</v>
      </c>
      <c r="AB214" s="4">
        <f t="shared" si="136"/>
        <v>80.004377958732093</v>
      </c>
      <c r="AC214" s="4">
        <f t="shared" si="137"/>
        <v>502.43447165108</v>
      </c>
      <c r="AD214" s="4">
        <f t="shared" si="138"/>
        <v>582.43884960981211</v>
      </c>
      <c r="AE214" s="33">
        <f t="shared" si="139"/>
        <v>0</v>
      </c>
      <c r="AF214" s="18">
        <f t="shared" si="140"/>
        <v>0</v>
      </c>
      <c r="AG214" s="18">
        <f t="shared" si="141"/>
        <v>0</v>
      </c>
      <c r="AH214" s="29">
        <f t="shared" si="142"/>
        <v>100989.32880186709</v>
      </c>
      <c r="AI214" s="4">
        <f t="shared" si="143"/>
        <v>0</v>
      </c>
      <c r="AJ214" s="4">
        <f t="shared" si="144"/>
        <v>0</v>
      </c>
      <c r="AK214" s="4">
        <f t="shared" si="145"/>
        <v>0</v>
      </c>
      <c r="AL214" s="4">
        <f t="shared" si="146"/>
        <v>73897.265480384158</v>
      </c>
    </row>
    <row r="215" spans="1:38">
      <c r="A215" s="1">
        <v>202</v>
      </c>
      <c r="B215" s="1">
        <f t="shared" si="147"/>
        <v>131</v>
      </c>
      <c r="C215" s="3">
        <f t="shared" si="111"/>
        <v>25306.117734053565</v>
      </c>
      <c r="D215" s="3">
        <f t="shared" si="118"/>
        <v>251.32520920726151</v>
      </c>
      <c r="E215" s="4">
        <f t="shared" si="119"/>
        <v>102.12648326769924</v>
      </c>
      <c r="F215" s="4">
        <f t="shared" si="120"/>
        <v>149.19872593956228</v>
      </c>
      <c r="G215" s="7">
        <f t="shared" si="121"/>
        <v>0.15</v>
      </c>
      <c r="H215" s="8">
        <f t="shared" si="122"/>
        <v>1.3451947011868914E-2</v>
      </c>
      <c r="I215" s="3">
        <f t="shared" si="112"/>
        <v>345.05826026773406</v>
      </c>
      <c r="J215" s="4">
        <f t="shared" si="113"/>
        <v>494.25698620729634</v>
      </c>
      <c r="K215" s="3">
        <f t="shared" si="114"/>
        <v>596.38346947499554</v>
      </c>
      <c r="L215" s="4">
        <f t="shared" si="115"/>
        <v>23.650343493572457</v>
      </c>
      <c r="M215" s="18">
        <f t="shared" si="116"/>
        <v>78.476139774126779</v>
      </c>
      <c r="N215" s="18">
        <f t="shared" si="117"/>
        <v>494.25698620729634</v>
      </c>
      <c r="O215" s="27">
        <f t="shared" si="123"/>
        <v>0</v>
      </c>
      <c r="P215" s="18">
        <f t="shared" si="124"/>
        <v>0</v>
      </c>
      <c r="Q215" s="18">
        <f t="shared" si="125"/>
        <v>0</v>
      </c>
      <c r="R215" s="29">
        <f t="shared" si="126"/>
        <v>0</v>
      </c>
      <c r="S215" s="25">
        <f t="shared" si="127"/>
        <v>0</v>
      </c>
      <c r="T215" s="4">
        <f t="shared" si="128"/>
        <v>0</v>
      </c>
      <c r="U215" s="4">
        <f t="shared" si="129"/>
        <v>0</v>
      </c>
      <c r="V215" s="4">
        <f t="shared" si="130"/>
        <v>0</v>
      </c>
      <c r="W215" s="27">
        <f t="shared" si="131"/>
        <v>0</v>
      </c>
      <c r="X215" s="18">
        <f t="shared" si="132"/>
        <v>0</v>
      </c>
      <c r="Y215" s="18">
        <f t="shared" si="133"/>
        <v>0</v>
      </c>
      <c r="Z215" s="29">
        <f t="shared" si="134"/>
        <v>0</v>
      </c>
      <c r="AA215" s="25">
        <f t="shared" si="135"/>
        <v>25306.117734053543</v>
      </c>
      <c r="AB215" s="4">
        <f t="shared" si="136"/>
        <v>78.476139774126736</v>
      </c>
      <c r="AC215" s="4">
        <f t="shared" si="137"/>
        <v>494.25698620729634</v>
      </c>
      <c r="AD215" s="4">
        <f t="shared" si="138"/>
        <v>572.73312598142309</v>
      </c>
      <c r="AE215" s="33">
        <f t="shared" si="139"/>
        <v>0</v>
      </c>
      <c r="AF215" s="18">
        <f t="shared" si="140"/>
        <v>0</v>
      </c>
      <c r="AG215" s="18">
        <f t="shared" si="141"/>
        <v>0</v>
      </c>
      <c r="AH215" s="29">
        <f t="shared" si="142"/>
        <v>99839.911213873856</v>
      </c>
      <c r="AI215" s="4">
        <f t="shared" si="143"/>
        <v>0</v>
      </c>
      <c r="AJ215" s="4">
        <f t="shared" si="144"/>
        <v>0</v>
      </c>
      <c r="AK215" s="4">
        <f t="shared" si="145"/>
        <v>0</v>
      </c>
      <c r="AL215" s="4">
        <f t="shared" si="146"/>
        <v>72860.396070516377</v>
      </c>
    </row>
    <row r="216" spans="1:38">
      <c r="A216" s="1">
        <v>203</v>
      </c>
      <c r="B216" s="1">
        <f t="shared" si="147"/>
        <v>130</v>
      </c>
      <c r="C216" s="3">
        <f t="shared" si="111"/>
        <v>24819.914685450774</v>
      </c>
      <c r="D216" s="3">
        <f t="shared" si="118"/>
        <v>247.94439581025847</v>
      </c>
      <c r="E216" s="4">
        <f t="shared" si="119"/>
        <v>100.17004936396204</v>
      </c>
      <c r="F216" s="4">
        <f t="shared" si="120"/>
        <v>147.77434644629642</v>
      </c>
      <c r="G216" s="7">
        <f t="shared" si="121"/>
        <v>0.15</v>
      </c>
      <c r="H216" s="8">
        <f t="shared" si="122"/>
        <v>1.3451947011868914E-2</v>
      </c>
      <c r="I216" s="3">
        <f t="shared" si="112"/>
        <v>338.42870215649566</v>
      </c>
      <c r="J216" s="4">
        <f t="shared" si="113"/>
        <v>486.20304860279208</v>
      </c>
      <c r="K216" s="3">
        <f t="shared" si="114"/>
        <v>586.37309796675413</v>
      </c>
      <c r="L216" s="4">
        <f t="shared" si="115"/>
        <v>23.197274589549099</v>
      </c>
      <c r="M216" s="18">
        <f t="shared" si="116"/>
        <v>76.97277477441294</v>
      </c>
      <c r="N216" s="18">
        <f t="shared" si="117"/>
        <v>486.20304860279208</v>
      </c>
      <c r="O216" s="27">
        <f t="shared" si="123"/>
        <v>0</v>
      </c>
      <c r="P216" s="18">
        <f t="shared" si="124"/>
        <v>0</v>
      </c>
      <c r="Q216" s="18">
        <f t="shared" si="125"/>
        <v>0</v>
      </c>
      <c r="R216" s="29">
        <f t="shared" si="126"/>
        <v>0</v>
      </c>
      <c r="S216" s="25">
        <f t="shared" si="127"/>
        <v>0</v>
      </c>
      <c r="T216" s="4">
        <f t="shared" si="128"/>
        <v>0</v>
      </c>
      <c r="U216" s="4">
        <f t="shared" si="129"/>
        <v>0</v>
      </c>
      <c r="V216" s="4">
        <f t="shared" si="130"/>
        <v>0</v>
      </c>
      <c r="W216" s="27">
        <f t="shared" si="131"/>
        <v>0</v>
      </c>
      <c r="X216" s="18">
        <f t="shared" si="132"/>
        <v>0</v>
      </c>
      <c r="Y216" s="18">
        <f t="shared" si="133"/>
        <v>0</v>
      </c>
      <c r="Z216" s="29">
        <f t="shared" si="134"/>
        <v>0</v>
      </c>
      <c r="AA216" s="25">
        <f t="shared" si="135"/>
        <v>24819.914685450753</v>
      </c>
      <c r="AB216" s="4">
        <f t="shared" si="136"/>
        <v>76.972774774412869</v>
      </c>
      <c r="AC216" s="4">
        <f t="shared" si="137"/>
        <v>486.20304860279208</v>
      </c>
      <c r="AD216" s="4">
        <f t="shared" si="138"/>
        <v>563.17582337720501</v>
      </c>
      <c r="AE216" s="33">
        <f t="shared" si="139"/>
        <v>0</v>
      </c>
      <c r="AF216" s="18">
        <f t="shared" si="140"/>
        <v>0</v>
      </c>
      <c r="AG216" s="18">
        <f t="shared" si="141"/>
        <v>0</v>
      </c>
      <c r="AH216" s="29">
        <f t="shared" si="142"/>
        <v>98699.218866366791</v>
      </c>
      <c r="AI216" s="4">
        <f t="shared" si="143"/>
        <v>0</v>
      </c>
      <c r="AJ216" s="4">
        <f t="shared" si="144"/>
        <v>0</v>
      </c>
      <c r="AK216" s="4">
        <f t="shared" si="145"/>
        <v>0</v>
      </c>
      <c r="AL216" s="4">
        <f t="shared" si="146"/>
        <v>71834.616342684079</v>
      </c>
    </row>
    <row r="217" spans="1:38">
      <c r="A217" s="1">
        <v>204</v>
      </c>
      <c r="B217" s="1">
        <f t="shared" si="147"/>
        <v>129</v>
      </c>
      <c r="C217" s="3">
        <f t="shared" si="111"/>
        <v>24341.64381788193</v>
      </c>
      <c r="D217" s="3">
        <f t="shared" si="118"/>
        <v>244.60906093592902</v>
      </c>
      <c r="E217" s="4">
        <f t="shared" si="119"/>
        <v>98.245495629909314</v>
      </c>
      <c r="F217" s="4">
        <f t="shared" si="120"/>
        <v>146.36356530601972</v>
      </c>
      <c r="G217" s="7">
        <f t="shared" si="121"/>
        <v>0.15</v>
      </c>
      <c r="H217" s="8">
        <f t="shared" si="122"/>
        <v>1.3451947011868914E-2</v>
      </c>
      <c r="I217" s="3">
        <f t="shared" si="112"/>
        <v>331.90730226282614</v>
      </c>
      <c r="J217" s="4">
        <f t="shared" si="113"/>
        <v>478.27086756884586</v>
      </c>
      <c r="K217" s="3">
        <f t="shared" si="114"/>
        <v>576.51636319875513</v>
      </c>
      <c r="L217" s="4">
        <f t="shared" si="115"/>
        <v>22.751588461663211</v>
      </c>
      <c r="M217" s="18">
        <f t="shared" si="116"/>
        <v>75.493907168246096</v>
      </c>
      <c r="N217" s="18">
        <f t="shared" si="117"/>
        <v>478.27086756884586</v>
      </c>
      <c r="O217" s="27">
        <f t="shared" si="123"/>
        <v>0</v>
      </c>
      <c r="P217" s="18">
        <f t="shared" si="124"/>
        <v>0</v>
      </c>
      <c r="Q217" s="18">
        <f t="shared" si="125"/>
        <v>0</v>
      </c>
      <c r="R217" s="29">
        <f t="shared" si="126"/>
        <v>0</v>
      </c>
      <c r="S217" s="25">
        <f t="shared" si="127"/>
        <v>0</v>
      </c>
      <c r="T217" s="4">
        <f t="shared" si="128"/>
        <v>0</v>
      </c>
      <c r="U217" s="4">
        <f t="shared" si="129"/>
        <v>0</v>
      </c>
      <c r="V217" s="4">
        <f t="shared" si="130"/>
        <v>0</v>
      </c>
      <c r="W217" s="27">
        <f t="shared" si="131"/>
        <v>0</v>
      </c>
      <c r="X217" s="18">
        <f t="shared" si="132"/>
        <v>0</v>
      </c>
      <c r="Y217" s="18">
        <f t="shared" si="133"/>
        <v>0</v>
      </c>
      <c r="Z217" s="29">
        <f t="shared" si="134"/>
        <v>0</v>
      </c>
      <c r="AA217" s="25">
        <f t="shared" si="135"/>
        <v>24341.643817881908</v>
      </c>
      <c r="AB217" s="4">
        <f t="shared" si="136"/>
        <v>75.493907168246054</v>
      </c>
      <c r="AC217" s="4">
        <f t="shared" si="137"/>
        <v>478.27086756884586</v>
      </c>
      <c r="AD217" s="4">
        <f t="shared" si="138"/>
        <v>553.7647747370919</v>
      </c>
      <c r="AE217" s="33">
        <f t="shared" si="139"/>
        <v>0</v>
      </c>
      <c r="AF217" s="18">
        <f t="shared" si="140"/>
        <v>0</v>
      </c>
      <c r="AG217" s="18">
        <f t="shared" si="141"/>
        <v>0</v>
      </c>
      <c r="AH217" s="29">
        <f t="shared" si="142"/>
        <v>97567.25698404455</v>
      </c>
      <c r="AI217" s="4">
        <f t="shared" si="143"/>
        <v>0</v>
      </c>
      <c r="AJ217" s="4">
        <f t="shared" si="144"/>
        <v>0</v>
      </c>
      <c r="AK217" s="4">
        <f t="shared" si="145"/>
        <v>0</v>
      </c>
      <c r="AL217" s="4">
        <f t="shared" si="146"/>
        <v>70819.86760315187</v>
      </c>
    </row>
    <row r="218" spans="1:38">
      <c r="A218" s="1">
        <v>205</v>
      </c>
      <c r="B218" s="1">
        <f t="shared" si="147"/>
        <v>128</v>
      </c>
      <c r="C218" s="3">
        <f t="shared" si="111"/>
        <v>23871.185140714639</v>
      </c>
      <c r="D218" s="3">
        <f t="shared" si="118"/>
        <v>241.31859280959588</v>
      </c>
      <c r="E218" s="4">
        <f t="shared" si="119"/>
        <v>96.352340112449312</v>
      </c>
      <c r="F218" s="4">
        <f t="shared" si="120"/>
        <v>144.96625269714656</v>
      </c>
      <c r="G218" s="7">
        <f t="shared" si="121"/>
        <v>0.15</v>
      </c>
      <c r="H218" s="8">
        <f t="shared" si="122"/>
        <v>1.3451947011868914E-2</v>
      </c>
      <c r="I218" s="3">
        <f t="shared" si="112"/>
        <v>325.49242447014302</v>
      </c>
      <c r="J218" s="4">
        <f t="shared" si="113"/>
        <v>470.45867716728958</v>
      </c>
      <c r="K218" s="3">
        <f t="shared" si="114"/>
        <v>566.81101727973896</v>
      </c>
      <c r="L218" s="4">
        <f t="shared" si="115"/>
        <v>22.313173499725103</v>
      </c>
      <c r="M218" s="18">
        <f t="shared" si="116"/>
        <v>74.039166612724216</v>
      </c>
      <c r="N218" s="18">
        <f t="shared" si="117"/>
        <v>470.45867716728958</v>
      </c>
      <c r="O218" s="27">
        <f t="shared" si="123"/>
        <v>0</v>
      </c>
      <c r="P218" s="18">
        <f t="shared" si="124"/>
        <v>0</v>
      </c>
      <c r="Q218" s="18">
        <f t="shared" si="125"/>
        <v>0</v>
      </c>
      <c r="R218" s="29">
        <f t="shared" si="126"/>
        <v>0</v>
      </c>
      <c r="S218" s="25">
        <f t="shared" si="127"/>
        <v>0</v>
      </c>
      <c r="T218" s="4">
        <f t="shared" si="128"/>
        <v>0</v>
      </c>
      <c r="U218" s="4">
        <f t="shared" si="129"/>
        <v>0</v>
      </c>
      <c r="V218" s="4">
        <f t="shared" si="130"/>
        <v>0</v>
      </c>
      <c r="W218" s="27">
        <f t="shared" si="131"/>
        <v>0</v>
      </c>
      <c r="X218" s="18">
        <f t="shared" si="132"/>
        <v>0</v>
      </c>
      <c r="Y218" s="18">
        <f t="shared" si="133"/>
        <v>0</v>
      </c>
      <c r="Z218" s="29">
        <f t="shared" si="134"/>
        <v>0</v>
      </c>
      <c r="AA218" s="25">
        <f t="shared" si="135"/>
        <v>23871.185140714617</v>
      </c>
      <c r="AB218" s="4">
        <f t="shared" si="136"/>
        <v>74.039166612724145</v>
      </c>
      <c r="AC218" s="4">
        <f t="shared" si="137"/>
        <v>470.45867716728958</v>
      </c>
      <c r="AD218" s="4">
        <f t="shared" si="138"/>
        <v>544.49784378001368</v>
      </c>
      <c r="AE218" s="33">
        <f t="shared" si="139"/>
        <v>0</v>
      </c>
      <c r="AF218" s="18">
        <f t="shared" si="140"/>
        <v>0</v>
      </c>
      <c r="AG218" s="18">
        <f t="shared" si="141"/>
        <v>0</v>
      </c>
      <c r="AH218" s="29">
        <f t="shared" si="142"/>
        <v>96444.02881929437</v>
      </c>
      <c r="AI218" s="4">
        <f t="shared" si="143"/>
        <v>0</v>
      </c>
      <c r="AJ218" s="4">
        <f t="shared" si="144"/>
        <v>0</v>
      </c>
      <c r="AK218" s="4">
        <f t="shared" si="145"/>
        <v>0</v>
      </c>
      <c r="AL218" s="4">
        <f t="shared" si="146"/>
        <v>69816.089919493999</v>
      </c>
    </row>
    <row r="219" spans="1:38">
      <c r="A219" s="1">
        <v>206</v>
      </c>
      <c r="B219" s="1">
        <f t="shared" si="147"/>
        <v>127</v>
      </c>
      <c r="C219" s="3">
        <f t="shared" si="111"/>
        <v>23408.420404276661</v>
      </c>
      <c r="D219" s="3">
        <f t="shared" si="118"/>
        <v>238.07238788614239</v>
      </c>
      <c r="E219" s="4">
        <f t="shared" si="119"/>
        <v>94.490107848662106</v>
      </c>
      <c r="F219" s="4">
        <f t="shared" si="120"/>
        <v>143.5822800374803</v>
      </c>
      <c r="G219" s="7">
        <f t="shared" si="121"/>
        <v>0.15</v>
      </c>
      <c r="H219" s="8">
        <f t="shared" si="122"/>
        <v>1.3451947011868914E-2</v>
      </c>
      <c r="I219" s="3">
        <f t="shared" si="112"/>
        <v>319.18245640049838</v>
      </c>
      <c r="J219" s="4">
        <f t="shared" si="113"/>
        <v>462.76473643797868</v>
      </c>
      <c r="K219" s="3">
        <f t="shared" si="114"/>
        <v>557.25484428664072</v>
      </c>
      <c r="L219" s="4">
        <f t="shared" si="115"/>
        <v>21.881919712321753</v>
      </c>
      <c r="M219" s="18">
        <f t="shared" si="116"/>
        <v>72.608188136340345</v>
      </c>
      <c r="N219" s="18">
        <f t="shared" si="117"/>
        <v>462.76473643797868</v>
      </c>
      <c r="O219" s="27">
        <f t="shared" si="123"/>
        <v>0</v>
      </c>
      <c r="P219" s="18">
        <f t="shared" si="124"/>
        <v>0</v>
      </c>
      <c r="Q219" s="18">
        <f t="shared" si="125"/>
        <v>0</v>
      </c>
      <c r="R219" s="29">
        <f t="shared" si="126"/>
        <v>0</v>
      </c>
      <c r="S219" s="25">
        <f t="shared" si="127"/>
        <v>0</v>
      </c>
      <c r="T219" s="4">
        <f t="shared" si="128"/>
        <v>0</v>
      </c>
      <c r="U219" s="4">
        <f t="shared" si="129"/>
        <v>0</v>
      </c>
      <c r="V219" s="4">
        <f t="shared" si="130"/>
        <v>0</v>
      </c>
      <c r="W219" s="27">
        <f t="shared" si="131"/>
        <v>0</v>
      </c>
      <c r="X219" s="18">
        <f t="shared" si="132"/>
        <v>0</v>
      </c>
      <c r="Y219" s="18">
        <f t="shared" si="133"/>
        <v>0</v>
      </c>
      <c r="Z219" s="29">
        <f t="shared" si="134"/>
        <v>0</v>
      </c>
      <c r="AA219" s="25">
        <f t="shared" si="135"/>
        <v>23408.42040427664</v>
      </c>
      <c r="AB219" s="4">
        <f t="shared" si="136"/>
        <v>72.608188136340303</v>
      </c>
      <c r="AC219" s="4">
        <f t="shared" si="137"/>
        <v>462.76473643797868</v>
      </c>
      <c r="AD219" s="4">
        <f t="shared" si="138"/>
        <v>535.37292457431897</v>
      </c>
      <c r="AE219" s="33">
        <f t="shared" si="139"/>
        <v>0</v>
      </c>
      <c r="AF219" s="18">
        <f t="shared" si="140"/>
        <v>0</v>
      </c>
      <c r="AG219" s="18">
        <f t="shared" si="141"/>
        <v>0</v>
      </c>
      <c r="AH219" s="29">
        <f t="shared" si="142"/>
        <v>95329.535706223614</v>
      </c>
      <c r="AI219" s="4">
        <f t="shared" si="143"/>
        <v>0</v>
      </c>
      <c r="AJ219" s="4">
        <f t="shared" si="144"/>
        <v>0</v>
      </c>
      <c r="AK219" s="4">
        <f t="shared" si="145"/>
        <v>0</v>
      </c>
      <c r="AL219" s="4">
        <f t="shared" si="146"/>
        <v>68823.222177448348</v>
      </c>
    </row>
    <row r="220" spans="1:38">
      <c r="A220" s="1">
        <v>207</v>
      </c>
      <c r="B220" s="1">
        <f t="shared" si="147"/>
        <v>126</v>
      </c>
      <c r="C220" s="3">
        <f t="shared" si="111"/>
        <v>22953.233075225548</v>
      </c>
      <c r="D220" s="3">
        <f t="shared" si="118"/>
        <v>234.86985073930887</v>
      </c>
      <c r="E220" s="4">
        <f t="shared" si="119"/>
        <v>92.658330766928444</v>
      </c>
      <c r="F220" s="4">
        <f t="shared" si="120"/>
        <v>142.21151997238042</v>
      </c>
      <c r="G220" s="7">
        <f t="shared" si="121"/>
        <v>0.15</v>
      </c>
      <c r="H220" s="8">
        <f t="shared" si="122"/>
        <v>1.3451947011868914E-2</v>
      </c>
      <c r="I220" s="3">
        <f t="shared" si="112"/>
        <v>312.97580907873493</v>
      </c>
      <c r="J220" s="4">
        <f t="shared" si="113"/>
        <v>455.18732905111534</v>
      </c>
      <c r="K220" s="3">
        <f t="shared" si="114"/>
        <v>547.84565981804383</v>
      </c>
      <c r="L220" s="4">
        <f t="shared" si="115"/>
        <v>21.457718703920271</v>
      </c>
      <c r="M220" s="18">
        <f t="shared" si="116"/>
        <v>71.20061206300818</v>
      </c>
      <c r="N220" s="18">
        <f t="shared" si="117"/>
        <v>455.18732905111534</v>
      </c>
      <c r="O220" s="27">
        <f t="shared" si="123"/>
        <v>0</v>
      </c>
      <c r="P220" s="18">
        <f t="shared" si="124"/>
        <v>0</v>
      </c>
      <c r="Q220" s="18">
        <f t="shared" si="125"/>
        <v>0</v>
      </c>
      <c r="R220" s="29">
        <f t="shared" si="126"/>
        <v>0</v>
      </c>
      <c r="S220" s="25">
        <f t="shared" si="127"/>
        <v>0</v>
      </c>
      <c r="T220" s="4">
        <f t="shared" si="128"/>
        <v>0</v>
      </c>
      <c r="U220" s="4">
        <f t="shared" si="129"/>
        <v>0</v>
      </c>
      <c r="V220" s="4">
        <f t="shared" si="130"/>
        <v>0</v>
      </c>
      <c r="W220" s="27">
        <f t="shared" si="131"/>
        <v>0</v>
      </c>
      <c r="X220" s="18">
        <f t="shared" si="132"/>
        <v>0</v>
      </c>
      <c r="Y220" s="18">
        <f t="shared" si="133"/>
        <v>0</v>
      </c>
      <c r="Z220" s="29">
        <f t="shared" si="134"/>
        <v>0</v>
      </c>
      <c r="AA220" s="25">
        <f t="shared" si="135"/>
        <v>22953.233075225526</v>
      </c>
      <c r="AB220" s="4">
        <f t="shared" si="136"/>
        <v>71.200612063008123</v>
      </c>
      <c r="AC220" s="4">
        <f t="shared" si="137"/>
        <v>455.18732905111534</v>
      </c>
      <c r="AD220" s="4">
        <f t="shared" si="138"/>
        <v>526.38794111412346</v>
      </c>
      <c r="AE220" s="33">
        <f t="shared" si="139"/>
        <v>0</v>
      </c>
      <c r="AF220" s="18">
        <f t="shared" si="140"/>
        <v>0</v>
      </c>
      <c r="AG220" s="18">
        <f t="shared" si="141"/>
        <v>0</v>
      </c>
      <c r="AH220" s="29">
        <f t="shared" si="142"/>
        <v>94223.777113580873</v>
      </c>
      <c r="AI220" s="4">
        <f t="shared" si="143"/>
        <v>0</v>
      </c>
      <c r="AJ220" s="4">
        <f t="shared" si="144"/>
        <v>0</v>
      </c>
      <c r="AK220" s="4">
        <f t="shared" si="145"/>
        <v>0</v>
      </c>
      <c r="AL220" s="4">
        <f t="shared" si="146"/>
        <v>67841.202136256805</v>
      </c>
    </row>
    <row r="221" spans="1:38">
      <c r="A221" s="1">
        <v>208</v>
      </c>
      <c r="B221" s="1">
        <f t="shared" si="147"/>
        <v>125</v>
      </c>
      <c r="C221" s="3">
        <f t="shared" si="111"/>
        <v>22505.508312261187</v>
      </c>
      <c r="D221" s="3">
        <f t="shared" si="118"/>
        <v>231.71039395247803</v>
      </c>
      <c r="E221" s="4">
        <f t="shared" si="119"/>
        <v>90.856547589434456</v>
      </c>
      <c r="F221" s="4">
        <f t="shared" si="120"/>
        <v>140.85384636304357</v>
      </c>
      <c r="G221" s="7">
        <f t="shared" si="121"/>
        <v>0.15</v>
      </c>
      <c r="H221" s="8">
        <f t="shared" si="122"/>
        <v>1.3451947011868914E-2</v>
      </c>
      <c r="I221" s="3">
        <f t="shared" si="112"/>
        <v>306.87091660131745</v>
      </c>
      <c r="J221" s="4">
        <f t="shared" si="113"/>
        <v>447.72476296436105</v>
      </c>
      <c r="K221" s="3">
        <f t="shared" si="114"/>
        <v>538.58131055379545</v>
      </c>
      <c r="L221" s="4">
        <f t="shared" si="115"/>
        <v>21.040463652290086</v>
      </c>
      <c r="M221" s="18">
        <f t="shared" si="116"/>
        <v>69.81608393714437</v>
      </c>
      <c r="N221" s="18">
        <f t="shared" si="117"/>
        <v>447.72476296436105</v>
      </c>
      <c r="O221" s="27">
        <f t="shared" si="123"/>
        <v>0</v>
      </c>
      <c r="P221" s="18">
        <f t="shared" si="124"/>
        <v>0</v>
      </c>
      <c r="Q221" s="18">
        <f t="shared" si="125"/>
        <v>0</v>
      </c>
      <c r="R221" s="29">
        <f t="shared" si="126"/>
        <v>0</v>
      </c>
      <c r="S221" s="25">
        <f t="shared" si="127"/>
        <v>0</v>
      </c>
      <c r="T221" s="4">
        <f t="shared" si="128"/>
        <v>0</v>
      </c>
      <c r="U221" s="4">
        <f t="shared" si="129"/>
        <v>0</v>
      </c>
      <c r="V221" s="4">
        <f t="shared" si="130"/>
        <v>0</v>
      </c>
      <c r="W221" s="27">
        <f t="shared" si="131"/>
        <v>0</v>
      </c>
      <c r="X221" s="18">
        <f t="shared" si="132"/>
        <v>0</v>
      </c>
      <c r="Y221" s="18">
        <f t="shared" si="133"/>
        <v>0</v>
      </c>
      <c r="Z221" s="29">
        <f t="shared" si="134"/>
        <v>0</v>
      </c>
      <c r="AA221" s="25">
        <f t="shared" si="135"/>
        <v>22505.508312261165</v>
      </c>
      <c r="AB221" s="4">
        <f t="shared" si="136"/>
        <v>69.816083937144313</v>
      </c>
      <c r="AC221" s="4">
        <f t="shared" si="137"/>
        <v>447.72476296436105</v>
      </c>
      <c r="AD221" s="4">
        <f t="shared" si="138"/>
        <v>517.54084690150535</v>
      </c>
      <c r="AE221" s="33">
        <f t="shared" si="139"/>
        <v>0</v>
      </c>
      <c r="AF221" s="18">
        <f t="shared" si="140"/>
        <v>0</v>
      </c>
      <c r="AG221" s="18">
        <f t="shared" si="141"/>
        <v>0</v>
      </c>
      <c r="AH221" s="29">
        <f t="shared" si="142"/>
        <v>93126.7506965871</v>
      </c>
      <c r="AI221" s="4">
        <f t="shared" si="143"/>
        <v>0</v>
      </c>
      <c r="AJ221" s="4">
        <f t="shared" si="144"/>
        <v>0</v>
      </c>
      <c r="AK221" s="4">
        <f t="shared" si="145"/>
        <v>0</v>
      </c>
      <c r="AL221" s="4">
        <f t="shared" si="146"/>
        <v>66869.966482525328</v>
      </c>
    </row>
    <row r="222" spans="1:38">
      <c r="A222" s="1">
        <v>209</v>
      </c>
      <c r="B222" s="1">
        <f t="shared" si="147"/>
        <v>124</v>
      </c>
      <c r="C222" s="3">
        <f t="shared" si="111"/>
        <v>22065.132942176515</v>
      </c>
      <c r="D222" s="3">
        <f t="shared" si="118"/>
        <v>228.59343801092996</v>
      </c>
      <c r="E222" s="4">
        <f t="shared" si="119"/>
        <v>89.08430373603386</v>
      </c>
      <c r="F222" s="4">
        <f t="shared" si="120"/>
        <v>139.5091342748961</v>
      </c>
      <c r="G222" s="7">
        <f t="shared" si="121"/>
        <v>0.15</v>
      </c>
      <c r="H222" s="8">
        <f t="shared" si="122"/>
        <v>1.3451947011868914E-2</v>
      </c>
      <c r="I222" s="3">
        <f t="shared" si="112"/>
        <v>300.86623580977528</v>
      </c>
      <c r="J222" s="4">
        <f t="shared" si="113"/>
        <v>440.37537008467137</v>
      </c>
      <c r="K222" s="3">
        <f t="shared" si="114"/>
        <v>529.45967382070523</v>
      </c>
      <c r="L222" s="4">
        <f t="shared" si="115"/>
        <v>20.630049286239419</v>
      </c>
      <c r="M222" s="18">
        <f t="shared" si="116"/>
        <v>68.454254449794433</v>
      </c>
      <c r="N222" s="18">
        <f t="shared" si="117"/>
        <v>440.37537008467137</v>
      </c>
      <c r="O222" s="27">
        <f t="shared" si="123"/>
        <v>0</v>
      </c>
      <c r="P222" s="18">
        <f t="shared" si="124"/>
        <v>0</v>
      </c>
      <c r="Q222" s="18">
        <f t="shared" si="125"/>
        <v>0</v>
      </c>
      <c r="R222" s="29">
        <f t="shared" si="126"/>
        <v>0</v>
      </c>
      <c r="S222" s="25">
        <f t="shared" si="127"/>
        <v>0</v>
      </c>
      <c r="T222" s="4">
        <f t="shared" si="128"/>
        <v>0</v>
      </c>
      <c r="U222" s="4">
        <f t="shared" si="129"/>
        <v>0</v>
      </c>
      <c r="V222" s="4">
        <f t="shared" si="130"/>
        <v>0</v>
      </c>
      <c r="W222" s="27">
        <f t="shared" si="131"/>
        <v>0</v>
      </c>
      <c r="X222" s="18">
        <f t="shared" si="132"/>
        <v>0</v>
      </c>
      <c r="Y222" s="18">
        <f t="shared" si="133"/>
        <v>0</v>
      </c>
      <c r="Z222" s="29">
        <f t="shared" si="134"/>
        <v>0</v>
      </c>
      <c r="AA222" s="25">
        <f t="shared" si="135"/>
        <v>22065.132942176493</v>
      </c>
      <c r="AB222" s="4">
        <f t="shared" si="136"/>
        <v>68.454254449794391</v>
      </c>
      <c r="AC222" s="4">
        <f t="shared" si="137"/>
        <v>440.37537008467137</v>
      </c>
      <c r="AD222" s="4">
        <f t="shared" si="138"/>
        <v>508.82962453446578</v>
      </c>
      <c r="AE222" s="33">
        <f t="shared" si="139"/>
        <v>0</v>
      </c>
      <c r="AF222" s="18">
        <f t="shared" si="140"/>
        <v>0</v>
      </c>
      <c r="AG222" s="18">
        <f t="shared" si="141"/>
        <v>0</v>
      </c>
      <c r="AH222" s="29">
        <f t="shared" si="142"/>
        <v>92038.452347696322</v>
      </c>
      <c r="AI222" s="4">
        <f t="shared" si="143"/>
        <v>0</v>
      </c>
      <c r="AJ222" s="4">
        <f t="shared" si="144"/>
        <v>0</v>
      </c>
      <c r="AK222" s="4">
        <f t="shared" si="145"/>
        <v>0</v>
      </c>
      <c r="AL222" s="4">
        <f t="shared" si="146"/>
        <v>65909.450882637524</v>
      </c>
    </row>
    <row r="223" spans="1:38">
      <c r="A223" s="1">
        <v>210</v>
      </c>
      <c r="B223" s="1">
        <f t="shared" si="147"/>
        <v>123</v>
      </c>
      <c r="C223" s="3">
        <f t="shared" si="111"/>
        <v>21631.995436241727</v>
      </c>
      <c r="D223" s="3">
        <f t="shared" si="118"/>
        <v>225.51841119554601</v>
      </c>
      <c r="E223" s="4">
        <f t="shared" si="119"/>
        <v>87.341151229448712</v>
      </c>
      <c r="F223" s="4">
        <f t="shared" si="120"/>
        <v>138.1772599660973</v>
      </c>
      <c r="G223" s="7">
        <f t="shared" si="121"/>
        <v>0.15</v>
      </c>
      <c r="H223" s="8">
        <f t="shared" si="122"/>
        <v>1.3451947011868914E-2</v>
      </c>
      <c r="I223" s="3">
        <f t="shared" si="112"/>
        <v>294.9602459686925</v>
      </c>
      <c r="J223" s="4">
        <f t="shared" si="113"/>
        <v>433.13750593478983</v>
      </c>
      <c r="K223" s="3">
        <f t="shared" si="114"/>
        <v>520.47865716423848</v>
      </c>
      <c r="L223" s="4">
        <f t="shared" si="115"/>
        <v>20.226371863661804</v>
      </c>
      <c r="M223" s="18">
        <f t="shared" si="116"/>
        <v>67.114779365786916</v>
      </c>
      <c r="N223" s="18">
        <f t="shared" si="117"/>
        <v>433.13750593478983</v>
      </c>
      <c r="O223" s="27">
        <f t="shared" si="123"/>
        <v>0</v>
      </c>
      <c r="P223" s="18">
        <f t="shared" si="124"/>
        <v>0</v>
      </c>
      <c r="Q223" s="18">
        <f t="shared" si="125"/>
        <v>0</v>
      </c>
      <c r="R223" s="29">
        <f t="shared" si="126"/>
        <v>0</v>
      </c>
      <c r="S223" s="25">
        <f t="shared" si="127"/>
        <v>0</v>
      </c>
      <c r="T223" s="4">
        <f t="shared" si="128"/>
        <v>0</v>
      </c>
      <c r="U223" s="4">
        <f t="shared" si="129"/>
        <v>0</v>
      </c>
      <c r="V223" s="4">
        <f t="shared" si="130"/>
        <v>0</v>
      </c>
      <c r="W223" s="27">
        <f t="shared" si="131"/>
        <v>0</v>
      </c>
      <c r="X223" s="18">
        <f t="shared" si="132"/>
        <v>0</v>
      </c>
      <c r="Y223" s="18">
        <f t="shared" si="133"/>
        <v>0</v>
      </c>
      <c r="Z223" s="29">
        <f t="shared" si="134"/>
        <v>0</v>
      </c>
      <c r="AA223" s="25">
        <f t="shared" si="135"/>
        <v>21631.995436241705</v>
      </c>
      <c r="AB223" s="4">
        <f t="shared" si="136"/>
        <v>67.114779365786845</v>
      </c>
      <c r="AC223" s="4">
        <f t="shared" si="137"/>
        <v>433.13750593478983</v>
      </c>
      <c r="AD223" s="4">
        <f t="shared" si="138"/>
        <v>500.25228530057666</v>
      </c>
      <c r="AE223" s="33">
        <f t="shared" si="139"/>
        <v>0</v>
      </c>
      <c r="AF223" s="18">
        <f t="shared" si="140"/>
        <v>0</v>
      </c>
      <c r="AG223" s="18">
        <f t="shared" si="141"/>
        <v>0</v>
      </c>
      <c r="AH223" s="29">
        <f t="shared" si="142"/>
        <v>90958.876246305867</v>
      </c>
      <c r="AI223" s="4">
        <f t="shared" si="143"/>
        <v>0</v>
      </c>
      <c r="AJ223" s="4">
        <f t="shared" si="144"/>
        <v>0</v>
      </c>
      <c r="AK223" s="4">
        <f t="shared" si="145"/>
        <v>0</v>
      </c>
      <c r="AL223" s="4">
        <f t="shared" si="146"/>
        <v>64959.590033753397</v>
      </c>
    </row>
    <row r="224" spans="1:38">
      <c r="A224" s="1">
        <v>211</v>
      </c>
      <c r="B224" s="1">
        <f t="shared" si="147"/>
        <v>122</v>
      </c>
      <c r="C224" s="3">
        <f t="shared" si="111"/>
        <v>21205.985886917391</v>
      </c>
      <c r="D224" s="3">
        <f t="shared" si="118"/>
        <v>222.4847494779427</v>
      </c>
      <c r="E224" s="4">
        <f t="shared" si="119"/>
        <v>85.626648601790166</v>
      </c>
      <c r="F224" s="4">
        <f t="shared" si="120"/>
        <v>136.85810087615255</v>
      </c>
      <c r="G224" s="7">
        <f t="shared" si="121"/>
        <v>0.15</v>
      </c>
      <c r="H224" s="8">
        <f t="shared" si="122"/>
        <v>1.3451947011868914E-2</v>
      </c>
      <c r="I224" s="3">
        <f t="shared" si="112"/>
        <v>289.15144844818286</v>
      </c>
      <c r="J224" s="4">
        <f t="shared" si="113"/>
        <v>426.00954932433541</v>
      </c>
      <c r="K224" s="3">
        <f t="shared" si="114"/>
        <v>511.63619792612553</v>
      </c>
      <c r="L224" s="4">
        <f t="shared" si="115"/>
        <v>19.829329149888249</v>
      </c>
      <c r="M224" s="18">
        <f t="shared" si="116"/>
        <v>65.797319451901913</v>
      </c>
      <c r="N224" s="18">
        <f t="shared" si="117"/>
        <v>426.00954932433541</v>
      </c>
      <c r="O224" s="27">
        <f t="shared" si="123"/>
        <v>0</v>
      </c>
      <c r="P224" s="18">
        <f t="shared" si="124"/>
        <v>0</v>
      </c>
      <c r="Q224" s="18">
        <f t="shared" si="125"/>
        <v>0</v>
      </c>
      <c r="R224" s="29">
        <f t="shared" si="126"/>
        <v>0</v>
      </c>
      <c r="S224" s="25">
        <f t="shared" si="127"/>
        <v>0</v>
      </c>
      <c r="T224" s="4">
        <f t="shared" si="128"/>
        <v>0</v>
      </c>
      <c r="U224" s="4">
        <f t="shared" si="129"/>
        <v>0</v>
      </c>
      <c r="V224" s="4">
        <f t="shared" si="130"/>
        <v>0</v>
      </c>
      <c r="W224" s="27">
        <f t="shared" si="131"/>
        <v>0</v>
      </c>
      <c r="X224" s="18">
        <f t="shared" si="132"/>
        <v>0</v>
      </c>
      <c r="Y224" s="18">
        <f t="shared" si="133"/>
        <v>0</v>
      </c>
      <c r="Z224" s="29">
        <f t="shared" si="134"/>
        <v>0</v>
      </c>
      <c r="AA224" s="25">
        <f t="shared" si="135"/>
        <v>21205.985886917369</v>
      </c>
      <c r="AB224" s="4">
        <f t="shared" si="136"/>
        <v>65.797319451901856</v>
      </c>
      <c r="AC224" s="4">
        <f t="shared" si="137"/>
        <v>426.00954932433541</v>
      </c>
      <c r="AD224" s="4">
        <f t="shared" si="138"/>
        <v>491.80686877623725</v>
      </c>
      <c r="AE224" s="33">
        <f t="shared" si="139"/>
        <v>0</v>
      </c>
      <c r="AF224" s="18">
        <f t="shared" si="140"/>
        <v>0</v>
      </c>
      <c r="AG224" s="18">
        <f t="shared" si="141"/>
        <v>0</v>
      </c>
      <c r="AH224" s="29">
        <f t="shared" si="142"/>
        <v>89888.014907434772</v>
      </c>
      <c r="AI224" s="4">
        <f t="shared" si="143"/>
        <v>0</v>
      </c>
      <c r="AJ224" s="4">
        <f t="shared" si="144"/>
        <v>0</v>
      </c>
      <c r="AK224" s="4">
        <f t="shared" si="145"/>
        <v>0</v>
      </c>
      <c r="AL224" s="4">
        <f t="shared" si="146"/>
        <v>64020.317713425931</v>
      </c>
    </row>
    <row r="225" spans="1:38">
      <c r="A225" s="1">
        <v>212</v>
      </c>
      <c r="B225" s="1">
        <f t="shared" si="147"/>
        <v>121</v>
      </c>
      <c r="C225" s="3">
        <f t="shared" si="111"/>
        <v>20786.995984891968</v>
      </c>
      <c r="D225" s="3">
        <f t="shared" si="118"/>
        <v>219.49189641701639</v>
      </c>
      <c r="E225" s="4">
        <f t="shared" si="119"/>
        <v>83.940360802381335</v>
      </c>
      <c r="F225" s="4">
        <f t="shared" si="120"/>
        <v>135.55153561463504</v>
      </c>
      <c r="G225" s="7">
        <f t="shared" si="121"/>
        <v>0.15</v>
      </c>
      <c r="H225" s="8">
        <f t="shared" si="122"/>
        <v>1.3451947011868914E-2</v>
      </c>
      <c r="I225" s="3">
        <f t="shared" si="112"/>
        <v>283.43836641078724</v>
      </c>
      <c r="J225" s="4">
        <f t="shared" si="113"/>
        <v>418.98990202542228</v>
      </c>
      <c r="K225" s="3">
        <f t="shared" si="114"/>
        <v>502.93026282780363</v>
      </c>
      <c r="L225" s="4">
        <f t="shared" si="115"/>
        <v>19.43882039634094</v>
      </c>
      <c r="M225" s="18">
        <f t="shared" si="116"/>
        <v>64.501540406040391</v>
      </c>
      <c r="N225" s="18">
        <f t="shared" si="117"/>
        <v>418.98990202542228</v>
      </c>
      <c r="O225" s="27">
        <f t="shared" si="123"/>
        <v>0</v>
      </c>
      <c r="P225" s="18">
        <f t="shared" si="124"/>
        <v>0</v>
      </c>
      <c r="Q225" s="18">
        <f t="shared" si="125"/>
        <v>0</v>
      </c>
      <c r="R225" s="29">
        <f t="shared" si="126"/>
        <v>0</v>
      </c>
      <c r="S225" s="25">
        <f t="shared" si="127"/>
        <v>0</v>
      </c>
      <c r="T225" s="4">
        <f t="shared" si="128"/>
        <v>0</v>
      </c>
      <c r="U225" s="4">
        <f t="shared" si="129"/>
        <v>0</v>
      </c>
      <c r="V225" s="4">
        <f t="shared" si="130"/>
        <v>0</v>
      </c>
      <c r="W225" s="27">
        <f t="shared" si="131"/>
        <v>0</v>
      </c>
      <c r="X225" s="18">
        <f t="shared" si="132"/>
        <v>0</v>
      </c>
      <c r="Y225" s="18">
        <f t="shared" si="133"/>
        <v>0</v>
      </c>
      <c r="Z225" s="29">
        <f t="shared" si="134"/>
        <v>0</v>
      </c>
      <c r="AA225" s="25">
        <f t="shared" si="135"/>
        <v>20786.995984891946</v>
      </c>
      <c r="AB225" s="4">
        <f t="shared" si="136"/>
        <v>64.501540406040348</v>
      </c>
      <c r="AC225" s="4">
        <f t="shared" si="137"/>
        <v>418.98990202542228</v>
      </c>
      <c r="AD225" s="4">
        <f t="shared" si="138"/>
        <v>483.49144243146264</v>
      </c>
      <c r="AE225" s="33">
        <f t="shared" si="139"/>
        <v>0</v>
      </c>
      <c r="AF225" s="18">
        <f t="shared" si="140"/>
        <v>0</v>
      </c>
      <c r="AG225" s="18">
        <f t="shared" si="141"/>
        <v>0</v>
      </c>
      <c r="AH225" s="29">
        <f t="shared" si="142"/>
        <v>88825.85922938952</v>
      </c>
      <c r="AI225" s="4">
        <f t="shared" si="143"/>
        <v>0</v>
      </c>
      <c r="AJ225" s="4">
        <f t="shared" si="144"/>
        <v>0</v>
      </c>
      <c r="AK225" s="4">
        <f t="shared" si="145"/>
        <v>0</v>
      </c>
      <c r="AL225" s="4">
        <f t="shared" si="146"/>
        <v>63091.566827865849</v>
      </c>
    </row>
    <row r="226" spans="1:38">
      <c r="A226" s="1">
        <v>213</v>
      </c>
      <c r="B226" s="1">
        <f t="shared" si="147"/>
        <v>120</v>
      </c>
      <c r="C226" s="3">
        <f t="shared" si="111"/>
        <v>20374.918996439217</v>
      </c>
      <c r="D226" s="3">
        <f t="shared" si="118"/>
        <v>216.53930305687999</v>
      </c>
      <c r="E226" s="4">
        <f t="shared" si="119"/>
        <v>82.281859106864047</v>
      </c>
      <c r="F226" s="4">
        <f t="shared" si="120"/>
        <v>134.25744395001595</v>
      </c>
      <c r="G226" s="7">
        <f t="shared" si="121"/>
        <v>0.15</v>
      </c>
      <c r="H226" s="8">
        <f t="shared" si="122"/>
        <v>1.3451947011868914E-2</v>
      </c>
      <c r="I226" s="3">
        <f t="shared" si="112"/>
        <v>277.81954450273406</v>
      </c>
      <c r="J226" s="4">
        <f t="shared" si="113"/>
        <v>412.07698845275002</v>
      </c>
      <c r="K226" s="3">
        <f t="shared" si="114"/>
        <v>494.35884755961405</v>
      </c>
      <c r="L226" s="4">
        <f t="shared" si="115"/>
        <v>19.054746319484302</v>
      </c>
      <c r="M226" s="18">
        <f t="shared" si="116"/>
        <v>63.227112787379745</v>
      </c>
      <c r="N226" s="18">
        <f t="shared" si="117"/>
        <v>412.07698845275002</v>
      </c>
      <c r="O226" s="27">
        <f t="shared" si="123"/>
        <v>0</v>
      </c>
      <c r="P226" s="18">
        <f t="shared" si="124"/>
        <v>0</v>
      </c>
      <c r="Q226" s="18">
        <f t="shared" si="125"/>
        <v>0</v>
      </c>
      <c r="R226" s="29">
        <f t="shared" si="126"/>
        <v>0</v>
      </c>
      <c r="S226" s="25">
        <f t="shared" si="127"/>
        <v>0</v>
      </c>
      <c r="T226" s="4">
        <f t="shared" si="128"/>
        <v>0</v>
      </c>
      <c r="U226" s="4">
        <f t="shared" si="129"/>
        <v>0</v>
      </c>
      <c r="V226" s="4">
        <f t="shared" si="130"/>
        <v>0</v>
      </c>
      <c r="W226" s="27">
        <f t="shared" si="131"/>
        <v>0</v>
      </c>
      <c r="X226" s="18">
        <f t="shared" si="132"/>
        <v>0</v>
      </c>
      <c r="Y226" s="18">
        <f t="shared" si="133"/>
        <v>0</v>
      </c>
      <c r="Z226" s="29">
        <f t="shared" si="134"/>
        <v>0</v>
      </c>
      <c r="AA226" s="25">
        <f t="shared" si="135"/>
        <v>20374.918996439195</v>
      </c>
      <c r="AB226" s="4">
        <f t="shared" si="136"/>
        <v>63.227112787379674</v>
      </c>
      <c r="AC226" s="4">
        <f t="shared" si="137"/>
        <v>412.07698845275002</v>
      </c>
      <c r="AD226" s="4">
        <f t="shared" si="138"/>
        <v>475.30410124012968</v>
      </c>
      <c r="AE226" s="33">
        <f t="shared" si="139"/>
        <v>0</v>
      </c>
      <c r="AF226" s="18">
        <f t="shared" si="140"/>
        <v>0</v>
      </c>
      <c r="AG226" s="18">
        <f t="shared" si="141"/>
        <v>0</v>
      </c>
      <c r="AH226" s="29">
        <f t="shared" si="142"/>
        <v>87772.398540435752</v>
      </c>
      <c r="AI226" s="4">
        <f t="shared" si="143"/>
        <v>0</v>
      </c>
      <c r="AJ226" s="4">
        <f t="shared" si="144"/>
        <v>0</v>
      </c>
      <c r="AK226" s="4">
        <f t="shared" si="145"/>
        <v>0</v>
      </c>
      <c r="AL226" s="4">
        <f t="shared" si="146"/>
        <v>62173.269458885698</v>
      </c>
    </row>
    <row r="227" spans="1:38">
      <c r="A227" s="1">
        <v>214</v>
      </c>
      <c r="B227" s="1">
        <f t="shared" si="147"/>
        <v>119</v>
      </c>
      <c r="C227" s="3">
        <f t="shared" si="111"/>
        <v>19969.649741091118</v>
      </c>
      <c r="D227" s="3">
        <f t="shared" si="118"/>
        <v>213.62642782617183</v>
      </c>
      <c r="E227" s="4">
        <f t="shared" si="119"/>
        <v>80.650721027571905</v>
      </c>
      <c r="F227" s="4">
        <f t="shared" si="120"/>
        <v>132.97570679859993</v>
      </c>
      <c r="G227" s="7">
        <f t="shared" si="121"/>
        <v>0.15</v>
      </c>
      <c r="H227" s="8">
        <f t="shared" si="122"/>
        <v>1.3451947011868914E-2</v>
      </c>
      <c r="I227" s="3">
        <f t="shared" si="112"/>
        <v>272.29354854950111</v>
      </c>
      <c r="J227" s="4">
        <f t="shared" si="113"/>
        <v>405.26925534810107</v>
      </c>
      <c r="K227" s="3">
        <f t="shared" si="114"/>
        <v>485.91997637567295</v>
      </c>
      <c r="L227" s="4">
        <f t="shared" si="115"/>
        <v>18.677009080069283</v>
      </c>
      <c r="M227" s="18">
        <f t="shared" si="116"/>
        <v>61.973711947502622</v>
      </c>
      <c r="N227" s="18">
        <f t="shared" si="117"/>
        <v>405.26925534810107</v>
      </c>
      <c r="O227" s="27">
        <f t="shared" si="123"/>
        <v>0</v>
      </c>
      <c r="P227" s="18">
        <f t="shared" si="124"/>
        <v>0</v>
      </c>
      <c r="Q227" s="18">
        <f t="shared" si="125"/>
        <v>0</v>
      </c>
      <c r="R227" s="29">
        <f t="shared" si="126"/>
        <v>0</v>
      </c>
      <c r="S227" s="25">
        <f t="shared" si="127"/>
        <v>0</v>
      </c>
      <c r="T227" s="4">
        <f t="shared" si="128"/>
        <v>0</v>
      </c>
      <c r="U227" s="4">
        <f t="shared" si="129"/>
        <v>0</v>
      </c>
      <c r="V227" s="4">
        <f t="shared" si="130"/>
        <v>0</v>
      </c>
      <c r="W227" s="27">
        <f t="shared" si="131"/>
        <v>0</v>
      </c>
      <c r="X227" s="18">
        <f t="shared" si="132"/>
        <v>0</v>
      </c>
      <c r="Y227" s="18">
        <f t="shared" si="133"/>
        <v>0</v>
      </c>
      <c r="Z227" s="29">
        <f t="shared" si="134"/>
        <v>0</v>
      </c>
      <c r="AA227" s="25">
        <f t="shared" si="135"/>
        <v>19969.649741091096</v>
      </c>
      <c r="AB227" s="4">
        <f t="shared" si="136"/>
        <v>61.973711947502558</v>
      </c>
      <c r="AC227" s="4">
        <f t="shared" si="137"/>
        <v>405.26925534810107</v>
      </c>
      <c r="AD227" s="4">
        <f t="shared" si="138"/>
        <v>467.24296729560365</v>
      </c>
      <c r="AE227" s="33">
        <f t="shared" si="139"/>
        <v>0</v>
      </c>
      <c r="AF227" s="18">
        <f t="shared" si="140"/>
        <v>0</v>
      </c>
      <c r="AG227" s="18">
        <f t="shared" si="141"/>
        <v>0</v>
      </c>
      <c r="AH227" s="29">
        <f t="shared" si="142"/>
        <v>86727.620644493625</v>
      </c>
      <c r="AI227" s="4">
        <f t="shared" si="143"/>
        <v>0</v>
      </c>
      <c r="AJ227" s="4">
        <f t="shared" si="144"/>
        <v>0</v>
      </c>
      <c r="AK227" s="4">
        <f t="shared" si="145"/>
        <v>0</v>
      </c>
      <c r="AL227" s="4">
        <f t="shared" si="146"/>
        <v>61265.356909552749</v>
      </c>
    </row>
    <row r="228" spans="1:38">
      <c r="A228" s="1">
        <v>215</v>
      </c>
      <c r="B228" s="1">
        <f t="shared" si="147"/>
        <v>118</v>
      </c>
      <c r="C228" s="3">
        <f t="shared" si="111"/>
        <v>19571.084569621929</v>
      </c>
      <c r="D228" s="3">
        <f t="shared" si="118"/>
        <v>210.75273643871932</v>
      </c>
      <c r="E228" s="4">
        <f t="shared" si="119"/>
        <v>79.046530225152338</v>
      </c>
      <c r="F228" s="4">
        <f t="shared" si="120"/>
        <v>131.70620621356699</v>
      </c>
      <c r="G228" s="7">
        <f t="shared" si="121"/>
        <v>0.15</v>
      </c>
      <c r="H228" s="8">
        <f t="shared" si="122"/>
        <v>1.3451947011868914E-2</v>
      </c>
      <c r="I228" s="3">
        <f t="shared" si="112"/>
        <v>266.85896525562032</v>
      </c>
      <c r="J228" s="4">
        <f t="shared" si="113"/>
        <v>398.56517146918731</v>
      </c>
      <c r="K228" s="3">
        <f t="shared" si="114"/>
        <v>477.61170169433967</v>
      </c>
      <c r="L228" s="4">
        <f t="shared" si="115"/>
        <v>18.305512262666859</v>
      </c>
      <c r="M228" s="18">
        <f t="shared" si="116"/>
        <v>60.741017962485479</v>
      </c>
      <c r="N228" s="18">
        <f t="shared" si="117"/>
        <v>398.56517146918731</v>
      </c>
      <c r="O228" s="27">
        <f t="shared" si="123"/>
        <v>0</v>
      </c>
      <c r="P228" s="18">
        <f t="shared" si="124"/>
        <v>0</v>
      </c>
      <c r="Q228" s="18">
        <f t="shared" si="125"/>
        <v>0</v>
      </c>
      <c r="R228" s="29">
        <f t="shared" si="126"/>
        <v>0</v>
      </c>
      <c r="S228" s="25">
        <f t="shared" si="127"/>
        <v>0</v>
      </c>
      <c r="T228" s="4">
        <f t="shared" si="128"/>
        <v>0</v>
      </c>
      <c r="U228" s="4">
        <f t="shared" si="129"/>
        <v>0</v>
      </c>
      <c r="V228" s="4">
        <f t="shared" si="130"/>
        <v>0</v>
      </c>
      <c r="W228" s="27">
        <f t="shared" si="131"/>
        <v>0</v>
      </c>
      <c r="X228" s="18">
        <f t="shared" si="132"/>
        <v>0</v>
      </c>
      <c r="Y228" s="18">
        <f t="shared" si="133"/>
        <v>0</v>
      </c>
      <c r="Z228" s="29">
        <f t="shared" si="134"/>
        <v>0</v>
      </c>
      <c r="AA228" s="25">
        <f t="shared" si="135"/>
        <v>19571.084569621908</v>
      </c>
      <c r="AB228" s="4">
        <f t="shared" si="136"/>
        <v>60.741017962485422</v>
      </c>
      <c r="AC228" s="4">
        <f t="shared" si="137"/>
        <v>398.56517146918731</v>
      </c>
      <c r="AD228" s="4">
        <f t="shared" si="138"/>
        <v>459.30618943167275</v>
      </c>
      <c r="AE228" s="33">
        <f t="shared" si="139"/>
        <v>0</v>
      </c>
      <c r="AF228" s="18">
        <f t="shared" si="140"/>
        <v>0</v>
      </c>
      <c r="AG228" s="18">
        <f t="shared" si="141"/>
        <v>0</v>
      </c>
      <c r="AH228" s="29">
        <f t="shared" si="142"/>
        <v>85691.511865875276</v>
      </c>
      <c r="AI228" s="4">
        <f t="shared" si="143"/>
        <v>0</v>
      </c>
      <c r="AJ228" s="4">
        <f t="shared" si="144"/>
        <v>0</v>
      </c>
      <c r="AK228" s="4">
        <f t="shared" si="145"/>
        <v>0</v>
      </c>
      <c r="AL228" s="4">
        <f t="shared" si="146"/>
        <v>60367.759748580087</v>
      </c>
    </row>
    <row r="229" spans="1:38">
      <c r="A229" s="1">
        <v>216</v>
      </c>
      <c r="B229" s="1">
        <f t="shared" si="147"/>
        <v>117</v>
      </c>
      <c r="C229" s="3">
        <f t="shared" si="111"/>
        <v>19179.121342339145</v>
      </c>
      <c r="D229" s="3">
        <f t="shared" si="118"/>
        <v>207.91770179553922</v>
      </c>
      <c r="E229" s="4">
        <f t="shared" si="119"/>
        <v>77.468876421420134</v>
      </c>
      <c r="F229" s="4">
        <f t="shared" si="120"/>
        <v>130.44882537411908</v>
      </c>
      <c r="G229" s="7">
        <f t="shared" si="121"/>
        <v>0.15</v>
      </c>
      <c r="H229" s="8">
        <f t="shared" si="122"/>
        <v>1.3451947011868914E-2</v>
      </c>
      <c r="I229" s="3">
        <f t="shared" si="112"/>
        <v>261.51440190866634</v>
      </c>
      <c r="J229" s="4">
        <f t="shared" si="113"/>
        <v>391.9632272827854</v>
      </c>
      <c r="K229" s="3">
        <f t="shared" si="114"/>
        <v>469.43210370420559</v>
      </c>
      <c r="L229" s="4">
        <f t="shared" si="115"/>
        <v>17.94016085548677</v>
      </c>
      <c r="M229" s="18">
        <f t="shared" si="116"/>
        <v>59.528715565933368</v>
      </c>
      <c r="N229" s="18">
        <f t="shared" si="117"/>
        <v>391.9632272827854</v>
      </c>
      <c r="O229" s="27">
        <f t="shared" si="123"/>
        <v>0</v>
      </c>
      <c r="P229" s="18">
        <f t="shared" si="124"/>
        <v>0</v>
      </c>
      <c r="Q229" s="18">
        <f t="shared" si="125"/>
        <v>0</v>
      </c>
      <c r="R229" s="29">
        <f t="shared" si="126"/>
        <v>0</v>
      </c>
      <c r="S229" s="25">
        <f t="shared" si="127"/>
        <v>0</v>
      </c>
      <c r="T229" s="4">
        <f t="shared" si="128"/>
        <v>0</v>
      </c>
      <c r="U229" s="4">
        <f t="shared" si="129"/>
        <v>0</v>
      </c>
      <c r="V229" s="4">
        <f t="shared" si="130"/>
        <v>0</v>
      </c>
      <c r="W229" s="27">
        <f t="shared" si="131"/>
        <v>0</v>
      </c>
      <c r="X229" s="18">
        <f t="shared" si="132"/>
        <v>0</v>
      </c>
      <c r="Y229" s="18">
        <f t="shared" si="133"/>
        <v>0</v>
      </c>
      <c r="Z229" s="29">
        <f t="shared" si="134"/>
        <v>0</v>
      </c>
      <c r="AA229" s="25">
        <f t="shared" si="135"/>
        <v>19179.121342339124</v>
      </c>
      <c r="AB229" s="4">
        <f t="shared" si="136"/>
        <v>59.528715565933311</v>
      </c>
      <c r="AC229" s="4">
        <f t="shared" si="137"/>
        <v>391.9632272827854</v>
      </c>
      <c r="AD229" s="4">
        <f t="shared" si="138"/>
        <v>451.49194284871874</v>
      </c>
      <c r="AE229" s="33">
        <f t="shared" si="139"/>
        <v>0</v>
      </c>
      <c r="AF229" s="18">
        <f t="shared" si="140"/>
        <v>0</v>
      </c>
      <c r="AG229" s="18">
        <f t="shared" si="141"/>
        <v>0</v>
      </c>
      <c r="AH229" s="29">
        <f t="shared" si="142"/>
        <v>84664.057093081647</v>
      </c>
      <c r="AI229" s="4">
        <f t="shared" si="143"/>
        <v>0</v>
      </c>
      <c r="AJ229" s="4">
        <f t="shared" si="144"/>
        <v>0</v>
      </c>
      <c r="AK229" s="4">
        <f t="shared" si="145"/>
        <v>0</v>
      </c>
      <c r="AL229" s="4">
        <f t="shared" si="146"/>
        <v>59480.407853484619</v>
      </c>
    </row>
    <row r="230" spans="1:38">
      <c r="A230" s="1">
        <v>217</v>
      </c>
      <c r="B230" s="1">
        <f t="shared" si="147"/>
        <v>116</v>
      </c>
      <c r="C230" s="3">
        <f t="shared" si="111"/>
        <v>18793.659407677042</v>
      </c>
      <c r="D230" s="3">
        <f t="shared" si="118"/>
        <v>205.12080388815599</v>
      </c>
      <c r="E230" s="4">
        <f t="shared" si="119"/>
        <v>75.917355313425787</v>
      </c>
      <c r="F230" s="4">
        <f t="shared" si="120"/>
        <v>129.2034485747302</v>
      </c>
      <c r="G230" s="7">
        <f t="shared" si="121"/>
        <v>0.15</v>
      </c>
      <c r="H230" s="8">
        <f t="shared" si="122"/>
        <v>1.3451947011868914E-2</v>
      </c>
      <c r="I230" s="3">
        <f t="shared" si="112"/>
        <v>256.25848608737238</v>
      </c>
      <c r="J230" s="4">
        <f t="shared" si="113"/>
        <v>385.46193466210258</v>
      </c>
      <c r="K230" s="3">
        <f t="shared" si="114"/>
        <v>461.37928997552837</v>
      </c>
      <c r="L230" s="4">
        <f t="shared" si="115"/>
        <v>17.580861230477549</v>
      </c>
      <c r="M230" s="18">
        <f t="shared" si="116"/>
        <v>58.336494082948235</v>
      </c>
      <c r="N230" s="18">
        <f t="shared" si="117"/>
        <v>385.46193466210258</v>
      </c>
      <c r="O230" s="27">
        <f t="shared" si="123"/>
        <v>0</v>
      </c>
      <c r="P230" s="18">
        <f t="shared" si="124"/>
        <v>0</v>
      </c>
      <c r="Q230" s="18">
        <f t="shared" si="125"/>
        <v>0</v>
      </c>
      <c r="R230" s="29">
        <f t="shared" si="126"/>
        <v>0</v>
      </c>
      <c r="S230" s="25">
        <f t="shared" si="127"/>
        <v>0</v>
      </c>
      <c r="T230" s="4">
        <f t="shared" si="128"/>
        <v>0</v>
      </c>
      <c r="U230" s="4">
        <f t="shared" si="129"/>
        <v>0</v>
      </c>
      <c r="V230" s="4">
        <f t="shared" si="130"/>
        <v>0</v>
      </c>
      <c r="W230" s="27">
        <f t="shared" si="131"/>
        <v>0</v>
      </c>
      <c r="X230" s="18">
        <f t="shared" si="132"/>
        <v>0</v>
      </c>
      <c r="Y230" s="18">
        <f t="shared" si="133"/>
        <v>0</v>
      </c>
      <c r="Z230" s="29">
        <f t="shared" si="134"/>
        <v>0</v>
      </c>
      <c r="AA230" s="25">
        <f t="shared" si="135"/>
        <v>18793.65940767702</v>
      </c>
      <c r="AB230" s="4">
        <f t="shared" si="136"/>
        <v>58.336494082948178</v>
      </c>
      <c r="AC230" s="4">
        <f t="shared" si="137"/>
        <v>385.46193466210258</v>
      </c>
      <c r="AD230" s="4">
        <f t="shared" si="138"/>
        <v>443.79842874505073</v>
      </c>
      <c r="AE230" s="33">
        <f t="shared" si="139"/>
        <v>0</v>
      </c>
      <c r="AF230" s="18">
        <f t="shared" si="140"/>
        <v>0</v>
      </c>
      <c r="AG230" s="18">
        <f t="shared" si="141"/>
        <v>0</v>
      </c>
      <c r="AH230" s="29">
        <f t="shared" si="142"/>
        <v>83645.239821676267</v>
      </c>
      <c r="AI230" s="4">
        <f t="shared" si="143"/>
        <v>0</v>
      </c>
      <c r="AJ230" s="4">
        <f t="shared" si="144"/>
        <v>0</v>
      </c>
      <c r="AK230" s="4">
        <f t="shared" si="145"/>
        <v>0</v>
      </c>
      <c r="AL230" s="4">
        <f t="shared" si="146"/>
        <v>58603.230452540069</v>
      </c>
    </row>
    <row r="231" spans="1:38">
      <c r="A231" s="1">
        <v>218</v>
      </c>
      <c r="B231" s="1">
        <f t="shared" si="147"/>
        <v>115</v>
      </c>
      <c r="C231" s="3">
        <f t="shared" si="111"/>
        <v>18414.599581088729</v>
      </c>
      <c r="D231" s="3">
        <f t="shared" si="118"/>
        <v>202.36152970322055</v>
      </c>
      <c r="E231" s="4">
        <f t="shared" si="119"/>
        <v>74.391568488721632</v>
      </c>
      <c r="F231" s="4">
        <f t="shared" si="120"/>
        <v>127.96996121449892</v>
      </c>
      <c r="G231" s="7">
        <f t="shared" si="121"/>
        <v>0.15</v>
      </c>
      <c r="H231" s="8">
        <f t="shared" si="122"/>
        <v>1.3451947011868914E-2</v>
      </c>
      <c r="I231" s="3">
        <f t="shared" si="112"/>
        <v>251.08986537381494</v>
      </c>
      <c r="J231" s="4">
        <f t="shared" si="113"/>
        <v>379.05982658831385</v>
      </c>
      <c r="K231" s="3">
        <f t="shared" si="114"/>
        <v>453.4513950770355</v>
      </c>
      <c r="L231" s="4">
        <f t="shared" si="115"/>
        <v>17.227521123703955</v>
      </c>
      <c r="M231" s="18">
        <f t="shared" si="116"/>
        <v>57.16404736501768</v>
      </c>
      <c r="N231" s="18">
        <f t="shared" si="117"/>
        <v>379.05982658831385</v>
      </c>
      <c r="O231" s="27">
        <f t="shared" si="123"/>
        <v>0</v>
      </c>
      <c r="P231" s="18">
        <f t="shared" si="124"/>
        <v>0</v>
      </c>
      <c r="Q231" s="18">
        <f t="shared" si="125"/>
        <v>0</v>
      </c>
      <c r="R231" s="29">
        <f t="shared" si="126"/>
        <v>0</v>
      </c>
      <c r="S231" s="25">
        <f t="shared" si="127"/>
        <v>0</v>
      </c>
      <c r="T231" s="4">
        <f t="shared" si="128"/>
        <v>0</v>
      </c>
      <c r="U231" s="4">
        <f t="shared" si="129"/>
        <v>0</v>
      </c>
      <c r="V231" s="4">
        <f t="shared" si="130"/>
        <v>0</v>
      </c>
      <c r="W231" s="27">
        <f t="shared" si="131"/>
        <v>0</v>
      </c>
      <c r="X231" s="18">
        <f t="shared" si="132"/>
        <v>0</v>
      </c>
      <c r="Y231" s="18">
        <f t="shared" si="133"/>
        <v>0</v>
      </c>
      <c r="Z231" s="29">
        <f t="shared" si="134"/>
        <v>0</v>
      </c>
      <c r="AA231" s="25">
        <f t="shared" si="135"/>
        <v>18414.599581088707</v>
      </c>
      <c r="AB231" s="4">
        <f t="shared" si="136"/>
        <v>57.164047365017609</v>
      </c>
      <c r="AC231" s="4">
        <f t="shared" si="137"/>
        <v>379.05982658831385</v>
      </c>
      <c r="AD231" s="4">
        <f t="shared" si="138"/>
        <v>436.22387395333146</v>
      </c>
      <c r="AE231" s="33">
        <f t="shared" si="139"/>
        <v>0</v>
      </c>
      <c r="AF231" s="18">
        <f t="shared" si="140"/>
        <v>0</v>
      </c>
      <c r="AG231" s="18">
        <f t="shared" si="141"/>
        <v>0</v>
      </c>
      <c r="AH231" s="29">
        <f t="shared" si="142"/>
        <v>82635.042196252427</v>
      </c>
      <c r="AI231" s="4">
        <f t="shared" si="143"/>
        <v>0</v>
      </c>
      <c r="AJ231" s="4">
        <f t="shared" si="144"/>
        <v>0</v>
      </c>
      <c r="AK231" s="4">
        <f t="shared" si="145"/>
        <v>0</v>
      </c>
      <c r="AL231" s="4">
        <f t="shared" si="146"/>
        <v>57736.156165552231</v>
      </c>
    </row>
    <row r="232" spans="1:38">
      <c r="A232" s="1">
        <v>219</v>
      </c>
      <c r="B232" s="1">
        <f t="shared" si="147"/>
        <v>114</v>
      </c>
      <c r="C232" s="3">
        <f t="shared" si="111"/>
        <v>18041.844124232513</v>
      </c>
      <c r="D232" s="3">
        <f t="shared" si="118"/>
        <v>199.63937312841207</v>
      </c>
      <c r="E232" s="4">
        <f t="shared" si="119"/>
        <v>72.891123341809546</v>
      </c>
      <c r="F232" s="4">
        <f t="shared" si="120"/>
        <v>126.74824978660253</v>
      </c>
      <c r="G232" s="7">
        <f t="shared" si="121"/>
        <v>0.15</v>
      </c>
      <c r="H232" s="8">
        <f t="shared" si="122"/>
        <v>1.3451947011868914E-2</v>
      </c>
      <c r="I232" s="3">
        <f t="shared" si="112"/>
        <v>246.00720706961258</v>
      </c>
      <c r="J232" s="4">
        <f t="shared" si="113"/>
        <v>372.75545685621512</v>
      </c>
      <c r="K232" s="3">
        <f t="shared" si="114"/>
        <v>445.64658019802465</v>
      </c>
      <c r="L232" s="4">
        <f t="shared" si="115"/>
        <v>16.880049615998001</v>
      </c>
      <c r="M232" s="18">
        <f t="shared" si="116"/>
        <v>56.011073725811542</v>
      </c>
      <c r="N232" s="18">
        <f t="shared" si="117"/>
        <v>372.75545685621512</v>
      </c>
      <c r="O232" s="27">
        <f t="shared" si="123"/>
        <v>0</v>
      </c>
      <c r="P232" s="18">
        <f t="shared" si="124"/>
        <v>0</v>
      </c>
      <c r="Q232" s="18">
        <f t="shared" si="125"/>
        <v>0</v>
      </c>
      <c r="R232" s="29">
        <f t="shared" si="126"/>
        <v>0</v>
      </c>
      <c r="S232" s="25">
        <f t="shared" si="127"/>
        <v>0</v>
      </c>
      <c r="T232" s="4">
        <f t="shared" si="128"/>
        <v>0</v>
      </c>
      <c r="U232" s="4">
        <f t="shared" si="129"/>
        <v>0</v>
      </c>
      <c r="V232" s="4">
        <f t="shared" si="130"/>
        <v>0</v>
      </c>
      <c r="W232" s="27">
        <f t="shared" si="131"/>
        <v>0</v>
      </c>
      <c r="X232" s="18">
        <f t="shared" si="132"/>
        <v>0</v>
      </c>
      <c r="Y232" s="18">
        <f t="shared" si="133"/>
        <v>0</v>
      </c>
      <c r="Z232" s="29">
        <f t="shared" si="134"/>
        <v>0</v>
      </c>
      <c r="AA232" s="25">
        <f t="shared" si="135"/>
        <v>18041.844124232492</v>
      </c>
      <c r="AB232" s="4">
        <f t="shared" si="136"/>
        <v>56.011073725811492</v>
      </c>
      <c r="AC232" s="4">
        <f t="shared" si="137"/>
        <v>372.75545685621512</v>
      </c>
      <c r="AD232" s="4">
        <f t="shared" si="138"/>
        <v>428.76653058202663</v>
      </c>
      <c r="AE232" s="33">
        <f t="shared" si="139"/>
        <v>0</v>
      </c>
      <c r="AF232" s="18">
        <f t="shared" si="140"/>
        <v>0</v>
      </c>
      <c r="AG232" s="18">
        <f t="shared" si="141"/>
        <v>0</v>
      </c>
      <c r="AH232" s="29">
        <f t="shared" si="142"/>
        <v>81633.445051511109</v>
      </c>
      <c r="AI232" s="4">
        <f t="shared" si="143"/>
        <v>0</v>
      </c>
      <c r="AJ232" s="4">
        <f t="shared" si="144"/>
        <v>0</v>
      </c>
      <c r="AK232" s="4">
        <f t="shared" si="145"/>
        <v>0</v>
      </c>
      <c r="AL232" s="4">
        <f t="shared" si="146"/>
        <v>56879.113043483681</v>
      </c>
    </row>
    <row r="233" spans="1:38">
      <c r="A233" s="1">
        <v>220</v>
      </c>
      <c r="B233" s="1">
        <f t="shared" si="147"/>
        <v>113</v>
      </c>
      <c r="C233" s="3">
        <f t="shared" si="111"/>
        <v>17675.296724448577</v>
      </c>
      <c r="D233" s="3">
        <f t="shared" si="118"/>
        <v>196.95383485960596</v>
      </c>
      <c r="E233" s="4">
        <f t="shared" si="119"/>
        <v>71.415632991753697</v>
      </c>
      <c r="F233" s="4">
        <f t="shared" si="120"/>
        <v>125.53820186785227</v>
      </c>
      <c r="G233" s="7">
        <f t="shared" si="121"/>
        <v>0.15</v>
      </c>
      <c r="H233" s="8">
        <f t="shared" si="122"/>
        <v>1.3451947011868914E-2</v>
      </c>
      <c r="I233" s="3">
        <f t="shared" si="112"/>
        <v>241.00919791608263</v>
      </c>
      <c r="J233" s="4">
        <f t="shared" si="113"/>
        <v>366.54739978393491</v>
      </c>
      <c r="K233" s="3">
        <f t="shared" si="114"/>
        <v>437.96303277568859</v>
      </c>
      <c r="L233" s="4">
        <f t="shared" si="115"/>
        <v>16.538357113879805</v>
      </c>
      <c r="M233" s="18">
        <f t="shared" si="116"/>
        <v>54.877275877873892</v>
      </c>
      <c r="N233" s="18">
        <f t="shared" si="117"/>
        <v>366.54739978393491</v>
      </c>
      <c r="O233" s="27">
        <f t="shared" si="123"/>
        <v>0</v>
      </c>
      <c r="P233" s="18">
        <f t="shared" si="124"/>
        <v>0</v>
      </c>
      <c r="Q233" s="18">
        <f t="shared" si="125"/>
        <v>0</v>
      </c>
      <c r="R233" s="29">
        <f t="shared" si="126"/>
        <v>0</v>
      </c>
      <c r="S233" s="25">
        <f t="shared" si="127"/>
        <v>0</v>
      </c>
      <c r="T233" s="4">
        <f t="shared" si="128"/>
        <v>0</v>
      </c>
      <c r="U233" s="4">
        <f t="shared" si="129"/>
        <v>0</v>
      </c>
      <c r="V233" s="4">
        <f t="shared" si="130"/>
        <v>0</v>
      </c>
      <c r="W233" s="27">
        <f t="shared" si="131"/>
        <v>0</v>
      </c>
      <c r="X233" s="18">
        <f t="shared" si="132"/>
        <v>0</v>
      </c>
      <c r="Y233" s="18">
        <f t="shared" si="133"/>
        <v>0</v>
      </c>
      <c r="Z233" s="29">
        <f t="shared" si="134"/>
        <v>0</v>
      </c>
      <c r="AA233" s="25">
        <f t="shared" si="135"/>
        <v>17675.296724448555</v>
      </c>
      <c r="AB233" s="4">
        <f t="shared" si="136"/>
        <v>54.877275877873835</v>
      </c>
      <c r="AC233" s="4">
        <f t="shared" si="137"/>
        <v>366.54739978393491</v>
      </c>
      <c r="AD233" s="4">
        <f t="shared" si="138"/>
        <v>421.42467566180875</v>
      </c>
      <c r="AE233" s="33">
        <f t="shared" si="139"/>
        <v>0</v>
      </c>
      <c r="AF233" s="18">
        <f t="shared" si="140"/>
        <v>0</v>
      </c>
      <c r="AG233" s="18">
        <f t="shared" si="141"/>
        <v>0</v>
      </c>
      <c r="AH233" s="29">
        <f t="shared" si="142"/>
        <v>80640.427952465674</v>
      </c>
      <c r="AI233" s="4">
        <f t="shared" si="143"/>
        <v>0</v>
      </c>
      <c r="AJ233" s="4">
        <f t="shared" si="144"/>
        <v>0</v>
      </c>
      <c r="AK233" s="4">
        <f t="shared" si="145"/>
        <v>0</v>
      </c>
      <c r="AL233" s="4">
        <f t="shared" si="146"/>
        <v>56032.028606954249</v>
      </c>
    </row>
    <row r="234" spans="1:38">
      <c r="A234" s="1">
        <v>221</v>
      </c>
      <c r="B234" s="1">
        <f t="shared" si="147"/>
        <v>112</v>
      </c>
      <c r="C234" s="3">
        <f t="shared" si="111"/>
        <v>17314.862474521928</v>
      </c>
      <c r="D234" s="3">
        <f t="shared" si="118"/>
        <v>194.30442230929006</v>
      </c>
      <c r="E234" s="4">
        <f t="shared" si="119"/>
        <v>69.964716200942277</v>
      </c>
      <c r="F234" s="4">
        <f t="shared" si="120"/>
        <v>124.33970610834778</v>
      </c>
      <c r="G234" s="7">
        <f t="shared" si="121"/>
        <v>0.15</v>
      </c>
      <c r="H234" s="8">
        <f t="shared" si="122"/>
        <v>1.3451947011868914E-2</v>
      </c>
      <c r="I234" s="3">
        <f t="shared" si="112"/>
        <v>236.09454381830159</v>
      </c>
      <c r="J234" s="4">
        <f t="shared" si="113"/>
        <v>360.43424992664939</v>
      </c>
      <c r="K234" s="3">
        <f t="shared" si="114"/>
        <v>430.39896612759162</v>
      </c>
      <c r="L234" s="4">
        <f t="shared" si="115"/>
        <v>16.202355330744528</v>
      </c>
      <c r="M234" s="18">
        <f t="shared" si="116"/>
        <v>53.762360870197753</v>
      </c>
      <c r="N234" s="18">
        <f t="shared" si="117"/>
        <v>360.43424992664939</v>
      </c>
      <c r="O234" s="27">
        <f t="shared" si="123"/>
        <v>0</v>
      </c>
      <c r="P234" s="18">
        <f t="shared" si="124"/>
        <v>0</v>
      </c>
      <c r="Q234" s="18">
        <f t="shared" si="125"/>
        <v>0</v>
      </c>
      <c r="R234" s="29">
        <f t="shared" si="126"/>
        <v>0</v>
      </c>
      <c r="S234" s="25">
        <f t="shared" si="127"/>
        <v>0</v>
      </c>
      <c r="T234" s="4">
        <f t="shared" si="128"/>
        <v>0</v>
      </c>
      <c r="U234" s="4">
        <f t="shared" si="129"/>
        <v>0</v>
      </c>
      <c r="V234" s="4">
        <f t="shared" si="130"/>
        <v>0</v>
      </c>
      <c r="W234" s="27">
        <f t="shared" si="131"/>
        <v>0</v>
      </c>
      <c r="X234" s="18">
        <f t="shared" si="132"/>
        <v>0</v>
      </c>
      <c r="Y234" s="18">
        <f t="shared" si="133"/>
        <v>0</v>
      </c>
      <c r="Z234" s="29">
        <f t="shared" si="134"/>
        <v>0</v>
      </c>
      <c r="AA234" s="25">
        <f t="shared" si="135"/>
        <v>17314.862474521906</v>
      </c>
      <c r="AB234" s="4">
        <f t="shared" si="136"/>
        <v>53.762360870197689</v>
      </c>
      <c r="AC234" s="4">
        <f t="shared" si="137"/>
        <v>360.43424992664939</v>
      </c>
      <c r="AD234" s="4">
        <f t="shared" si="138"/>
        <v>414.1966107968471</v>
      </c>
      <c r="AE234" s="33">
        <f t="shared" si="139"/>
        <v>0</v>
      </c>
      <c r="AF234" s="18">
        <f t="shared" si="140"/>
        <v>0</v>
      </c>
      <c r="AG234" s="18">
        <f t="shared" si="141"/>
        <v>0</v>
      </c>
      <c r="AH234" s="29">
        <f t="shared" si="142"/>
        <v>79655.96923378951</v>
      </c>
      <c r="AI234" s="4">
        <f t="shared" si="143"/>
        <v>0</v>
      </c>
      <c r="AJ234" s="4">
        <f t="shared" si="144"/>
        <v>0</v>
      </c>
      <c r="AK234" s="4">
        <f t="shared" si="145"/>
        <v>0</v>
      </c>
      <c r="AL234" s="4">
        <f t="shared" si="146"/>
        <v>55194.829883642866</v>
      </c>
    </row>
    <row r="235" spans="1:38">
      <c r="A235" s="1">
        <v>222</v>
      </c>
      <c r="B235" s="1">
        <f t="shared" si="147"/>
        <v>111</v>
      </c>
      <c r="C235" s="3">
        <f t="shared" si="111"/>
        <v>16960.447852727681</v>
      </c>
      <c r="D235" s="3">
        <f t="shared" si="118"/>
        <v>191.69064951621363</v>
      </c>
      <c r="E235" s="4">
        <f t="shared" si="119"/>
        <v>68.537997294982631</v>
      </c>
      <c r="F235" s="4">
        <f t="shared" si="120"/>
        <v>123.15265222123099</v>
      </c>
      <c r="G235" s="7">
        <f t="shared" si="121"/>
        <v>0.15</v>
      </c>
      <c r="H235" s="8">
        <f t="shared" si="122"/>
        <v>1.3451947011868914E-2</v>
      </c>
      <c r="I235" s="3">
        <f t="shared" si="112"/>
        <v>231.26196957301534</v>
      </c>
      <c r="J235" s="4">
        <f t="shared" si="113"/>
        <v>354.41462179424633</v>
      </c>
      <c r="K235" s="3">
        <f t="shared" si="114"/>
        <v>422.95261908922896</v>
      </c>
      <c r="L235" s="4">
        <f t="shared" si="115"/>
        <v>15.871957268311768</v>
      </c>
      <c r="M235" s="18">
        <f t="shared" si="116"/>
        <v>52.666040026670863</v>
      </c>
      <c r="N235" s="18">
        <f t="shared" si="117"/>
        <v>354.41462179424633</v>
      </c>
      <c r="O235" s="27">
        <f t="shared" si="123"/>
        <v>0</v>
      </c>
      <c r="P235" s="18">
        <f t="shared" si="124"/>
        <v>0</v>
      </c>
      <c r="Q235" s="18">
        <f t="shared" si="125"/>
        <v>0</v>
      </c>
      <c r="R235" s="29">
        <f t="shared" si="126"/>
        <v>0</v>
      </c>
      <c r="S235" s="25">
        <f t="shared" si="127"/>
        <v>0</v>
      </c>
      <c r="T235" s="4">
        <f t="shared" si="128"/>
        <v>0</v>
      </c>
      <c r="U235" s="4">
        <f t="shared" si="129"/>
        <v>0</v>
      </c>
      <c r="V235" s="4">
        <f t="shared" si="130"/>
        <v>0</v>
      </c>
      <c r="W235" s="27">
        <f t="shared" si="131"/>
        <v>0</v>
      </c>
      <c r="X235" s="18">
        <f t="shared" si="132"/>
        <v>0</v>
      </c>
      <c r="Y235" s="18">
        <f t="shared" si="133"/>
        <v>0</v>
      </c>
      <c r="Z235" s="29">
        <f t="shared" si="134"/>
        <v>0</v>
      </c>
      <c r="AA235" s="25">
        <f t="shared" si="135"/>
        <v>16960.447852727659</v>
      </c>
      <c r="AB235" s="4">
        <f t="shared" si="136"/>
        <v>52.6660400266708</v>
      </c>
      <c r="AC235" s="4">
        <f t="shared" si="137"/>
        <v>354.41462179424633</v>
      </c>
      <c r="AD235" s="4">
        <f t="shared" si="138"/>
        <v>407.08066182091716</v>
      </c>
      <c r="AE235" s="33">
        <f t="shared" si="139"/>
        <v>0</v>
      </c>
      <c r="AF235" s="18">
        <f t="shared" si="140"/>
        <v>0</v>
      </c>
      <c r="AG235" s="18">
        <f t="shared" si="141"/>
        <v>0</v>
      </c>
      <c r="AH235" s="29">
        <f t="shared" si="142"/>
        <v>78680.046038322689</v>
      </c>
      <c r="AI235" s="4">
        <f t="shared" si="143"/>
        <v>0</v>
      </c>
      <c r="AJ235" s="4">
        <f t="shared" si="144"/>
        <v>0</v>
      </c>
      <c r="AK235" s="4">
        <f t="shared" si="145"/>
        <v>0</v>
      </c>
      <c r="AL235" s="4">
        <f t="shared" si="146"/>
        <v>54367.44344461638</v>
      </c>
    </row>
    <row r="236" spans="1:38">
      <c r="A236" s="1">
        <v>223</v>
      </c>
      <c r="B236" s="1">
        <f t="shared" si="147"/>
        <v>110</v>
      </c>
      <c r="C236" s="3">
        <f t="shared" si="111"/>
        <v>16611.960703154797</v>
      </c>
      <c r="D236" s="3">
        <f t="shared" si="118"/>
        <v>189.1120370562507</v>
      </c>
      <c r="E236" s="4">
        <f t="shared" si="119"/>
        <v>67.135106083713737</v>
      </c>
      <c r="F236" s="4">
        <f t="shared" si="120"/>
        <v>121.97693097253696</v>
      </c>
      <c r="G236" s="7">
        <f t="shared" si="121"/>
        <v>0.15</v>
      </c>
      <c r="H236" s="8">
        <f t="shared" si="122"/>
        <v>1.3451947011868914E-2</v>
      </c>
      <c r="I236" s="3">
        <f t="shared" si="112"/>
        <v>226.51021860034569</v>
      </c>
      <c r="J236" s="4">
        <f t="shared" si="113"/>
        <v>348.48714957288269</v>
      </c>
      <c r="K236" s="3">
        <f t="shared" si="114"/>
        <v>415.62225565659639</v>
      </c>
      <c r="L236" s="4">
        <f t="shared" si="115"/>
        <v>15.547077198333707</v>
      </c>
      <c r="M236" s="18">
        <f t="shared" si="116"/>
        <v>51.588028885380027</v>
      </c>
      <c r="N236" s="18">
        <f t="shared" si="117"/>
        <v>348.48714957288269</v>
      </c>
      <c r="O236" s="27">
        <f t="shared" si="123"/>
        <v>0</v>
      </c>
      <c r="P236" s="18">
        <f t="shared" si="124"/>
        <v>0</v>
      </c>
      <c r="Q236" s="18">
        <f t="shared" si="125"/>
        <v>0</v>
      </c>
      <c r="R236" s="29">
        <f t="shared" si="126"/>
        <v>0</v>
      </c>
      <c r="S236" s="25">
        <f t="shared" si="127"/>
        <v>0</v>
      </c>
      <c r="T236" s="4">
        <f t="shared" si="128"/>
        <v>0</v>
      </c>
      <c r="U236" s="4">
        <f t="shared" si="129"/>
        <v>0</v>
      </c>
      <c r="V236" s="4">
        <f t="shared" si="130"/>
        <v>0</v>
      </c>
      <c r="W236" s="27">
        <f t="shared" si="131"/>
        <v>0</v>
      </c>
      <c r="X236" s="18">
        <f t="shared" si="132"/>
        <v>0</v>
      </c>
      <c r="Y236" s="18">
        <f t="shared" si="133"/>
        <v>0</v>
      </c>
      <c r="Z236" s="29">
        <f t="shared" si="134"/>
        <v>0</v>
      </c>
      <c r="AA236" s="25">
        <f t="shared" si="135"/>
        <v>16611.960703154775</v>
      </c>
      <c r="AB236" s="4">
        <f t="shared" si="136"/>
        <v>51.58802888537997</v>
      </c>
      <c r="AC236" s="4">
        <f t="shared" si="137"/>
        <v>348.48714957288269</v>
      </c>
      <c r="AD236" s="4">
        <f t="shared" si="138"/>
        <v>400.07517845826266</v>
      </c>
      <c r="AE236" s="33">
        <f t="shared" si="139"/>
        <v>0</v>
      </c>
      <c r="AF236" s="18">
        <f t="shared" si="140"/>
        <v>0</v>
      </c>
      <c r="AG236" s="18">
        <f t="shared" si="141"/>
        <v>0</v>
      </c>
      <c r="AH236" s="29">
        <f t="shared" si="142"/>
        <v>77712.634354752838</v>
      </c>
      <c r="AI236" s="4">
        <f t="shared" si="143"/>
        <v>0</v>
      </c>
      <c r="AJ236" s="4">
        <f t="shared" si="144"/>
        <v>0</v>
      </c>
      <c r="AK236" s="4">
        <f t="shared" si="145"/>
        <v>0</v>
      </c>
      <c r="AL236" s="4">
        <f t="shared" si="146"/>
        <v>53549.795439609865</v>
      </c>
    </row>
    <row r="237" spans="1:38">
      <c r="A237" s="1">
        <v>224</v>
      </c>
      <c r="B237" s="1">
        <f t="shared" si="147"/>
        <v>109</v>
      </c>
      <c r="C237" s="3">
        <f t="shared" si="111"/>
        <v>16269.310216304413</v>
      </c>
      <c r="D237" s="3">
        <f t="shared" si="118"/>
        <v>186.56811195446346</v>
      </c>
      <c r="E237" s="4">
        <f t="shared" si="119"/>
        <v>65.755677783321076</v>
      </c>
      <c r="F237" s="4">
        <f t="shared" si="120"/>
        <v>120.81243417114239</v>
      </c>
      <c r="G237" s="7">
        <f t="shared" si="121"/>
        <v>0.15</v>
      </c>
      <c r="H237" s="8">
        <f t="shared" si="122"/>
        <v>1.3451947011868914E-2</v>
      </c>
      <c r="I237" s="3">
        <f t="shared" si="112"/>
        <v>221.83805267924191</v>
      </c>
      <c r="J237" s="4">
        <f t="shared" si="113"/>
        <v>342.65048685038431</v>
      </c>
      <c r="K237" s="3">
        <f t="shared" si="114"/>
        <v>408.40616463370537</v>
      </c>
      <c r="L237" s="4">
        <f t="shared" si="115"/>
        <v>15.227630644558563</v>
      </c>
      <c r="M237" s="18">
        <f t="shared" si="116"/>
        <v>50.528047138762517</v>
      </c>
      <c r="N237" s="18">
        <f t="shared" si="117"/>
        <v>342.65048685038431</v>
      </c>
      <c r="O237" s="27">
        <f t="shared" si="123"/>
        <v>0</v>
      </c>
      <c r="P237" s="18">
        <f t="shared" si="124"/>
        <v>0</v>
      </c>
      <c r="Q237" s="18">
        <f t="shared" si="125"/>
        <v>0</v>
      </c>
      <c r="R237" s="29">
        <f t="shared" si="126"/>
        <v>0</v>
      </c>
      <c r="S237" s="25">
        <f t="shared" si="127"/>
        <v>0</v>
      </c>
      <c r="T237" s="4">
        <f t="shared" si="128"/>
        <v>0</v>
      </c>
      <c r="U237" s="4">
        <f t="shared" si="129"/>
        <v>0</v>
      </c>
      <c r="V237" s="4">
        <f t="shared" si="130"/>
        <v>0</v>
      </c>
      <c r="W237" s="27">
        <f t="shared" si="131"/>
        <v>0</v>
      </c>
      <c r="X237" s="18">
        <f t="shared" si="132"/>
        <v>0</v>
      </c>
      <c r="Y237" s="18">
        <f t="shared" si="133"/>
        <v>0</v>
      </c>
      <c r="Z237" s="29">
        <f t="shared" si="134"/>
        <v>0</v>
      </c>
      <c r="AA237" s="25">
        <f t="shared" si="135"/>
        <v>16269.310216304391</v>
      </c>
      <c r="AB237" s="4">
        <f t="shared" si="136"/>
        <v>50.528047138762446</v>
      </c>
      <c r="AC237" s="4">
        <f t="shared" si="137"/>
        <v>342.65048685038431</v>
      </c>
      <c r="AD237" s="4">
        <f t="shared" si="138"/>
        <v>393.17853398914679</v>
      </c>
      <c r="AE237" s="33">
        <f t="shared" si="139"/>
        <v>0</v>
      </c>
      <c r="AF237" s="18">
        <f t="shared" si="140"/>
        <v>0</v>
      </c>
      <c r="AG237" s="18">
        <f t="shared" si="141"/>
        <v>0</v>
      </c>
      <c r="AH237" s="29">
        <f t="shared" si="142"/>
        <v>76753.709054486084</v>
      </c>
      <c r="AI237" s="4">
        <f t="shared" si="143"/>
        <v>0</v>
      </c>
      <c r="AJ237" s="4">
        <f t="shared" si="144"/>
        <v>0</v>
      </c>
      <c r="AK237" s="4">
        <f t="shared" si="145"/>
        <v>0</v>
      </c>
      <c r="AL237" s="4">
        <f t="shared" si="146"/>
        <v>52741.811631282675</v>
      </c>
    </row>
    <row r="238" spans="1:38">
      <c r="A238" s="1">
        <v>225</v>
      </c>
      <c r="B238" s="1">
        <f t="shared" si="147"/>
        <v>108</v>
      </c>
      <c r="C238" s="3">
        <f t="shared" si="111"/>
        <v>15932.40690995898</v>
      </c>
      <c r="D238" s="3">
        <f t="shared" si="118"/>
        <v>184.05840759834749</v>
      </c>
      <c r="E238" s="4">
        <f t="shared" si="119"/>
        <v>64.399352939538304</v>
      </c>
      <c r="F238" s="4">
        <f t="shared" si="120"/>
        <v>119.65905465880918</v>
      </c>
      <c r="G238" s="7">
        <f t="shared" si="121"/>
        <v>0.15</v>
      </c>
      <c r="H238" s="8">
        <f t="shared" si="122"/>
        <v>1.3451947011868914E-2</v>
      </c>
      <c r="I238" s="3">
        <f t="shared" si="112"/>
        <v>217.24425168662393</v>
      </c>
      <c r="J238" s="4">
        <f t="shared" si="113"/>
        <v>336.90330634543312</v>
      </c>
      <c r="K238" s="3">
        <f t="shared" si="114"/>
        <v>401.30265928497141</v>
      </c>
      <c r="L238" s="4">
        <f t="shared" si="115"/>
        <v>14.913534364945711</v>
      </c>
      <c r="M238" s="18">
        <f t="shared" si="116"/>
        <v>49.485818574592592</v>
      </c>
      <c r="N238" s="18">
        <f t="shared" si="117"/>
        <v>336.90330634543312</v>
      </c>
      <c r="O238" s="27">
        <f t="shared" si="123"/>
        <v>0</v>
      </c>
      <c r="P238" s="18">
        <f t="shared" si="124"/>
        <v>0</v>
      </c>
      <c r="Q238" s="18">
        <f t="shared" si="125"/>
        <v>0</v>
      </c>
      <c r="R238" s="29">
        <f t="shared" si="126"/>
        <v>0</v>
      </c>
      <c r="S238" s="25">
        <f t="shared" si="127"/>
        <v>0</v>
      </c>
      <c r="T238" s="4">
        <f t="shared" si="128"/>
        <v>0</v>
      </c>
      <c r="U238" s="4">
        <f t="shared" si="129"/>
        <v>0</v>
      </c>
      <c r="V238" s="4">
        <f t="shared" si="130"/>
        <v>0</v>
      </c>
      <c r="W238" s="27">
        <f t="shared" si="131"/>
        <v>0</v>
      </c>
      <c r="X238" s="18">
        <f t="shared" si="132"/>
        <v>0</v>
      </c>
      <c r="Y238" s="18">
        <f t="shared" si="133"/>
        <v>0</v>
      </c>
      <c r="Z238" s="29">
        <f t="shared" si="134"/>
        <v>0</v>
      </c>
      <c r="AA238" s="25">
        <f t="shared" si="135"/>
        <v>15932.406909958958</v>
      </c>
      <c r="AB238" s="4">
        <f t="shared" si="136"/>
        <v>49.485818574592535</v>
      </c>
      <c r="AC238" s="4">
        <f t="shared" si="137"/>
        <v>336.90330634543312</v>
      </c>
      <c r="AD238" s="4">
        <f t="shared" si="138"/>
        <v>386.38912492002567</v>
      </c>
      <c r="AE238" s="33">
        <f t="shared" si="139"/>
        <v>0</v>
      </c>
      <c r="AF238" s="18">
        <f t="shared" si="140"/>
        <v>0</v>
      </c>
      <c r="AG238" s="18">
        <f t="shared" si="141"/>
        <v>0</v>
      </c>
      <c r="AH238" s="29">
        <f t="shared" si="142"/>
        <v>75803.243927722448</v>
      </c>
      <c r="AI238" s="4">
        <f t="shared" si="143"/>
        <v>0</v>
      </c>
      <c r="AJ238" s="4">
        <f t="shared" si="144"/>
        <v>0</v>
      </c>
      <c r="AK238" s="4">
        <f t="shared" si="145"/>
        <v>0</v>
      </c>
      <c r="AL238" s="4">
        <f t="shared" si="146"/>
        <v>51943.41742847408</v>
      </c>
    </row>
    <row r="239" spans="1:38">
      <c r="A239" s="1">
        <v>226</v>
      </c>
      <c r="B239" s="1">
        <f t="shared" si="147"/>
        <v>107</v>
      </c>
      <c r="C239" s="3">
        <f t="shared" si="111"/>
        <v>15601.162610318486</v>
      </c>
      <c r="D239" s="3">
        <f t="shared" si="118"/>
        <v>181.58246365224551</v>
      </c>
      <c r="E239" s="4">
        <f t="shared" si="119"/>
        <v>63.065777351920964</v>
      </c>
      <c r="F239" s="4">
        <f t="shared" si="120"/>
        <v>118.51668630032455</v>
      </c>
      <c r="G239" s="7">
        <f t="shared" si="121"/>
        <v>0.15</v>
      </c>
      <c r="H239" s="8">
        <f t="shared" si="122"/>
        <v>1.3451947011868914E-2</v>
      </c>
      <c r="I239" s="3">
        <f t="shared" si="112"/>
        <v>212.72761334016809</v>
      </c>
      <c r="J239" s="4">
        <f t="shared" si="113"/>
        <v>331.24429964049261</v>
      </c>
      <c r="K239" s="3">
        <f t="shared" si="114"/>
        <v>394.3100769924136</v>
      </c>
      <c r="L239" s="4">
        <f t="shared" si="115"/>
        <v>14.604706334129064</v>
      </c>
      <c r="M239" s="18">
        <f t="shared" si="116"/>
        <v>48.461071017791902</v>
      </c>
      <c r="N239" s="18">
        <f t="shared" si="117"/>
        <v>331.24429964049261</v>
      </c>
      <c r="O239" s="27">
        <f t="shared" si="123"/>
        <v>0</v>
      </c>
      <c r="P239" s="18">
        <f t="shared" si="124"/>
        <v>0</v>
      </c>
      <c r="Q239" s="18">
        <f t="shared" si="125"/>
        <v>0</v>
      </c>
      <c r="R239" s="29">
        <f t="shared" si="126"/>
        <v>0</v>
      </c>
      <c r="S239" s="25">
        <f t="shared" si="127"/>
        <v>0</v>
      </c>
      <c r="T239" s="4">
        <f t="shared" si="128"/>
        <v>0</v>
      </c>
      <c r="U239" s="4">
        <f t="shared" si="129"/>
        <v>0</v>
      </c>
      <c r="V239" s="4">
        <f t="shared" si="130"/>
        <v>0</v>
      </c>
      <c r="W239" s="27">
        <f t="shared" si="131"/>
        <v>0</v>
      </c>
      <c r="X239" s="18">
        <f t="shared" si="132"/>
        <v>0</v>
      </c>
      <c r="Y239" s="18">
        <f t="shared" si="133"/>
        <v>0</v>
      </c>
      <c r="Z239" s="29">
        <f t="shared" si="134"/>
        <v>0</v>
      </c>
      <c r="AA239" s="25">
        <f t="shared" si="135"/>
        <v>15601.162610318464</v>
      </c>
      <c r="AB239" s="4">
        <f t="shared" si="136"/>
        <v>48.461071017791831</v>
      </c>
      <c r="AC239" s="4">
        <f t="shared" si="137"/>
        <v>331.24429964049261</v>
      </c>
      <c r="AD239" s="4">
        <f t="shared" si="138"/>
        <v>379.70537065828444</v>
      </c>
      <c r="AE239" s="33">
        <f t="shared" si="139"/>
        <v>0</v>
      </c>
      <c r="AF239" s="18">
        <f t="shared" si="140"/>
        <v>0</v>
      </c>
      <c r="AG239" s="18">
        <f t="shared" si="141"/>
        <v>0</v>
      </c>
      <c r="AH239" s="29">
        <f t="shared" si="142"/>
        <v>74861.211718751336</v>
      </c>
      <c r="AI239" s="4">
        <f t="shared" si="143"/>
        <v>0</v>
      </c>
      <c r="AJ239" s="4">
        <f t="shared" si="144"/>
        <v>0</v>
      </c>
      <c r="AK239" s="4">
        <f t="shared" si="145"/>
        <v>0</v>
      </c>
      <c r="AL239" s="4">
        <f t="shared" si="146"/>
        <v>51154.53791848183</v>
      </c>
    </row>
    <row r="240" spans="1:38">
      <c r="A240" s="1">
        <v>227</v>
      </c>
      <c r="B240" s="1">
        <f t="shared" si="147"/>
        <v>106</v>
      </c>
      <c r="C240" s="3">
        <f t="shared" si="111"/>
        <v>15275.490433400069</v>
      </c>
      <c r="D240" s="3">
        <f t="shared" si="118"/>
        <v>179.1398259729109</v>
      </c>
      <c r="E240" s="4">
        <f t="shared" si="119"/>
        <v>61.754601999177339</v>
      </c>
      <c r="F240" s="4">
        <f t="shared" si="120"/>
        <v>117.38522397373356</v>
      </c>
      <c r="G240" s="7">
        <f t="shared" si="121"/>
        <v>0.15</v>
      </c>
      <c r="H240" s="8">
        <f t="shared" si="122"/>
        <v>1.3451947011868914E-2</v>
      </c>
      <c r="I240" s="3">
        <f t="shared" si="112"/>
        <v>208.28695294468378</v>
      </c>
      <c r="J240" s="4">
        <f t="shared" si="113"/>
        <v>325.67217691841734</v>
      </c>
      <c r="K240" s="3">
        <f t="shared" si="114"/>
        <v>387.42677891759467</v>
      </c>
      <c r="L240" s="4">
        <f t="shared" si="115"/>
        <v>14.301065726125278</v>
      </c>
      <c r="M240" s="18">
        <f t="shared" si="116"/>
        <v>47.453536273052059</v>
      </c>
      <c r="N240" s="18">
        <f t="shared" si="117"/>
        <v>325.67217691841734</v>
      </c>
      <c r="O240" s="27">
        <f t="shared" si="123"/>
        <v>0</v>
      </c>
      <c r="P240" s="18">
        <f t="shared" si="124"/>
        <v>0</v>
      </c>
      <c r="Q240" s="18">
        <f t="shared" si="125"/>
        <v>0</v>
      </c>
      <c r="R240" s="29">
        <f t="shared" si="126"/>
        <v>0</v>
      </c>
      <c r="S240" s="25">
        <f t="shared" si="127"/>
        <v>0</v>
      </c>
      <c r="T240" s="4">
        <f t="shared" si="128"/>
        <v>0</v>
      </c>
      <c r="U240" s="4">
        <f t="shared" si="129"/>
        <v>0</v>
      </c>
      <c r="V240" s="4">
        <f t="shared" si="130"/>
        <v>0</v>
      </c>
      <c r="W240" s="27">
        <f t="shared" si="131"/>
        <v>0</v>
      </c>
      <c r="X240" s="18">
        <f t="shared" si="132"/>
        <v>0</v>
      </c>
      <c r="Y240" s="18">
        <f t="shared" si="133"/>
        <v>0</v>
      </c>
      <c r="Z240" s="29">
        <f t="shared" si="134"/>
        <v>0</v>
      </c>
      <c r="AA240" s="25">
        <f t="shared" si="135"/>
        <v>15275.490433400048</v>
      </c>
      <c r="AB240" s="4">
        <f t="shared" si="136"/>
        <v>47.453536273052002</v>
      </c>
      <c r="AC240" s="4">
        <f t="shared" si="137"/>
        <v>325.67217691841734</v>
      </c>
      <c r="AD240" s="4">
        <f t="shared" si="138"/>
        <v>373.12571319146934</v>
      </c>
      <c r="AE240" s="33">
        <f t="shared" si="139"/>
        <v>0</v>
      </c>
      <c r="AF240" s="18">
        <f t="shared" si="140"/>
        <v>0</v>
      </c>
      <c r="AG240" s="18">
        <f t="shared" si="141"/>
        <v>0</v>
      </c>
      <c r="AH240" s="29">
        <f t="shared" si="142"/>
        <v>73927.584160480736</v>
      </c>
      <c r="AI240" s="4">
        <f t="shared" si="143"/>
        <v>0</v>
      </c>
      <c r="AJ240" s="4">
        <f t="shared" si="144"/>
        <v>0</v>
      </c>
      <c r="AK240" s="4">
        <f t="shared" si="145"/>
        <v>0</v>
      </c>
      <c r="AL240" s="4">
        <f t="shared" si="146"/>
        <v>50375.097898386019</v>
      </c>
    </row>
    <row r="241" spans="1:38">
      <c r="A241" s="1">
        <v>228</v>
      </c>
      <c r="B241" s="1">
        <f t="shared" si="147"/>
        <v>105</v>
      </c>
      <c r="C241" s="3">
        <f t="shared" si="111"/>
        <v>14955.304766697371</v>
      </c>
      <c r="D241" s="3">
        <f t="shared" si="118"/>
        <v>176.73004652620781</v>
      </c>
      <c r="E241" s="4">
        <f t="shared" si="119"/>
        <v>60.465482965541945</v>
      </c>
      <c r="F241" s="4">
        <f t="shared" si="120"/>
        <v>116.26456356066586</v>
      </c>
      <c r="G241" s="7">
        <f t="shared" si="121"/>
        <v>0.15</v>
      </c>
      <c r="H241" s="8">
        <f t="shared" si="122"/>
        <v>1.3451947011868914E-2</v>
      </c>
      <c r="I241" s="3">
        <f t="shared" si="112"/>
        <v>203.92110314203211</v>
      </c>
      <c r="J241" s="4">
        <f t="shared" si="113"/>
        <v>320.18566670269797</v>
      </c>
      <c r="K241" s="3">
        <f t="shared" si="114"/>
        <v>380.6511496682399</v>
      </c>
      <c r="L241" s="4">
        <f t="shared" si="115"/>
        <v>14.002532897283396</v>
      </c>
      <c r="M241" s="18">
        <f t="shared" si="116"/>
        <v>46.46295006825855</v>
      </c>
      <c r="N241" s="18">
        <f t="shared" si="117"/>
        <v>320.18566670269797</v>
      </c>
      <c r="O241" s="27">
        <f t="shared" si="123"/>
        <v>0</v>
      </c>
      <c r="P241" s="18">
        <f t="shared" si="124"/>
        <v>0</v>
      </c>
      <c r="Q241" s="18">
        <f t="shared" si="125"/>
        <v>0</v>
      </c>
      <c r="R241" s="29">
        <f t="shared" si="126"/>
        <v>0</v>
      </c>
      <c r="S241" s="25">
        <f t="shared" si="127"/>
        <v>0</v>
      </c>
      <c r="T241" s="4">
        <f t="shared" si="128"/>
        <v>0</v>
      </c>
      <c r="U241" s="4">
        <f t="shared" si="129"/>
        <v>0</v>
      </c>
      <c r="V241" s="4">
        <f t="shared" si="130"/>
        <v>0</v>
      </c>
      <c r="W241" s="27">
        <f t="shared" si="131"/>
        <v>0</v>
      </c>
      <c r="X241" s="18">
        <f t="shared" si="132"/>
        <v>0</v>
      </c>
      <c r="Y241" s="18">
        <f t="shared" si="133"/>
        <v>0</v>
      </c>
      <c r="Z241" s="29">
        <f t="shared" si="134"/>
        <v>0</v>
      </c>
      <c r="AA241" s="25">
        <f t="shared" si="135"/>
        <v>14955.304766697349</v>
      </c>
      <c r="AB241" s="4">
        <f t="shared" si="136"/>
        <v>46.462950068258486</v>
      </c>
      <c r="AC241" s="4">
        <f t="shared" si="137"/>
        <v>320.18566670269797</v>
      </c>
      <c r="AD241" s="4">
        <f t="shared" si="138"/>
        <v>366.64861677095644</v>
      </c>
      <c r="AE241" s="33">
        <f t="shared" si="139"/>
        <v>0</v>
      </c>
      <c r="AF241" s="18">
        <f t="shared" si="140"/>
        <v>0</v>
      </c>
      <c r="AG241" s="18">
        <f t="shared" si="141"/>
        <v>0</v>
      </c>
      <c r="AH241" s="29">
        <f t="shared" si="142"/>
        <v>73002.332008215133</v>
      </c>
      <c r="AI241" s="4">
        <f t="shared" si="143"/>
        <v>0</v>
      </c>
      <c r="AJ241" s="4">
        <f t="shared" si="144"/>
        <v>0</v>
      </c>
      <c r="AK241" s="4">
        <f t="shared" si="145"/>
        <v>0</v>
      </c>
      <c r="AL241" s="4">
        <f t="shared" si="146"/>
        <v>49605.021905440837</v>
      </c>
    </row>
    <row r="242" spans="1:38">
      <c r="A242" s="1">
        <v>229</v>
      </c>
      <c r="B242" s="1">
        <f t="shared" si="147"/>
        <v>104</v>
      </c>
      <c r="C242" s="3">
        <f t="shared" si="111"/>
        <v>14640.521251096077</v>
      </c>
      <c r="D242" s="3">
        <f t="shared" si="118"/>
        <v>174.35268330493207</v>
      </c>
      <c r="E242" s="4">
        <f t="shared" si="119"/>
        <v>59.198081368177093</v>
      </c>
      <c r="F242" s="4">
        <f t="shared" si="120"/>
        <v>115.15460193675497</v>
      </c>
      <c r="G242" s="7">
        <f t="shared" si="121"/>
        <v>0.15</v>
      </c>
      <c r="H242" s="8">
        <f t="shared" si="122"/>
        <v>1.3451947011868914E-2</v>
      </c>
      <c r="I242" s="3">
        <f t="shared" si="112"/>
        <v>199.62891366453755</v>
      </c>
      <c r="J242" s="4">
        <f t="shared" si="113"/>
        <v>314.78351560129249</v>
      </c>
      <c r="K242" s="3">
        <f t="shared" si="114"/>
        <v>373.98159696946959</v>
      </c>
      <c r="L242" s="4">
        <f t="shared" si="115"/>
        <v>13.70902936947259</v>
      </c>
      <c r="M242" s="18">
        <f t="shared" si="116"/>
        <v>45.489051998704504</v>
      </c>
      <c r="N242" s="18">
        <f t="shared" si="117"/>
        <v>314.78351560129249</v>
      </c>
      <c r="O242" s="27">
        <f t="shared" si="123"/>
        <v>0</v>
      </c>
      <c r="P242" s="18">
        <f t="shared" si="124"/>
        <v>0</v>
      </c>
      <c r="Q242" s="18">
        <f t="shared" si="125"/>
        <v>0</v>
      </c>
      <c r="R242" s="29">
        <f t="shared" si="126"/>
        <v>0</v>
      </c>
      <c r="S242" s="25">
        <f t="shared" si="127"/>
        <v>0</v>
      </c>
      <c r="T242" s="4">
        <f t="shared" si="128"/>
        <v>0</v>
      </c>
      <c r="U242" s="4">
        <f t="shared" si="129"/>
        <v>0</v>
      </c>
      <c r="V242" s="4">
        <f t="shared" si="130"/>
        <v>0</v>
      </c>
      <c r="W242" s="27">
        <f t="shared" si="131"/>
        <v>0</v>
      </c>
      <c r="X242" s="18">
        <f t="shared" si="132"/>
        <v>0</v>
      </c>
      <c r="Y242" s="18">
        <f t="shared" si="133"/>
        <v>0</v>
      </c>
      <c r="Z242" s="29">
        <f t="shared" si="134"/>
        <v>0</v>
      </c>
      <c r="AA242" s="25">
        <f t="shared" si="135"/>
        <v>14640.521251096055</v>
      </c>
      <c r="AB242" s="4">
        <f t="shared" si="136"/>
        <v>45.48905199870444</v>
      </c>
      <c r="AC242" s="4">
        <f t="shared" si="137"/>
        <v>314.78351560129249</v>
      </c>
      <c r="AD242" s="4">
        <f t="shared" si="138"/>
        <v>360.27256759999693</v>
      </c>
      <c r="AE242" s="33">
        <f t="shared" si="139"/>
        <v>0</v>
      </c>
      <c r="AF242" s="18">
        <f t="shared" si="140"/>
        <v>0</v>
      </c>
      <c r="AG242" s="18">
        <f t="shared" si="141"/>
        <v>0</v>
      </c>
      <c r="AH242" s="29">
        <f t="shared" si="142"/>
        <v>72085.425072695987</v>
      </c>
      <c r="AI242" s="4">
        <f t="shared" si="143"/>
        <v>0</v>
      </c>
      <c r="AJ242" s="4">
        <f t="shared" si="144"/>
        <v>0</v>
      </c>
      <c r="AK242" s="4">
        <f t="shared" si="145"/>
        <v>0</v>
      </c>
      <c r="AL242" s="4">
        <f t="shared" si="146"/>
        <v>48844.23424655608</v>
      </c>
    </row>
    <row r="243" spans="1:38">
      <c r="A243" s="1">
        <v>230</v>
      </c>
      <c r="B243" s="1">
        <f t="shared" si="147"/>
        <v>103</v>
      </c>
      <c r="C243" s="3">
        <f t="shared" si="111"/>
        <v>14331.056763042085</v>
      </c>
      <c r="D243" s="3">
        <f t="shared" si="118"/>
        <v>172.00730024773694</v>
      </c>
      <c r="E243" s="4">
        <f t="shared" si="119"/>
        <v>57.952063285588643</v>
      </c>
      <c r="F243" s="4">
        <f t="shared" si="120"/>
        <v>114.05523696214829</v>
      </c>
      <c r="G243" s="7">
        <f t="shared" si="121"/>
        <v>0.15</v>
      </c>
      <c r="H243" s="8">
        <f t="shared" si="122"/>
        <v>1.3451947011868914E-2</v>
      </c>
      <c r="I243" s="3">
        <f t="shared" si="112"/>
        <v>195.40925109184423</v>
      </c>
      <c r="J243" s="4">
        <f t="shared" si="113"/>
        <v>309.46448805399251</v>
      </c>
      <c r="K243" s="3">
        <f t="shared" si="114"/>
        <v>367.41655133958113</v>
      </c>
      <c r="L243" s="4">
        <f t="shared" si="115"/>
        <v>13.420477813504737</v>
      </c>
      <c r="M243" s="18">
        <f t="shared" si="116"/>
        <v>44.531585472083904</v>
      </c>
      <c r="N243" s="18">
        <f t="shared" si="117"/>
        <v>309.46448805399251</v>
      </c>
      <c r="O243" s="27">
        <f t="shared" si="123"/>
        <v>0</v>
      </c>
      <c r="P243" s="18">
        <f t="shared" si="124"/>
        <v>0</v>
      </c>
      <c r="Q243" s="18">
        <f t="shared" si="125"/>
        <v>0</v>
      </c>
      <c r="R243" s="29">
        <f t="shared" si="126"/>
        <v>0</v>
      </c>
      <c r="S243" s="25">
        <f t="shared" si="127"/>
        <v>0</v>
      </c>
      <c r="T243" s="4">
        <f t="shared" si="128"/>
        <v>0</v>
      </c>
      <c r="U243" s="4">
        <f t="shared" si="129"/>
        <v>0</v>
      </c>
      <c r="V243" s="4">
        <f t="shared" si="130"/>
        <v>0</v>
      </c>
      <c r="W243" s="27">
        <f t="shared" si="131"/>
        <v>0</v>
      </c>
      <c r="X243" s="18">
        <f t="shared" si="132"/>
        <v>0</v>
      </c>
      <c r="Y243" s="18">
        <f t="shared" si="133"/>
        <v>0</v>
      </c>
      <c r="Z243" s="29">
        <f t="shared" si="134"/>
        <v>0</v>
      </c>
      <c r="AA243" s="25">
        <f t="shared" si="135"/>
        <v>14331.056763042063</v>
      </c>
      <c r="AB243" s="4">
        <f t="shared" si="136"/>
        <v>44.53158547208384</v>
      </c>
      <c r="AC243" s="4">
        <f t="shared" si="137"/>
        <v>309.46448805399251</v>
      </c>
      <c r="AD243" s="4">
        <f t="shared" si="138"/>
        <v>353.99607352607637</v>
      </c>
      <c r="AE243" s="33">
        <f t="shared" si="139"/>
        <v>0</v>
      </c>
      <c r="AF243" s="18">
        <f t="shared" si="140"/>
        <v>0</v>
      </c>
      <c r="AG243" s="18">
        <f t="shared" si="141"/>
        <v>0</v>
      </c>
      <c r="AH243" s="29">
        <f t="shared" si="142"/>
        <v>71176.832252418273</v>
      </c>
      <c r="AI243" s="4">
        <f t="shared" si="143"/>
        <v>0</v>
      </c>
      <c r="AJ243" s="4">
        <f t="shared" si="144"/>
        <v>0</v>
      </c>
      <c r="AK243" s="4">
        <f t="shared" si="145"/>
        <v>0</v>
      </c>
      <c r="AL243" s="4">
        <f t="shared" si="146"/>
        <v>48092.659026889465</v>
      </c>
    </row>
    <row r="244" spans="1:38">
      <c r="A244" s="1">
        <v>231</v>
      </c>
      <c r="B244" s="1">
        <f t="shared" si="147"/>
        <v>102</v>
      </c>
      <c r="C244" s="3">
        <f t="shared" si="111"/>
        <v>14026.829396958807</v>
      </c>
      <c r="D244" s="3">
        <f t="shared" si="118"/>
        <v>169.69346715914975</v>
      </c>
      <c r="E244" s="4">
        <f t="shared" si="119"/>
        <v>56.72709968704158</v>
      </c>
      <c r="F244" s="4">
        <f t="shared" si="120"/>
        <v>112.96636747210817</v>
      </c>
      <c r="G244" s="7">
        <f t="shared" si="121"/>
        <v>0.15</v>
      </c>
      <c r="H244" s="8">
        <f t="shared" si="122"/>
        <v>1.3451947011868914E-2</v>
      </c>
      <c r="I244" s="3">
        <f t="shared" si="112"/>
        <v>191.26099861116964</v>
      </c>
      <c r="J244" s="4">
        <f t="shared" si="113"/>
        <v>304.22736608327784</v>
      </c>
      <c r="K244" s="3">
        <f t="shared" si="114"/>
        <v>360.95446577031942</v>
      </c>
      <c r="L244" s="4">
        <f t="shared" si="115"/>
        <v>13.136802032788577</v>
      </c>
      <c r="M244" s="18">
        <f t="shared" si="116"/>
        <v>43.590297654253007</v>
      </c>
      <c r="N244" s="18">
        <f t="shared" si="117"/>
        <v>304.22736608327784</v>
      </c>
      <c r="O244" s="27">
        <f t="shared" si="123"/>
        <v>0</v>
      </c>
      <c r="P244" s="18">
        <f t="shared" si="124"/>
        <v>0</v>
      </c>
      <c r="Q244" s="18">
        <f t="shared" si="125"/>
        <v>0</v>
      </c>
      <c r="R244" s="29">
        <f t="shared" si="126"/>
        <v>0</v>
      </c>
      <c r="S244" s="25">
        <f t="shared" si="127"/>
        <v>0</v>
      </c>
      <c r="T244" s="4">
        <f t="shared" si="128"/>
        <v>0</v>
      </c>
      <c r="U244" s="4">
        <f t="shared" si="129"/>
        <v>0</v>
      </c>
      <c r="V244" s="4">
        <f t="shared" si="130"/>
        <v>0</v>
      </c>
      <c r="W244" s="27">
        <f t="shared" si="131"/>
        <v>0</v>
      </c>
      <c r="X244" s="18">
        <f t="shared" si="132"/>
        <v>0</v>
      </c>
      <c r="Y244" s="18">
        <f t="shared" si="133"/>
        <v>0</v>
      </c>
      <c r="Z244" s="29">
        <f t="shared" si="134"/>
        <v>0</v>
      </c>
      <c r="AA244" s="25">
        <f t="shared" si="135"/>
        <v>14026.829396958785</v>
      </c>
      <c r="AB244" s="4">
        <f t="shared" si="136"/>
        <v>43.590297654252943</v>
      </c>
      <c r="AC244" s="4">
        <f t="shared" si="137"/>
        <v>304.22736608327784</v>
      </c>
      <c r="AD244" s="4">
        <f t="shared" si="138"/>
        <v>347.81766373753078</v>
      </c>
      <c r="AE244" s="33">
        <f t="shared" si="139"/>
        <v>0</v>
      </c>
      <c r="AF244" s="18">
        <f t="shared" si="140"/>
        <v>0</v>
      </c>
      <c r="AG244" s="18">
        <f t="shared" si="141"/>
        <v>0</v>
      </c>
      <c r="AH244" s="29">
        <f t="shared" si="142"/>
        <v>70276.521565237184</v>
      </c>
      <c r="AI244" s="4">
        <f t="shared" si="143"/>
        <v>0</v>
      </c>
      <c r="AJ244" s="4">
        <f t="shared" si="144"/>
        <v>0</v>
      </c>
      <c r="AK244" s="4">
        <f t="shared" si="145"/>
        <v>0</v>
      </c>
      <c r="AL244" s="4">
        <f t="shared" si="146"/>
        <v>47350.220177570918</v>
      </c>
    </row>
    <row r="245" spans="1:38">
      <c r="A245" s="1">
        <v>232</v>
      </c>
      <c r="B245" s="1">
        <f t="shared" si="147"/>
        <v>101</v>
      </c>
      <c r="C245" s="3">
        <f t="shared" si="111"/>
        <v>13727.758447910195</v>
      </c>
      <c r="D245" s="3">
        <f t="shared" si="118"/>
        <v>167.41075963066447</v>
      </c>
      <c r="E245" s="4">
        <f t="shared" si="119"/>
        <v>55.522866362961942</v>
      </c>
      <c r="F245" s="4">
        <f t="shared" si="120"/>
        <v>111.88789326770254</v>
      </c>
      <c r="G245" s="7">
        <f t="shared" si="121"/>
        <v>0.15</v>
      </c>
      <c r="H245" s="8">
        <f t="shared" si="122"/>
        <v>1.3451947011868914E-2</v>
      </c>
      <c r="I245" s="3">
        <f t="shared" si="112"/>
        <v>187.18305578090829</v>
      </c>
      <c r="J245" s="4">
        <f t="shared" si="113"/>
        <v>299.07094904861083</v>
      </c>
      <c r="K245" s="3">
        <f t="shared" si="114"/>
        <v>354.59381541157279</v>
      </c>
      <c r="L245" s="4">
        <f t="shared" si="115"/>
        <v>12.857926947212238</v>
      </c>
      <c r="M245" s="18">
        <f t="shared" si="116"/>
        <v>42.6649394157497</v>
      </c>
      <c r="N245" s="18">
        <f t="shared" si="117"/>
        <v>299.07094904861083</v>
      </c>
      <c r="O245" s="27">
        <f t="shared" si="123"/>
        <v>0</v>
      </c>
      <c r="P245" s="18">
        <f t="shared" si="124"/>
        <v>0</v>
      </c>
      <c r="Q245" s="18">
        <f t="shared" si="125"/>
        <v>0</v>
      </c>
      <c r="R245" s="29">
        <f t="shared" si="126"/>
        <v>0</v>
      </c>
      <c r="S245" s="25">
        <f t="shared" si="127"/>
        <v>0</v>
      </c>
      <c r="T245" s="4">
        <f t="shared" si="128"/>
        <v>0</v>
      </c>
      <c r="U245" s="4">
        <f t="shared" si="129"/>
        <v>0</v>
      </c>
      <c r="V245" s="4">
        <f t="shared" si="130"/>
        <v>0</v>
      </c>
      <c r="W245" s="27">
        <f t="shared" si="131"/>
        <v>0</v>
      </c>
      <c r="X245" s="18">
        <f t="shared" si="132"/>
        <v>0</v>
      </c>
      <c r="Y245" s="18">
        <f t="shared" si="133"/>
        <v>0</v>
      </c>
      <c r="Z245" s="29">
        <f t="shared" si="134"/>
        <v>0</v>
      </c>
      <c r="AA245" s="25">
        <f t="shared" si="135"/>
        <v>13727.758447910173</v>
      </c>
      <c r="AB245" s="4">
        <f t="shared" si="136"/>
        <v>42.664939415749643</v>
      </c>
      <c r="AC245" s="4">
        <f t="shared" si="137"/>
        <v>299.07094904861083</v>
      </c>
      <c r="AD245" s="4">
        <f t="shared" si="138"/>
        <v>341.73588846436047</v>
      </c>
      <c r="AE245" s="33">
        <f t="shared" si="139"/>
        <v>0</v>
      </c>
      <c r="AF245" s="18">
        <f t="shared" si="140"/>
        <v>0</v>
      </c>
      <c r="AG245" s="18">
        <f t="shared" si="141"/>
        <v>0</v>
      </c>
      <c r="AH245" s="29">
        <f t="shared" si="142"/>
        <v>69384.46017927771</v>
      </c>
      <c r="AI245" s="4">
        <f t="shared" si="143"/>
        <v>0</v>
      </c>
      <c r="AJ245" s="4">
        <f t="shared" si="144"/>
        <v>0</v>
      </c>
      <c r="AK245" s="4">
        <f t="shared" si="145"/>
        <v>0</v>
      </c>
      <c r="AL245" s="4">
        <f t="shared" si="146"/>
        <v>46616.841482579199</v>
      </c>
    </row>
    <row r="246" spans="1:38">
      <c r="A246" s="1">
        <v>233</v>
      </c>
      <c r="B246" s="1">
        <f t="shared" si="147"/>
        <v>100</v>
      </c>
      <c r="C246" s="3">
        <f t="shared" si="111"/>
        <v>13433.76439450607</v>
      </c>
      <c r="D246" s="3">
        <f t="shared" si="118"/>
        <v>165.15875896289606</v>
      </c>
      <c r="E246" s="4">
        <f t="shared" si="119"/>
        <v>54.339043856311186</v>
      </c>
      <c r="F246" s="4">
        <f t="shared" si="120"/>
        <v>110.81971510658488</v>
      </c>
      <c r="G246" s="7">
        <f t="shared" si="121"/>
        <v>0.15</v>
      </c>
      <c r="H246" s="8">
        <f t="shared" si="122"/>
        <v>1.3451947011868914E-2</v>
      </c>
      <c r="I246" s="3">
        <f t="shared" si="112"/>
        <v>183.17433829753961</v>
      </c>
      <c r="J246" s="4">
        <f t="shared" si="113"/>
        <v>293.99405340412449</v>
      </c>
      <c r="K246" s="3">
        <f t="shared" si="114"/>
        <v>348.33309726043569</v>
      </c>
      <c r="L246" s="4">
        <f t="shared" si="115"/>
        <v>12.583778577251012</v>
      </c>
      <c r="M246" s="18">
        <f t="shared" si="116"/>
        <v>41.755265279060175</v>
      </c>
      <c r="N246" s="18">
        <f t="shared" si="117"/>
        <v>293.99405340412449</v>
      </c>
      <c r="O246" s="27">
        <f t="shared" si="123"/>
        <v>0</v>
      </c>
      <c r="P246" s="18">
        <f t="shared" si="124"/>
        <v>0</v>
      </c>
      <c r="Q246" s="18">
        <f t="shared" si="125"/>
        <v>0</v>
      </c>
      <c r="R246" s="29">
        <f t="shared" si="126"/>
        <v>0</v>
      </c>
      <c r="S246" s="25">
        <f t="shared" si="127"/>
        <v>0</v>
      </c>
      <c r="T246" s="4">
        <f t="shared" si="128"/>
        <v>0</v>
      </c>
      <c r="U246" s="4">
        <f t="shared" si="129"/>
        <v>0</v>
      </c>
      <c r="V246" s="4">
        <f t="shared" si="130"/>
        <v>0</v>
      </c>
      <c r="W246" s="27">
        <f t="shared" si="131"/>
        <v>0</v>
      </c>
      <c r="X246" s="18">
        <f t="shared" si="132"/>
        <v>0</v>
      </c>
      <c r="Y246" s="18">
        <f t="shared" si="133"/>
        <v>0</v>
      </c>
      <c r="Z246" s="29">
        <f t="shared" si="134"/>
        <v>0</v>
      </c>
      <c r="AA246" s="25">
        <f t="shared" si="135"/>
        <v>13433.764394506048</v>
      </c>
      <c r="AB246" s="4">
        <f t="shared" si="136"/>
        <v>41.755265279060119</v>
      </c>
      <c r="AC246" s="4">
        <f t="shared" si="137"/>
        <v>293.99405340412449</v>
      </c>
      <c r="AD246" s="4">
        <f t="shared" si="138"/>
        <v>335.74931868318458</v>
      </c>
      <c r="AE246" s="33">
        <f t="shared" si="139"/>
        <v>0</v>
      </c>
      <c r="AF246" s="18">
        <f t="shared" si="140"/>
        <v>0</v>
      </c>
      <c r="AG246" s="18">
        <f t="shared" si="141"/>
        <v>0</v>
      </c>
      <c r="AH246" s="29">
        <f t="shared" si="142"/>
        <v>68500.614443161001</v>
      </c>
      <c r="AI246" s="4">
        <f t="shared" si="143"/>
        <v>0</v>
      </c>
      <c r="AJ246" s="4">
        <f t="shared" si="144"/>
        <v>0</v>
      </c>
      <c r="AK246" s="4">
        <f t="shared" si="145"/>
        <v>0</v>
      </c>
      <c r="AL246" s="4">
        <f t="shared" si="146"/>
        <v>45892.446604790959</v>
      </c>
    </row>
    <row r="247" spans="1:38">
      <c r="A247" s="1">
        <v>234</v>
      </c>
      <c r="B247" s="1">
        <f t="shared" si="147"/>
        <v>99</v>
      </c>
      <c r="C247" s="3">
        <f t="shared" si="111"/>
        <v>13144.768882046414</v>
      </c>
      <c r="D247" s="3">
        <f t="shared" si="118"/>
        <v>162.937052088781</v>
      </c>
      <c r="E247" s="4">
        <f t="shared" si="119"/>
        <v>53.175317394919858</v>
      </c>
      <c r="F247" s="4">
        <f t="shared" si="120"/>
        <v>109.76173469386114</v>
      </c>
      <c r="G247" s="7">
        <f t="shared" si="121"/>
        <v>0.15</v>
      </c>
      <c r="H247" s="8">
        <f t="shared" si="122"/>
        <v>1.3451947011868914E-2</v>
      </c>
      <c r="I247" s="3">
        <f t="shared" si="112"/>
        <v>179.23377776579431</v>
      </c>
      <c r="J247" s="4">
        <f t="shared" si="113"/>
        <v>288.99551245965546</v>
      </c>
      <c r="K247" s="3">
        <f t="shared" si="114"/>
        <v>342.17082985457535</v>
      </c>
      <c r="L247" s="4">
        <f t="shared" si="115"/>
        <v>12.31428402829723</v>
      </c>
      <c r="M247" s="18">
        <f t="shared" si="116"/>
        <v>40.861033366622628</v>
      </c>
      <c r="N247" s="18">
        <f t="shared" si="117"/>
        <v>288.99551245965546</v>
      </c>
      <c r="O247" s="27">
        <f t="shared" si="123"/>
        <v>0</v>
      </c>
      <c r="P247" s="18">
        <f t="shared" si="124"/>
        <v>0</v>
      </c>
      <c r="Q247" s="18">
        <f t="shared" si="125"/>
        <v>0</v>
      </c>
      <c r="R247" s="29">
        <f t="shared" si="126"/>
        <v>0</v>
      </c>
      <c r="S247" s="25">
        <f t="shared" si="127"/>
        <v>0</v>
      </c>
      <c r="T247" s="4">
        <f t="shared" si="128"/>
        <v>0</v>
      </c>
      <c r="U247" s="4">
        <f t="shared" si="129"/>
        <v>0</v>
      </c>
      <c r="V247" s="4">
        <f t="shared" si="130"/>
        <v>0</v>
      </c>
      <c r="W247" s="27">
        <f t="shared" si="131"/>
        <v>0</v>
      </c>
      <c r="X247" s="18">
        <f t="shared" si="132"/>
        <v>0</v>
      </c>
      <c r="Y247" s="18">
        <f t="shared" si="133"/>
        <v>0</v>
      </c>
      <c r="Z247" s="29">
        <f t="shared" si="134"/>
        <v>0</v>
      </c>
      <c r="AA247" s="25">
        <f t="shared" si="135"/>
        <v>13144.768882046392</v>
      </c>
      <c r="AB247" s="4">
        <f t="shared" si="136"/>
        <v>40.861033366622571</v>
      </c>
      <c r="AC247" s="4">
        <f t="shared" si="137"/>
        <v>288.99551245965546</v>
      </c>
      <c r="AD247" s="4">
        <f t="shared" si="138"/>
        <v>329.85654582627802</v>
      </c>
      <c r="AE247" s="33">
        <f t="shared" si="139"/>
        <v>0</v>
      </c>
      <c r="AF247" s="18">
        <f t="shared" si="140"/>
        <v>0</v>
      </c>
      <c r="AG247" s="18">
        <f t="shared" si="141"/>
        <v>0</v>
      </c>
      <c r="AH247" s="29">
        <f t="shared" si="142"/>
        <v>67624.94991555938</v>
      </c>
      <c r="AI247" s="4">
        <f t="shared" si="143"/>
        <v>0</v>
      </c>
      <c r="AJ247" s="4">
        <f t="shared" si="144"/>
        <v>0</v>
      </c>
      <c r="AK247" s="4">
        <f t="shared" si="145"/>
        <v>0</v>
      </c>
      <c r="AL247" s="4">
        <f t="shared" si="146"/>
        <v>45176.959111221644</v>
      </c>
    </row>
    <row r="248" spans="1:38">
      <c r="A248" s="1">
        <v>235</v>
      </c>
      <c r="B248" s="1">
        <f t="shared" si="147"/>
        <v>98</v>
      </c>
      <c r="C248" s="3">
        <f t="shared" si="111"/>
        <v>12860.694705901335</v>
      </c>
      <c r="D248" s="3">
        <f t="shared" si="118"/>
        <v>160.74523149781257</v>
      </c>
      <c r="E248" s="4">
        <f t="shared" si="119"/>
        <v>52.031376824767051</v>
      </c>
      <c r="F248" s="4">
        <f t="shared" si="120"/>
        <v>108.71385467304552</v>
      </c>
      <c r="G248" s="7">
        <f t="shared" si="121"/>
        <v>0.15</v>
      </c>
      <c r="H248" s="8">
        <f t="shared" si="122"/>
        <v>1.3451947011868914E-2</v>
      </c>
      <c r="I248" s="3">
        <f t="shared" si="112"/>
        <v>175.36032147203392</v>
      </c>
      <c r="J248" s="4">
        <f t="shared" si="113"/>
        <v>284.07417614507943</v>
      </c>
      <c r="K248" s="3">
        <f t="shared" si="114"/>
        <v>336.10555296984649</v>
      </c>
      <c r="L248" s="4">
        <f t="shared" si="115"/>
        <v>12.049371475209213</v>
      </c>
      <c r="M248" s="18">
        <f t="shared" si="116"/>
        <v>39.982005349557838</v>
      </c>
      <c r="N248" s="18">
        <f t="shared" si="117"/>
        <v>284.07417614507943</v>
      </c>
      <c r="O248" s="27">
        <f t="shared" si="123"/>
        <v>0</v>
      </c>
      <c r="P248" s="18">
        <f t="shared" si="124"/>
        <v>0</v>
      </c>
      <c r="Q248" s="18">
        <f t="shared" si="125"/>
        <v>0</v>
      </c>
      <c r="R248" s="29">
        <f t="shared" si="126"/>
        <v>0</v>
      </c>
      <c r="S248" s="25">
        <f t="shared" si="127"/>
        <v>0</v>
      </c>
      <c r="T248" s="4">
        <f t="shared" si="128"/>
        <v>0</v>
      </c>
      <c r="U248" s="4">
        <f t="shared" si="129"/>
        <v>0</v>
      </c>
      <c r="V248" s="4">
        <f t="shared" si="130"/>
        <v>0</v>
      </c>
      <c r="W248" s="27">
        <f t="shared" si="131"/>
        <v>0</v>
      </c>
      <c r="X248" s="18">
        <f t="shared" si="132"/>
        <v>0</v>
      </c>
      <c r="Y248" s="18">
        <f t="shared" si="133"/>
        <v>0</v>
      </c>
      <c r="Z248" s="29">
        <f t="shared" si="134"/>
        <v>0</v>
      </c>
      <c r="AA248" s="25">
        <f t="shared" si="135"/>
        <v>12860.694705901313</v>
      </c>
      <c r="AB248" s="4">
        <f t="shared" si="136"/>
        <v>39.982005349557781</v>
      </c>
      <c r="AC248" s="4">
        <f t="shared" si="137"/>
        <v>284.07417614507943</v>
      </c>
      <c r="AD248" s="4">
        <f t="shared" si="138"/>
        <v>324.0561814946372</v>
      </c>
      <c r="AE248" s="33">
        <f t="shared" si="139"/>
        <v>0</v>
      </c>
      <c r="AF248" s="18">
        <f t="shared" si="140"/>
        <v>0</v>
      </c>
      <c r="AG248" s="18">
        <f t="shared" si="141"/>
        <v>0</v>
      </c>
      <c r="AH248" s="29">
        <f t="shared" si="142"/>
        <v>66757.43139409367</v>
      </c>
      <c r="AI248" s="4">
        <f t="shared" si="143"/>
        <v>0</v>
      </c>
      <c r="AJ248" s="4">
        <f t="shared" si="144"/>
        <v>0</v>
      </c>
      <c r="AK248" s="4">
        <f t="shared" si="145"/>
        <v>0</v>
      </c>
      <c r="AL248" s="4">
        <f t="shared" si="146"/>
        <v>44470.302497477882</v>
      </c>
    </row>
    <row r="249" spans="1:38">
      <c r="A249" s="1">
        <v>236</v>
      </c>
      <c r="B249" s="1">
        <f t="shared" si="147"/>
        <v>97</v>
      </c>
      <c r="C249" s="3">
        <f t="shared" si="111"/>
        <v>12581.465795123435</v>
      </c>
      <c r="D249" s="3">
        <f t="shared" si="118"/>
        <v>158.58289516129344</v>
      </c>
      <c r="E249" s="4">
        <f t="shared" si="119"/>
        <v>50.906916544192789</v>
      </c>
      <c r="F249" s="4">
        <f t="shared" si="120"/>
        <v>107.67597861710064</v>
      </c>
      <c r="G249" s="7">
        <f t="shared" si="121"/>
        <v>0.15</v>
      </c>
      <c r="H249" s="8">
        <f t="shared" si="122"/>
        <v>1.3451947011868914E-2</v>
      </c>
      <c r="I249" s="3">
        <f t="shared" si="112"/>
        <v>171.55293216079946</v>
      </c>
      <c r="J249" s="4">
        <f t="shared" si="113"/>
        <v>279.22891077790007</v>
      </c>
      <c r="K249" s="3">
        <f t="shared" si="114"/>
        <v>330.13582732209289</v>
      </c>
      <c r="L249" s="4">
        <f t="shared" si="115"/>
        <v>11.788970147076224</v>
      </c>
      <c r="M249" s="18">
        <f t="shared" si="116"/>
        <v>39.117946397116569</v>
      </c>
      <c r="N249" s="18">
        <f t="shared" si="117"/>
        <v>279.22891077790007</v>
      </c>
      <c r="O249" s="27">
        <f t="shared" si="123"/>
        <v>0</v>
      </c>
      <c r="P249" s="18">
        <f t="shared" si="124"/>
        <v>0</v>
      </c>
      <c r="Q249" s="18">
        <f t="shared" si="125"/>
        <v>0</v>
      </c>
      <c r="R249" s="29">
        <f t="shared" si="126"/>
        <v>0</v>
      </c>
      <c r="S249" s="25">
        <f t="shared" si="127"/>
        <v>0</v>
      </c>
      <c r="T249" s="4">
        <f t="shared" si="128"/>
        <v>0</v>
      </c>
      <c r="U249" s="4">
        <f t="shared" si="129"/>
        <v>0</v>
      </c>
      <c r="V249" s="4">
        <f t="shared" si="130"/>
        <v>0</v>
      </c>
      <c r="W249" s="27">
        <f t="shared" si="131"/>
        <v>0</v>
      </c>
      <c r="X249" s="18">
        <f t="shared" si="132"/>
        <v>0</v>
      </c>
      <c r="Y249" s="18">
        <f t="shared" si="133"/>
        <v>0</v>
      </c>
      <c r="Z249" s="29">
        <f t="shared" si="134"/>
        <v>0</v>
      </c>
      <c r="AA249" s="25">
        <f t="shared" si="135"/>
        <v>12581.465795123413</v>
      </c>
      <c r="AB249" s="4">
        <f t="shared" si="136"/>
        <v>39.117946397116498</v>
      </c>
      <c r="AC249" s="4">
        <f t="shared" si="137"/>
        <v>279.22891077790007</v>
      </c>
      <c r="AD249" s="4">
        <f t="shared" si="138"/>
        <v>318.34685717501657</v>
      </c>
      <c r="AE249" s="33">
        <f t="shared" si="139"/>
        <v>0</v>
      </c>
      <c r="AF249" s="18">
        <f t="shared" si="140"/>
        <v>0</v>
      </c>
      <c r="AG249" s="18">
        <f t="shared" si="141"/>
        <v>0</v>
      </c>
      <c r="AH249" s="29">
        <f t="shared" si="142"/>
        <v>65898.022943584423</v>
      </c>
      <c r="AI249" s="4">
        <f t="shared" si="143"/>
        <v>0</v>
      </c>
      <c r="AJ249" s="4">
        <f t="shared" si="144"/>
        <v>0</v>
      </c>
      <c r="AK249" s="4">
        <f t="shared" si="145"/>
        <v>0</v>
      </c>
      <c r="AL249" s="4">
        <f t="shared" si="146"/>
        <v>43772.40021143949</v>
      </c>
    </row>
    <row r="250" spans="1:38">
      <c r="A250" s="1">
        <v>237</v>
      </c>
      <c r="B250" s="1">
        <f t="shared" si="147"/>
        <v>96</v>
      </c>
      <c r="C250" s="3">
        <f t="shared" si="111"/>
        <v>12307.007196289385</v>
      </c>
      <c r="D250" s="3">
        <f t="shared" si="118"/>
        <v>156.44964645859491</v>
      </c>
      <c r="E250" s="4">
        <f t="shared" si="119"/>
        <v>49.801635439030264</v>
      </c>
      <c r="F250" s="4">
        <f t="shared" si="120"/>
        <v>106.64801101956465</v>
      </c>
      <c r="G250" s="7">
        <f t="shared" si="121"/>
        <v>0.15</v>
      </c>
      <c r="H250" s="8">
        <f t="shared" si="122"/>
        <v>1.3451947011868914E-2</v>
      </c>
      <c r="I250" s="3">
        <f t="shared" si="112"/>
        <v>167.81058781448525</v>
      </c>
      <c r="J250" s="4">
        <f t="shared" si="113"/>
        <v>274.45859883404989</v>
      </c>
      <c r="K250" s="3">
        <f t="shared" si="114"/>
        <v>324.26023427308019</v>
      </c>
      <c r="L250" s="4">
        <f t="shared" si="115"/>
        <v>11.533010312196481</v>
      </c>
      <c r="M250" s="18">
        <f t="shared" si="116"/>
        <v>38.268625126833783</v>
      </c>
      <c r="N250" s="18">
        <f t="shared" si="117"/>
        <v>274.45859883404989</v>
      </c>
      <c r="O250" s="27">
        <f t="shared" si="123"/>
        <v>0</v>
      </c>
      <c r="P250" s="18">
        <f t="shared" si="124"/>
        <v>0</v>
      </c>
      <c r="Q250" s="18">
        <f t="shared" si="125"/>
        <v>0</v>
      </c>
      <c r="R250" s="29">
        <f t="shared" si="126"/>
        <v>0</v>
      </c>
      <c r="S250" s="25">
        <f t="shared" si="127"/>
        <v>0</v>
      </c>
      <c r="T250" s="4">
        <f t="shared" si="128"/>
        <v>0</v>
      </c>
      <c r="U250" s="4">
        <f t="shared" si="129"/>
        <v>0</v>
      </c>
      <c r="V250" s="4">
        <f t="shared" si="130"/>
        <v>0</v>
      </c>
      <c r="W250" s="27">
        <f t="shared" si="131"/>
        <v>0</v>
      </c>
      <c r="X250" s="18">
        <f t="shared" si="132"/>
        <v>0</v>
      </c>
      <c r="Y250" s="18">
        <f t="shared" si="133"/>
        <v>0</v>
      </c>
      <c r="Z250" s="29">
        <f t="shared" si="134"/>
        <v>0</v>
      </c>
      <c r="AA250" s="25">
        <f t="shared" si="135"/>
        <v>12307.007196289363</v>
      </c>
      <c r="AB250" s="4">
        <f t="shared" si="136"/>
        <v>38.268625126833719</v>
      </c>
      <c r="AC250" s="4">
        <f t="shared" si="137"/>
        <v>274.45859883404989</v>
      </c>
      <c r="AD250" s="4">
        <f t="shared" si="138"/>
        <v>312.72722396088363</v>
      </c>
      <c r="AE250" s="33">
        <f t="shared" si="139"/>
        <v>0</v>
      </c>
      <c r="AF250" s="18">
        <f t="shared" si="140"/>
        <v>0</v>
      </c>
      <c r="AG250" s="18">
        <f t="shared" si="141"/>
        <v>0</v>
      </c>
      <c r="AH250" s="29">
        <f t="shared" si="142"/>
        <v>65046.687923669822</v>
      </c>
      <c r="AI250" s="4">
        <f t="shared" si="143"/>
        <v>0</v>
      </c>
      <c r="AJ250" s="4">
        <f t="shared" si="144"/>
        <v>0</v>
      </c>
      <c r="AK250" s="4">
        <f t="shared" si="145"/>
        <v>0</v>
      </c>
      <c r="AL250" s="4">
        <f t="shared" si="146"/>
        <v>43083.175676190272</v>
      </c>
    </row>
    <row r="251" spans="1:38">
      <c r="A251" s="1">
        <v>238</v>
      </c>
      <c r="B251" s="1">
        <f t="shared" si="147"/>
        <v>95</v>
      </c>
      <c r="C251" s="3">
        <f t="shared" si="111"/>
        <v>12037.245057567528</v>
      </c>
      <c r="D251" s="3">
        <f t="shared" si="118"/>
        <v>154.34509410440825</v>
      </c>
      <c r="E251" s="4">
        <f t="shared" si="119"/>
        <v>48.715236818645486</v>
      </c>
      <c r="F251" s="4">
        <f t="shared" si="120"/>
        <v>105.62985728576277</v>
      </c>
      <c r="G251" s="7">
        <f t="shared" si="121"/>
        <v>0.15</v>
      </c>
      <c r="H251" s="8">
        <f t="shared" si="122"/>
        <v>1.3451947011868914E-2</v>
      </c>
      <c r="I251" s="3">
        <f t="shared" si="112"/>
        <v>164.13228143609487</v>
      </c>
      <c r="J251" s="4">
        <f t="shared" si="113"/>
        <v>269.76213872185764</v>
      </c>
      <c r="K251" s="3">
        <f t="shared" si="114"/>
        <v>318.47737554050309</v>
      </c>
      <c r="L251" s="4">
        <f t="shared" si="115"/>
        <v>11.281423263265269</v>
      </c>
      <c r="M251" s="18">
        <f t="shared" si="116"/>
        <v>37.433813555380219</v>
      </c>
      <c r="N251" s="18">
        <f t="shared" si="117"/>
        <v>269.76213872185764</v>
      </c>
      <c r="O251" s="27">
        <f t="shared" si="123"/>
        <v>0</v>
      </c>
      <c r="P251" s="18">
        <f t="shared" si="124"/>
        <v>0</v>
      </c>
      <c r="Q251" s="18">
        <f t="shared" si="125"/>
        <v>0</v>
      </c>
      <c r="R251" s="29">
        <f t="shared" si="126"/>
        <v>0</v>
      </c>
      <c r="S251" s="25">
        <f t="shared" si="127"/>
        <v>0</v>
      </c>
      <c r="T251" s="4">
        <f t="shared" si="128"/>
        <v>0</v>
      </c>
      <c r="U251" s="4">
        <f t="shared" si="129"/>
        <v>0</v>
      </c>
      <c r="V251" s="4">
        <f t="shared" si="130"/>
        <v>0</v>
      </c>
      <c r="W251" s="27">
        <f t="shared" si="131"/>
        <v>0</v>
      </c>
      <c r="X251" s="18">
        <f t="shared" si="132"/>
        <v>0</v>
      </c>
      <c r="Y251" s="18">
        <f t="shared" si="133"/>
        <v>0</v>
      </c>
      <c r="Z251" s="29">
        <f t="shared" si="134"/>
        <v>0</v>
      </c>
      <c r="AA251" s="25">
        <f t="shared" si="135"/>
        <v>12037.245057567507</v>
      </c>
      <c r="AB251" s="4">
        <f t="shared" si="136"/>
        <v>37.433813555380148</v>
      </c>
      <c r="AC251" s="4">
        <f t="shared" si="137"/>
        <v>269.76213872185764</v>
      </c>
      <c r="AD251" s="4">
        <f t="shared" si="138"/>
        <v>307.19595227723778</v>
      </c>
      <c r="AE251" s="33">
        <f t="shared" si="139"/>
        <v>0</v>
      </c>
      <c r="AF251" s="18">
        <f t="shared" si="140"/>
        <v>0</v>
      </c>
      <c r="AG251" s="18">
        <f t="shared" si="141"/>
        <v>0</v>
      </c>
      <c r="AH251" s="29">
        <f t="shared" si="142"/>
        <v>64203.389015802117</v>
      </c>
      <c r="AI251" s="4">
        <f t="shared" si="143"/>
        <v>0</v>
      </c>
      <c r="AJ251" s="4">
        <f t="shared" si="144"/>
        <v>0</v>
      </c>
      <c r="AK251" s="4">
        <f t="shared" si="145"/>
        <v>0</v>
      </c>
      <c r="AL251" s="4">
        <f t="shared" si="146"/>
        <v>42402.55231221483</v>
      </c>
    </row>
    <row r="252" spans="1:38">
      <c r="A252" s="1">
        <v>239</v>
      </c>
      <c r="B252" s="1">
        <f t="shared" si="147"/>
        <v>94</v>
      </c>
      <c r="C252" s="3">
        <f t="shared" si="111"/>
        <v>11772.106613008389</v>
      </c>
      <c r="D252" s="3">
        <f t="shared" si="118"/>
        <v>152.26885207697381</v>
      </c>
      <c r="E252" s="4">
        <f t="shared" si="119"/>
        <v>47.647428352871465</v>
      </c>
      <c r="F252" s="4">
        <f t="shared" si="120"/>
        <v>104.62142372410236</v>
      </c>
      <c r="G252" s="7">
        <f t="shared" si="121"/>
        <v>0.15</v>
      </c>
      <c r="H252" s="8">
        <f t="shared" si="122"/>
        <v>1.3451947011868914E-2</v>
      </c>
      <c r="I252" s="3">
        <f t="shared" si="112"/>
        <v>160.51702083503648</v>
      </c>
      <c r="J252" s="4">
        <f t="shared" si="113"/>
        <v>265.13844455913886</v>
      </c>
      <c r="K252" s="3">
        <f t="shared" si="114"/>
        <v>312.78587291201029</v>
      </c>
      <c r="L252" s="4">
        <f t="shared" si="115"/>
        <v>11.034141302770234</v>
      </c>
      <c r="M252" s="18">
        <f t="shared" si="116"/>
        <v>36.613287050101235</v>
      </c>
      <c r="N252" s="18">
        <f t="shared" si="117"/>
        <v>265.13844455913886</v>
      </c>
      <c r="O252" s="27">
        <f t="shared" si="123"/>
        <v>0</v>
      </c>
      <c r="P252" s="18">
        <f t="shared" si="124"/>
        <v>0</v>
      </c>
      <c r="Q252" s="18">
        <f t="shared" si="125"/>
        <v>0</v>
      </c>
      <c r="R252" s="29">
        <f t="shared" si="126"/>
        <v>0</v>
      </c>
      <c r="S252" s="25">
        <f t="shared" si="127"/>
        <v>0</v>
      </c>
      <c r="T252" s="4">
        <f t="shared" si="128"/>
        <v>0</v>
      </c>
      <c r="U252" s="4">
        <f t="shared" si="129"/>
        <v>0</v>
      </c>
      <c r="V252" s="4">
        <f t="shared" si="130"/>
        <v>0</v>
      </c>
      <c r="W252" s="27">
        <f t="shared" si="131"/>
        <v>0</v>
      </c>
      <c r="X252" s="18">
        <f t="shared" si="132"/>
        <v>0</v>
      </c>
      <c r="Y252" s="18">
        <f t="shared" si="133"/>
        <v>0</v>
      </c>
      <c r="Z252" s="29">
        <f t="shared" si="134"/>
        <v>0</v>
      </c>
      <c r="AA252" s="25">
        <f t="shared" si="135"/>
        <v>11772.106613008367</v>
      </c>
      <c r="AB252" s="4">
        <f t="shared" si="136"/>
        <v>36.613287050101171</v>
      </c>
      <c r="AC252" s="4">
        <f t="shared" si="137"/>
        <v>265.13844455913886</v>
      </c>
      <c r="AD252" s="4">
        <f t="shared" si="138"/>
        <v>301.75173160924004</v>
      </c>
      <c r="AE252" s="33">
        <f t="shared" si="139"/>
        <v>0</v>
      </c>
      <c r="AF252" s="18">
        <f t="shared" si="140"/>
        <v>0</v>
      </c>
      <c r="AG252" s="18">
        <f t="shared" si="141"/>
        <v>0</v>
      </c>
      <c r="AH252" s="29">
        <f t="shared" si="142"/>
        <v>63368.088249634187</v>
      </c>
      <c r="AI252" s="4">
        <f t="shared" si="143"/>
        <v>0</v>
      </c>
      <c r="AJ252" s="4">
        <f t="shared" si="144"/>
        <v>0</v>
      </c>
      <c r="AK252" s="4">
        <f t="shared" si="145"/>
        <v>0</v>
      </c>
      <c r="AL252" s="4">
        <f t="shared" si="146"/>
        <v>41730.453558879737</v>
      </c>
    </row>
    <row r="253" spans="1:38">
      <c r="A253" s="1">
        <v>240</v>
      </c>
      <c r="B253" s="1">
        <f t="shared" si="147"/>
        <v>93</v>
      </c>
      <c r="C253" s="3">
        <f t="shared" si="111"/>
        <v>11511.520167055023</v>
      </c>
      <c r="D253" s="3">
        <f t="shared" si="118"/>
        <v>150.22053954727619</v>
      </c>
      <c r="E253" s="4">
        <f t="shared" si="119"/>
        <v>46.597922009824877</v>
      </c>
      <c r="F253" s="4">
        <f t="shared" si="120"/>
        <v>103.6226175374513</v>
      </c>
      <c r="G253" s="7">
        <f t="shared" si="121"/>
        <v>0.15</v>
      </c>
      <c r="H253" s="8">
        <f t="shared" si="122"/>
        <v>1.3451947011868914E-2</v>
      </c>
      <c r="I253" s="3">
        <f t="shared" si="112"/>
        <v>156.96382841591554</v>
      </c>
      <c r="J253" s="4">
        <f t="shared" si="113"/>
        <v>260.58644595336682</v>
      </c>
      <c r="K253" s="3">
        <f t="shared" si="114"/>
        <v>307.18436796319173</v>
      </c>
      <c r="L253" s="4">
        <f t="shared" si="115"/>
        <v>10.791097728591023</v>
      </c>
      <c r="M253" s="18">
        <f t="shared" si="116"/>
        <v>35.806824281233858</v>
      </c>
      <c r="N253" s="18">
        <f t="shared" si="117"/>
        <v>260.58644595336682</v>
      </c>
      <c r="O253" s="27">
        <f t="shared" si="123"/>
        <v>0</v>
      </c>
      <c r="P253" s="18">
        <f t="shared" si="124"/>
        <v>0</v>
      </c>
      <c r="Q253" s="18">
        <f t="shared" si="125"/>
        <v>0</v>
      </c>
      <c r="R253" s="29">
        <f t="shared" si="126"/>
        <v>0</v>
      </c>
      <c r="S253" s="25">
        <f t="shared" si="127"/>
        <v>0</v>
      </c>
      <c r="T253" s="4">
        <f t="shared" si="128"/>
        <v>0</v>
      </c>
      <c r="U253" s="4">
        <f t="shared" si="129"/>
        <v>0</v>
      </c>
      <c r="V253" s="4">
        <f t="shared" si="130"/>
        <v>0</v>
      </c>
      <c r="W253" s="27">
        <f t="shared" si="131"/>
        <v>0</v>
      </c>
      <c r="X253" s="18">
        <f t="shared" si="132"/>
        <v>0</v>
      </c>
      <c r="Y253" s="18">
        <f t="shared" si="133"/>
        <v>0</v>
      </c>
      <c r="Z253" s="29">
        <f t="shared" si="134"/>
        <v>0</v>
      </c>
      <c r="AA253" s="25">
        <f t="shared" si="135"/>
        <v>11511.520167055001</v>
      </c>
      <c r="AB253" s="4">
        <f t="shared" si="136"/>
        <v>35.806824281233787</v>
      </c>
      <c r="AC253" s="4">
        <f t="shared" si="137"/>
        <v>260.58644595336682</v>
      </c>
      <c r="AD253" s="4">
        <f t="shared" si="138"/>
        <v>296.39327023460061</v>
      </c>
      <c r="AE253" s="33">
        <f t="shared" si="139"/>
        <v>0</v>
      </c>
      <c r="AF253" s="18">
        <f t="shared" si="140"/>
        <v>0</v>
      </c>
      <c r="AG253" s="18">
        <f t="shared" si="141"/>
        <v>0</v>
      </c>
      <c r="AH253" s="29">
        <f t="shared" si="142"/>
        <v>62540.747028808037</v>
      </c>
      <c r="AI253" s="4">
        <f t="shared" si="143"/>
        <v>0</v>
      </c>
      <c r="AJ253" s="4">
        <f t="shared" si="144"/>
        <v>0</v>
      </c>
      <c r="AK253" s="4">
        <f t="shared" si="145"/>
        <v>0</v>
      </c>
      <c r="AL253" s="4">
        <f t="shared" si="146"/>
        <v>41066.80289521566</v>
      </c>
    </row>
    <row r="254" spans="1:38">
      <c r="A254" s="1">
        <v>241</v>
      </c>
      <c r="B254" s="1">
        <f t="shared" si="147"/>
        <v>92</v>
      </c>
      <c r="C254" s="3">
        <f t="shared" si="111"/>
        <v>11255.41507927014</v>
      </c>
      <c r="D254" s="3">
        <f t="shared" si="118"/>
        <v>148.19978080919179</v>
      </c>
      <c r="E254" s="4">
        <f t="shared" si="119"/>
        <v>45.566433994592806</v>
      </c>
      <c r="F254" s="4">
        <f t="shared" si="120"/>
        <v>102.63334681459898</v>
      </c>
      <c r="G254" s="7">
        <f t="shared" si="121"/>
        <v>0.15</v>
      </c>
      <c r="H254" s="8">
        <f t="shared" si="122"/>
        <v>1.3451947011868914E-2</v>
      </c>
      <c r="I254" s="3">
        <f t="shared" si="112"/>
        <v>153.47174097028383</v>
      </c>
      <c r="J254" s="4">
        <f t="shared" si="113"/>
        <v>256.10508778488281</v>
      </c>
      <c r="K254" s="3">
        <f t="shared" si="114"/>
        <v>301.6715217794756</v>
      </c>
      <c r="L254" s="4">
        <f t="shared" si="115"/>
        <v>10.552226819800438</v>
      </c>
      <c r="M254" s="18">
        <f t="shared" si="116"/>
        <v>35.014207174792368</v>
      </c>
      <c r="N254" s="18">
        <f t="shared" si="117"/>
        <v>256.10508778488281</v>
      </c>
      <c r="O254" s="27">
        <f t="shared" si="123"/>
        <v>0</v>
      </c>
      <c r="P254" s="18">
        <f t="shared" si="124"/>
        <v>0</v>
      </c>
      <c r="Q254" s="18">
        <f t="shared" si="125"/>
        <v>0</v>
      </c>
      <c r="R254" s="29">
        <f t="shared" si="126"/>
        <v>0</v>
      </c>
      <c r="S254" s="25">
        <f t="shared" si="127"/>
        <v>0</v>
      </c>
      <c r="T254" s="4">
        <f t="shared" si="128"/>
        <v>0</v>
      </c>
      <c r="U254" s="4">
        <f t="shared" si="129"/>
        <v>0</v>
      </c>
      <c r="V254" s="4">
        <f t="shared" si="130"/>
        <v>0</v>
      </c>
      <c r="W254" s="27">
        <f t="shared" si="131"/>
        <v>0</v>
      </c>
      <c r="X254" s="18">
        <f t="shared" si="132"/>
        <v>0</v>
      </c>
      <c r="Y254" s="18">
        <f t="shared" si="133"/>
        <v>0</v>
      </c>
      <c r="Z254" s="29">
        <f t="shared" si="134"/>
        <v>0</v>
      </c>
      <c r="AA254" s="25">
        <f t="shared" si="135"/>
        <v>11255.415079270118</v>
      </c>
      <c r="AB254" s="4">
        <f t="shared" si="136"/>
        <v>35.014207174792297</v>
      </c>
      <c r="AC254" s="4">
        <f t="shared" si="137"/>
        <v>256.10508778488281</v>
      </c>
      <c r="AD254" s="4">
        <f t="shared" si="138"/>
        <v>291.11929495967513</v>
      </c>
      <c r="AE254" s="33">
        <f t="shared" si="139"/>
        <v>0</v>
      </c>
      <c r="AF254" s="18">
        <f t="shared" si="140"/>
        <v>0</v>
      </c>
      <c r="AG254" s="18">
        <f t="shared" si="141"/>
        <v>0</v>
      </c>
      <c r="AH254" s="29">
        <f t="shared" si="142"/>
        <v>61721.326156156756</v>
      </c>
      <c r="AI254" s="4">
        <f t="shared" si="143"/>
        <v>0</v>
      </c>
      <c r="AJ254" s="4">
        <f t="shared" si="144"/>
        <v>0</v>
      </c>
      <c r="AK254" s="4">
        <f t="shared" si="145"/>
        <v>0</v>
      </c>
      <c r="AL254" s="4">
        <f t="shared" si="146"/>
        <v>40411.523860017965</v>
      </c>
    </row>
    <row r="255" spans="1:38">
      <c r="A255" s="1">
        <v>242</v>
      </c>
      <c r="B255" s="1">
        <f t="shared" si="147"/>
        <v>91</v>
      </c>
      <c r="C255" s="3">
        <f t="shared" si="111"/>
        <v>11003.72174927704</v>
      </c>
      <c r="D255" s="3">
        <f t="shared" si="118"/>
        <v>146.20620521057592</v>
      </c>
      <c r="E255" s="4">
        <f t="shared" si="119"/>
        <v>44.552684688777639</v>
      </c>
      <c r="F255" s="4">
        <f t="shared" si="120"/>
        <v>101.65352052179827</v>
      </c>
      <c r="G255" s="7">
        <f t="shared" si="121"/>
        <v>0.15</v>
      </c>
      <c r="H255" s="8">
        <f t="shared" si="122"/>
        <v>1.3451947011868914E-2</v>
      </c>
      <c r="I255" s="3">
        <f t="shared" si="112"/>
        <v>150.03980947130313</v>
      </c>
      <c r="J255" s="4">
        <f t="shared" si="113"/>
        <v>251.6933299931014</v>
      </c>
      <c r="K255" s="3">
        <f t="shared" si="114"/>
        <v>296.24601468187905</v>
      </c>
      <c r="L255" s="4">
        <f t="shared" si="115"/>
        <v>10.317463822664296</v>
      </c>
      <c r="M255" s="18">
        <f t="shared" si="116"/>
        <v>34.235220866113345</v>
      </c>
      <c r="N255" s="18">
        <f t="shared" si="117"/>
        <v>251.6933299931014</v>
      </c>
      <c r="O255" s="27">
        <f t="shared" si="123"/>
        <v>0</v>
      </c>
      <c r="P255" s="18">
        <f t="shared" si="124"/>
        <v>0</v>
      </c>
      <c r="Q255" s="18">
        <f t="shared" si="125"/>
        <v>0</v>
      </c>
      <c r="R255" s="29">
        <f t="shared" si="126"/>
        <v>0</v>
      </c>
      <c r="S255" s="25">
        <f t="shared" si="127"/>
        <v>0</v>
      </c>
      <c r="T255" s="4">
        <f t="shared" si="128"/>
        <v>0</v>
      </c>
      <c r="U255" s="4">
        <f t="shared" si="129"/>
        <v>0</v>
      </c>
      <c r="V255" s="4">
        <f t="shared" si="130"/>
        <v>0</v>
      </c>
      <c r="W255" s="27">
        <f t="shared" si="131"/>
        <v>0</v>
      </c>
      <c r="X255" s="18">
        <f t="shared" si="132"/>
        <v>0</v>
      </c>
      <c r="Y255" s="18">
        <f t="shared" si="133"/>
        <v>0</v>
      </c>
      <c r="Z255" s="29">
        <f t="shared" si="134"/>
        <v>0</v>
      </c>
      <c r="AA255" s="25">
        <f t="shared" si="135"/>
        <v>11003.721749277018</v>
      </c>
      <c r="AB255" s="4">
        <f t="shared" si="136"/>
        <v>34.235220866113281</v>
      </c>
      <c r="AC255" s="4">
        <f t="shared" si="137"/>
        <v>251.6933299931014</v>
      </c>
      <c r="AD255" s="4">
        <f t="shared" si="138"/>
        <v>285.92855085921468</v>
      </c>
      <c r="AE255" s="33">
        <f t="shared" si="139"/>
        <v>0</v>
      </c>
      <c r="AF255" s="18">
        <f t="shared" si="140"/>
        <v>0</v>
      </c>
      <c r="AG255" s="18">
        <f t="shared" si="141"/>
        <v>0</v>
      </c>
      <c r="AH255" s="29">
        <f t="shared" si="142"/>
        <v>60909.785858330542</v>
      </c>
      <c r="AI255" s="4">
        <f t="shared" si="143"/>
        <v>0</v>
      </c>
      <c r="AJ255" s="4">
        <f t="shared" si="144"/>
        <v>0</v>
      </c>
      <c r="AK255" s="4">
        <f t="shared" si="145"/>
        <v>0</v>
      </c>
      <c r="AL255" s="4">
        <f t="shared" si="146"/>
        <v>39764.540071281612</v>
      </c>
    </row>
    <row r="256" spans="1:38">
      <c r="A256" s="1">
        <v>243</v>
      </c>
      <c r="B256" s="1">
        <f t="shared" si="147"/>
        <v>90</v>
      </c>
      <c r="C256" s="3">
        <f t="shared" si="111"/>
        <v>10756.371601911367</v>
      </c>
      <c r="D256" s="3">
        <f t="shared" si="118"/>
        <v>144.23944708527685</v>
      </c>
      <c r="E256" s="4">
        <f t="shared" si="119"/>
        <v>43.556398590888278</v>
      </c>
      <c r="F256" s="4">
        <f t="shared" si="120"/>
        <v>100.68304849438857</v>
      </c>
      <c r="G256" s="7">
        <f t="shared" si="121"/>
        <v>0.15</v>
      </c>
      <c r="H256" s="8">
        <f t="shared" si="122"/>
        <v>1.3451947011868914E-2</v>
      </c>
      <c r="I256" s="3">
        <f t="shared" si="112"/>
        <v>146.66709887128431</v>
      </c>
      <c r="J256" s="4">
        <f t="shared" si="113"/>
        <v>247.35014736567288</v>
      </c>
      <c r="K256" s="3">
        <f t="shared" si="114"/>
        <v>290.90654595656116</v>
      </c>
      <c r="L256" s="4">
        <f t="shared" si="115"/>
        <v>10.086744936837286</v>
      </c>
      <c r="M256" s="18">
        <f t="shared" si="116"/>
        <v>33.469653654050994</v>
      </c>
      <c r="N256" s="18">
        <f t="shared" si="117"/>
        <v>247.35014736567288</v>
      </c>
      <c r="O256" s="27">
        <f t="shared" si="123"/>
        <v>0</v>
      </c>
      <c r="P256" s="18">
        <f t="shared" si="124"/>
        <v>0</v>
      </c>
      <c r="Q256" s="18">
        <f t="shared" si="125"/>
        <v>0</v>
      </c>
      <c r="R256" s="29">
        <f t="shared" si="126"/>
        <v>0</v>
      </c>
      <c r="S256" s="25">
        <f t="shared" si="127"/>
        <v>0</v>
      </c>
      <c r="T256" s="4">
        <f t="shared" si="128"/>
        <v>0</v>
      </c>
      <c r="U256" s="4">
        <f t="shared" si="129"/>
        <v>0</v>
      </c>
      <c r="V256" s="4">
        <f t="shared" si="130"/>
        <v>0</v>
      </c>
      <c r="W256" s="27">
        <f t="shared" si="131"/>
        <v>0</v>
      </c>
      <c r="X256" s="18">
        <f t="shared" si="132"/>
        <v>0</v>
      </c>
      <c r="Y256" s="18">
        <f t="shared" si="133"/>
        <v>0</v>
      </c>
      <c r="Z256" s="29">
        <f t="shared" si="134"/>
        <v>0</v>
      </c>
      <c r="AA256" s="25">
        <f t="shared" si="135"/>
        <v>10756.371601911345</v>
      </c>
      <c r="AB256" s="4">
        <f t="shared" si="136"/>
        <v>33.469653654050937</v>
      </c>
      <c r="AC256" s="4">
        <f t="shared" si="137"/>
        <v>247.35014736567288</v>
      </c>
      <c r="AD256" s="4">
        <f t="shared" si="138"/>
        <v>280.8198010197238</v>
      </c>
      <c r="AE256" s="33">
        <f t="shared" si="139"/>
        <v>0</v>
      </c>
      <c r="AF256" s="18">
        <f t="shared" si="140"/>
        <v>0</v>
      </c>
      <c r="AG256" s="18">
        <f t="shared" si="141"/>
        <v>0</v>
      </c>
      <c r="AH256" s="29">
        <f t="shared" si="142"/>
        <v>60106.085809858509</v>
      </c>
      <c r="AI256" s="4">
        <f t="shared" si="143"/>
        <v>0</v>
      </c>
      <c r="AJ256" s="4">
        <f t="shared" si="144"/>
        <v>0</v>
      </c>
      <c r="AK256" s="4">
        <f t="shared" si="145"/>
        <v>0</v>
      </c>
      <c r="AL256" s="4">
        <f t="shared" si="146"/>
        <v>39125.775244987213</v>
      </c>
    </row>
    <row r="257" spans="1:38">
      <c r="A257" s="1">
        <v>244</v>
      </c>
      <c r="B257" s="1">
        <f t="shared" si="147"/>
        <v>89</v>
      </c>
      <c r="C257" s="3">
        <f t="shared" si="111"/>
        <v>10513.297072580808</v>
      </c>
      <c r="D257" s="3">
        <f t="shared" si="118"/>
        <v>142.29914568606435</v>
      </c>
      <c r="E257" s="4">
        <f t="shared" si="119"/>
        <v>42.577304257565828</v>
      </c>
      <c r="F257" s="4">
        <f t="shared" si="120"/>
        <v>99.721841428498522</v>
      </c>
      <c r="G257" s="7">
        <f t="shared" si="121"/>
        <v>0.15</v>
      </c>
      <c r="H257" s="8">
        <f t="shared" si="122"/>
        <v>1.3451947011868914E-2</v>
      </c>
      <c r="I257" s="3">
        <f t="shared" si="112"/>
        <v>143.35268790206112</v>
      </c>
      <c r="J257" s="4">
        <f t="shared" si="113"/>
        <v>243.07452933055964</v>
      </c>
      <c r="K257" s="3">
        <f t="shared" si="114"/>
        <v>285.65183358812544</v>
      </c>
      <c r="L257" s="4">
        <f t="shared" si="115"/>
        <v>9.860007301752086</v>
      </c>
      <c r="M257" s="18">
        <f t="shared" si="116"/>
        <v>32.717296955813744</v>
      </c>
      <c r="N257" s="18">
        <f t="shared" si="117"/>
        <v>243.07452933055964</v>
      </c>
      <c r="O257" s="27">
        <f t="shared" si="123"/>
        <v>0</v>
      </c>
      <c r="P257" s="18">
        <f t="shared" si="124"/>
        <v>0</v>
      </c>
      <c r="Q257" s="18">
        <f t="shared" si="125"/>
        <v>0</v>
      </c>
      <c r="R257" s="29">
        <f t="shared" si="126"/>
        <v>0</v>
      </c>
      <c r="S257" s="25">
        <f t="shared" si="127"/>
        <v>0</v>
      </c>
      <c r="T257" s="4">
        <f t="shared" si="128"/>
        <v>0</v>
      </c>
      <c r="U257" s="4">
        <f t="shared" si="129"/>
        <v>0</v>
      </c>
      <c r="V257" s="4">
        <f t="shared" si="130"/>
        <v>0</v>
      </c>
      <c r="W257" s="27">
        <f t="shared" si="131"/>
        <v>0</v>
      </c>
      <c r="X257" s="18">
        <f t="shared" si="132"/>
        <v>0</v>
      </c>
      <c r="Y257" s="18">
        <f t="shared" si="133"/>
        <v>0</v>
      </c>
      <c r="Z257" s="29">
        <f t="shared" si="134"/>
        <v>0</v>
      </c>
      <c r="AA257" s="25">
        <f t="shared" si="135"/>
        <v>10513.297072580786</v>
      </c>
      <c r="AB257" s="4">
        <f t="shared" si="136"/>
        <v>32.71729695581368</v>
      </c>
      <c r="AC257" s="4">
        <f t="shared" si="137"/>
        <v>243.07452933055964</v>
      </c>
      <c r="AD257" s="4">
        <f t="shared" si="138"/>
        <v>275.79182628637329</v>
      </c>
      <c r="AE257" s="33">
        <f t="shared" si="139"/>
        <v>0</v>
      </c>
      <c r="AF257" s="18">
        <f t="shared" si="140"/>
        <v>0</v>
      </c>
      <c r="AG257" s="18">
        <f t="shared" si="141"/>
        <v>0</v>
      </c>
      <c r="AH257" s="29">
        <f t="shared" si="142"/>
        <v>59310.185156656553</v>
      </c>
      <c r="AI257" s="4">
        <f t="shared" si="143"/>
        <v>0</v>
      </c>
      <c r="AJ257" s="4">
        <f t="shared" si="144"/>
        <v>0</v>
      </c>
      <c r="AK257" s="4">
        <f t="shared" si="145"/>
        <v>0</v>
      </c>
      <c r="AL257" s="4">
        <f t="shared" si="146"/>
        <v>38495.153213253558</v>
      </c>
    </row>
    <row r="258" spans="1:38">
      <c r="A258" s="1">
        <v>245</v>
      </c>
      <c r="B258" s="1">
        <f t="shared" si="147"/>
        <v>88</v>
      </c>
      <c r="C258" s="3">
        <f t="shared" si="111"/>
        <v>10274.43159282982</v>
      </c>
      <c r="D258" s="3">
        <f t="shared" si="118"/>
        <v>140.38494511846116</v>
      </c>
      <c r="E258" s="4">
        <f t="shared" si="119"/>
        <v>41.615134245632369</v>
      </c>
      <c r="F258" s="4">
        <f t="shared" si="120"/>
        <v>98.769810872828799</v>
      </c>
      <c r="G258" s="7">
        <f t="shared" si="121"/>
        <v>0.15</v>
      </c>
      <c r="H258" s="8">
        <f t="shared" si="122"/>
        <v>1.3451947011868914E-2</v>
      </c>
      <c r="I258" s="3">
        <f t="shared" si="112"/>
        <v>140.09566887815998</v>
      </c>
      <c r="J258" s="4">
        <f t="shared" si="113"/>
        <v>238.86547975098878</v>
      </c>
      <c r="K258" s="3">
        <f t="shared" si="114"/>
        <v>280.48061399662117</v>
      </c>
      <c r="L258" s="4">
        <f t="shared" si="115"/>
        <v>9.6371889831990742</v>
      </c>
      <c r="M258" s="18">
        <f t="shared" si="116"/>
        <v>31.977945262433295</v>
      </c>
      <c r="N258" s="18">
        <f t="shared" si="117"/>
        <v>238.86547975098878</v>
      </c>
      <c r="O258" s="27">
        <f t="shared" si="123"/>
        <v>0</v>
      </c>
      <c r="P258" s="18">
        <f t="shared" si="124"/>
        <v>0</v>
      </c>
      <c r="Q258" s="18">
        <f t="shared" si="125"/>
        <v>0</v>
      </c>
      <c r="R258" s="29">
        <f t="shared" si="126"/>
        <v>0</v>
      </c>
      <c r="S258" s="25">
        <f t="shared" si="127"/>
        <v>0</v>
      </c>
      <c r="T258" s="4">
        <f t="shared" si="128"/>
        <v>0</v>
      </c>
      <c r="U258" s="4">
        <f t="shared" si="129"/>
        <v>0</v>
      </c>
      <c r="V258" s="4">
        <f t="shared" si="130"/>
        <v>0</v>
      </c>
      <c r="W258" s="27">
        <f t="shared" si="131"/>
        <v>0</v>
      </c>
      <c r="X258" s="18">
        <f t="shared" si="132"/>
        <v>0</v>
      </c>
      <c r="Y258" s="18">
        <f t="shared" si="133"/>
        <v>0</v>
      </c>
      <c r="Z258" s="29">
        <f t="shared" si="134"/>
        <v>0</v>
      </c>
      <c r="AA258" s="25">
        <f t="shared" si="135"/>
        <v>10274.431592829798</v>
      </c>
      <c r="AB258" s="4">
        <f t="shared" si="136"/>
        <v>31.977945262433227</v>
      </c>
      <c r="AC258" s="4">
        <f t="shared" si="137"/>
        <v>238.86547975098878</v>
      </c>
      <c r="AD258" s="4">
        <f t="shared" si="138"/>
        <v>270.84342501342201</v>
      </c>
      <c r="AE258" s="33">
        <f t="shared" si="139"/>
        <v>0</v>
      </c>
      <c r="AF258" s="18">
        <f t="shared" si="140"/>
        <v>0</v>
      </c>
      <c r="AG258" s="18">
        <f t="shared" si="141"/>
        <v>0</v>
      </c>
      <c r="AH258" s="29">
        <f t="shared" si="142"/>
        <v>58522.042538992253</v>
      </c>
      <c r="AI258" s="4">
        <f t="shared" si="143"/>
        <v>0</v>
      </c>
      <c r="AJ258" s="4">
        <f t="shared" si="144"/>
        <v>0</v>
      </c>
      <c r="AK258" s="4">
        <f t="shared" si="145"/>
        <v>0</v>
      </c>
      <c r="AL258" s="4">
        <f t="shared" si="146"/>
        <v>37872.597941872431</v>
      </c>
    </row>
    <row r="259" spans="1:38">
      <c r="A259" s="1">
        <v>246</v>
      </c>
      <c r="B259" s="1">
        <f t="shared" si="147"/>
        <v>87</v>
      </c>
      <c r="C259" s="3">
        <f t="shared" si="111"/>
        <v>10039.709576106581</v>
      </c>
      <c r="D259" s="3">
        <f t="shared" si="118"/>
        <v>138.49649427546353</v>
      </c>
      <c r="E259" s="4">
        <f t="shared" si="119"/>
        <v>40.669625054951375</v>
      </c>
      <c r="F259" s="4">
        <f t="shared" si="120"/>
        <v>97.826869220512151</v>
      </c>
      <c r="G259" s="7">
        <f t="shared" si="121"/>
        <v>0.15</v>
      </c>
      <c r="H259" s="8">
        <f t="shared" si="122"/>
        <v>1.3451947011868914E-2</v>
      </c>
      <c r="I259" s="3">
        <f t="shared" si="112"/>
        <v>136.8951475027273</v>
      </c>
      <c r="J259" s="4">
        <f t="shared" si="113"/>
        <v>234.72201672323945</v>
      </c>
      <c r="K259" s="3">
        <f t="shared" si="114"/>
        <v>275.39164177819083</v>
      </c>
      <c r="L259" s="4">
        <f t="shared" si="115"/>
        <v>9.4182289600940017</v>
      </c>
      <c r="M259" s="18">
        <f t="shared" si="116"/>
        <v>31.251396094857373</v>
      </c>
      <c r="N259" s="18">
        <f t="shared" si="117"/>
        <v>234.72201672323945</v>
      </c>
      <c r="O259" s="27">
        <f t="shared" si="123"/>
        <v>0</v>
      </c>
      <c r="P259" s="18">
        <f t="shared" si="124"/>
        <v>0</v>
      </c>
      <c r="Q259" s="18">
        <f t="shared" si="125"/>
        <v>0</v>
      </c>
      <c r="R259" s="29">
        <f t="shared" si="126"/>
        <v>0</v>
      </c>
      <c r="S259" s="25">
        <f t="shared" si="127"/>
        <v>0</v>
      </c>
      <c r="T259" s="4">
        <f t="shared" si="128"/>
        <v>0</v>
      </c>
      <c r="U259" s="4">
        <f t="shared" si="129"/>
        <v>0</v>
      </c>
      <c r="V259" s="4">
        <f t="shared" si="130"/>
        <v>0</v>
      </c>
      <c r="W259" s="27">
        <f t="shared" si="131"/>
        <v>0</v>
      </c>
      <c r="X259" s="18">
        <f t="shared" si="132"/>
        <v>0</v>
      </c>
      <c r="Y259" s="18">
        <f t="shared" si="133"/>
        <v>0</v>
      </c>
      <c r="Z259" s="29">
        <f t="shared" si="134"/>
        <v>0</v>
      </c>
      <c r="AA259" s="25">
        <f t="shared" si="135"/>
        <v>10039.709576106559</v>
      </c>
      <c r="AB259" s="4">
        <f t="shared" si="136"/>
        <v>31.251396094857309</v>
      </c>
      <c r="AC259" s="4">
        <f t="shared" si="137"/>
        <v>234.72201672323945</v>
      </c>
      <c r="AD259" s="4">
        <f t="shared" si="138"/>
        <v>265.97341281809673</v>
      </c>
      <c r="AE259" s="33">
        <f t="shared" si="139"/>
        <v>0</v>
      </c>
      <c r="AF259" s="18">
        <f t="shared" si="140"/>
        <v>0</v>
      </c>
      <c r="AG259" s="18">
        <f t="shared" si="141"/>
        <v>0</v>
      </c>
      <c r="AH259" s="29">
        <f t="shared" si="142"/>
        <v>57741.616113916905</v>
      </c>
      <c r="AI259" s="4">
        <f t="shared" si="143"/>
        <v>0</v>
      </c>
      <c r="AJ259" s="4">
        <f t="shared" si="144"/>
        <v>0</v>
      </c>
      <c r="AK259" s="4">
        <f t="shared" si="145"/>
        <v>0</v>
      </c>
      <c r="AL259" s="4">
        <f t="shared" si="146"/>
        <v>37258.033547240499</v>
      </c>
    </row>
    <row r="260" spans="1:38">
      <c r="A260" s="1">
        <v>247</v>
      </c>
      <c r="B260" s="1">
        <f t="shared" si="147"/>
        <v>86</v>
      </c>
      <c r="C260" s="3">
        <f t="shared" si="111"/>
        <v>9809.0664037293536</v>
      </c>
      <c r="D260" s="3">
        <f t="shared" si="118"/>
        <v>136.63344677314035</v>
      </c>
      <c r="E260" s="4">
        <f t="shared" si="119"/>
        <v>39.740517072088551</v>
      </c>
      <c r="F260" s="4">
        <f t="shared" si="120"/>
        <v>96.892929701051798</v>
      </c>
      <c r="G260" s="7">
        <f t="shared" si="121"/>
        <v>0.15</v>
      </c>
      <c r="H260" s="8">
        <f t="shared" si="122"/>
        <v>1.3451947011868914E-2</v>
      </c>
      <c r="I260" s="3">
        <f t="shared" si="112"/>
        <v>133.75024267617536</v>
      </c>
      <c r="J260" s="4">
        <f t="shared" si="113"/>
        <v>230.64317237722716</v>
      </c>
      <c r="K260" s="3">
        <f t="shared" si="114"/>
        <v>270.38368944931574</v>
      </c>
      <c r="L260" s="4">
        <f t="shared" si="115"/>
        <v>9.2030671114310323</v>
      </c>
      <c r="M260" s="18">
        <f t="shared" si="116"/>
        <v>30.537449960657518</v>
      </c>
      <c r="N260" s="18">
        <f t="shared" si="117"/>
        <v>230.64317237722716</v>
      </c>
      <c r="O260" s="27">
        <f t="shared" si="123"/>
        <v>0</v>
      </c>
      <c r="P260" s="18">
        <f t="shared" si="124"/>
        <v>0</v>
      </c>
      <c r="Q260" s="18">
        <f t="shared" si="125"/>
        <v>0</v>
      </c>
      <c r="R260" s="29">
        <f t="shared" si="126"/>
        <v>0</v>
      </c>
      <c r="S260" s="25">
        <f t="shared" si="127"/>
        <v>0</v>
      </c>
      <c r="T260" s="4">
        <f t="shared" si="128"/>
        <v>0</v>
      </c>
      <c r="U260" s="4">
        <f t="shared" si="129"/>
        <v>0</v>
      </c>
      <c r="V260" s="4">
        <f t="shared" si="130"/>
        <v>0</v>
      </c>
      <c r="W260" s="27">
        <f t="shared" si="131"/>
        <v>0</v>
      </c>
      <c r="X260" s="18">
        <f t="shared" si="132"/>
        <v>0</v>
      </c>
      <c r="Y260" s="18">
        <f t="shared" si="133"/>
        <v>0</v>
      </c>
      <c r="Z260" s="29">
        <f t="shared" si="134"/>
        <v>0</v>
      </c>
      <c r="AA260" s="25">
        <f t="shared" si="135"/>
        <v>9809.0664037293318</v>
      </c>
      <c r="AB260" s="4">
        <f t="shared" si="136"/>
        <v>30.537449960657455</v>
      </c>
      <c r="AC260" s="4">
        <f t="shared" si="137"/>
        <v>230.64317237722716</v>
      </c>
      <c r="AD260" s="4">
        <f t="shared" si="138"/>
        <v>261.18062233788464</v>
      </c>
      <c r="AE260" s="33">
        <f t="shared" si="139"/>
        <v>0</v>
      </c>
      <c r="AF260" s="18">
        <f t="shared" si="140"/>
        <v>0</v>
      </c>
      <c r="AG260" s="18">
        <f t="shared" si="141"/>
        <v>0</v>
      </c>
      <c r="AH260" s="29">
        <f t="shared" si="142"/>
        <v>56968.863577175107</v>
      </c>
      <c r="AI260" s="4">
        <f t="shared" si="143"/>
        <v>0</v>
      </c>
      <c r="AJ260" s="4">
        <f t="shared" si="144"/>
        <v>0</v>
      </c>
      <c r="AK260" s="4">
        <f t="shared" si="145"/>
        <v>0</v>
      </c>
      <c r="AL260" s="4">
        <f t="shared" si="146"/>
        <v>36651.38431270358</v>
      </c>
    </row>
    <row r="261" spans="1:38">
      <c r="A261" s="1">
        <v>248</v>
      </c>
      <c r="B261" s="1">
        <f t="shared" si="147"/>
        <v>85</v>
      </c>
      <c r="C261" s="3">
        <f t="shared" si="111"/>
        <v>9582.4384110495066</v>
      </c>
      <c r="D261" s="3">
        <f t="shared" si="118"/>
        <v>134.79546088709898</v>
      </c>
      <c r="E261" s="4">
        <f t="shared" si="119"/>
        <v>38.827554514762021</v>
      </c>
      <c r="F261" s="4">
        <f t="shared" si="120"/>
        <v>95.967906372336955</v>
      </c>
      <c r="G261" s="7">
        <f t="shared" si="121"/>
        <v>0.15</v>
      </c>
      <c r="H261" s="8">
        <f t="shared" si="122"/>
        <v>1.3451947011868914E-2</v>
      </c>
      <c r="I261" s="3">
        <f t="shared" si="112"/>
        <v>130.66008630751017</v>
      </c>
      <c r="J261" s="4">
        <f t="shared" si="113"/>
        <v>226.62799267984713</v>
      </c>
      <c r="K261" s="3">
        <f t="shared" si="114"/>
        <v>265.45554719460915</v>
      </c>
      <c r="L261" s="4">
        <f t="shared" si="115"/>
        <v>8.9916442034185735</v>
      </c>
      <c r="M261" s="18">
        <f t="shared" si="116"/>
        <v>29.835910311343447</v>
      </c>
      <c r="N261" s="18">
        <f t="shared" si="117"/>
        <v>226.62799267984713</v>
      </c>
      <c r="O261" s="27">
        <f t="shared" si="123"/>
        <v>0</v>
      </c>
      <c r="P261" s="18">
        <f t="shared" si="124"/>
        <v>0</v>
      </c>
      <c r="Q261" s="18">
        <f t="shared" si="125"/>
        <v>0</v>
      </c>
      <c r="R261" s="29">
        <f t="shared" si="126"/>
        <v>0</v>
      </c>
      <c r="S261" s="25">
        <f t="shared" si="127"/>
        <v>0</v>
      </c>
      <c r="T261" s="4">
        <f t="shared" si="128"/>
        <v>0</v>
      </c>
      <c r="U261" s="4">
        <f t="shared" si="129"/>
        <v>0</v>
      </c>
      <c r="V261" s="4">
        <f t="shared" si="130"/>
        <v>0</v>
      </c>
      <c r="W261" s="27">
        <f t="shared" si="131"/>
        <v>0</v>
      </c>
      <c r="X261" s="18">
        <f t="shared" si="132"/>
        <v>0</v>
      </c>
      <c r="Y261" s="18">
        <f t="shared" si="133"/>
        <v>0</v>
      </c>
      <c r="Z261" s="29">
        <f t="shared" si="134"/>
        <v>0</v>
      </c>
      <c r="AA261" s="25">
        <f t="shared" si="135"/>
        <v>9582.4384110494848</v>
      </c>
      <c r="AB261" s="4">
        <f t="shared" si="136"/>
        <v>29.835910311343387</v>
      </c>
      <c r="AC261" s="4">
        <f t="shared" si="137"/>
        <v>226.62799267984713</v>
      </c>
      <c r="AD261" s="4">
        <f t="shared" si="138"/>
        <v>256.46390299119054</v>
      </c>
      <c r="AE261" s="33">
        <f t="shared" si="139"/>
        <v>0</v>
      </c>
      <c r="AF261" s="18">
        <f t="shared" si="140"/>
        <v>0</v>
      </c>
      <c r="AG261" s="18">
        <f t="shared" si="141"/>
        <v>0</v>
      </c>
      <c r="AH261" s="29">
        <f t="shared" si="142"/>
        <v>56203.742184602088</v>
      </c>
      <c r="AI261" s="4">
        <f t="shared" si="143"/>
        <v>0</v>
      </c>
      <c r="AJ261" s="4">
        <f t="shared" si="144"/>
        <v>0</v>
      </c>
      <c r="AK261" s="4">
        <f t="shared" si="145"/>
        <v>0</v>
      </c>
      <c r="AL261" s="4">
        <f t="shared" si="146"/>
        <v>36052.57470432733</v>
      </c>
    </row>
    <row r="262" spans="1:38">
      <c r="A262" s="1">
        <v>249</v>
      </c>
      <c r="B262" s="1">
        <f t="shared" si="147"/>
        <v>84</v>
      </c>
      <c r="C262" s="3">
        <f t="shared" si="111"/>
        <v>9359.7628738084695</v>
      </c>
      <c r="D262" s="3">
        <f t="shared" si="118"/>
        <v>132.98219948980523</v>
      </c>
      <c r="E262" s="4">
        <f t="shared" si="119"/>
        <v>37.930485377070966</v>
      </c>
      <c r="F262" s="4">
        <f t="shared" si="120"/>
        <v>95.05171411273426</v>
      </c>
      <c r="G262" s="7">
        <f t="shared" si="121"/>
        <v>0.15</v>
      </c>
      <c r="H262" s="8">
        <f t="shared" si="122"/>
        <v>1.3451947011868914E-2</v>
      </c>
      <c r="I262" s="3">
        <f t="shared" si="112"/>
        <v>127.6238231283035</v>
      </c>
      <c r="J262" s="4">
        <f t="shared" si="113"/>
        <v>222.67553724103777</v>
      </c>
      <c r="K262" s="3">
        <f t="shared" si="114"/>
        <v>260.60602261810874</v>
      </c>
      <c r="L262" s="4">
        <f t="shared" si="115"/>
        <v>8.7839018767953814</v>
      </c>
      <c r="M262" s="18">
        <f t="shared" si="116"/>
        <v>29.146583500275582</v>
      </c>
      <c r="N262" s="18">
        <f t="shared" si="117"/>
        <v>222.67553724103777</v>
      </c>
      <c r="O262" s="27">
        <f t="shared" si="123"/>
        <v>0</v>
      </c>
      <c r="P262" s="18">
        <f t="shared" si="124"/>
        <v>0</v>
      </c>
      <c r="Q262" s="18">
        <f t="shared" si="125"/>
        <v>0</v>
      </c>
      <c r="R262" s="29">
        <f t="shared" si="126"/>
        <v>0</v>
      </c>
      <c r="S262" s="25">
        <f t="shared" si="127"/>
        <v>0</v>
      </c>
      <c r="T262" s="4">
        <f t="shared" si="128"/>
        <v>0</v>
      </c>
      <c r="U262" s="4">
        <f t="shared" si="129"/>
        <v>0</v>
      </c>
      <c r="V262" s="4">
        <f t="shared" si="130"/>
        <v>0</v>
      </c>
      <c r="W262" s="27">
        <f t="shared" si="131"/>
        <v>0</v>
      </c>
      <c r="X262" s="18">
        <f t="shared" si="132"/>
        <v>0</v>
      </c>
      <c r="Y262" s="18">
        <f t="shared" si="133"/>
        <v>0</v>
      </c>
      <c r="Z262" s="29">
        <f t="shared" si="134"/>
        <v>0</v>
      </c>
      <c r="AA262" s="25">
        <f t="shared" si="135"/>
        <v>9359.7628738084477</v>
      </c>
      <c r="AB262" s="4">
        <f t="shared" si="136"/>
        <v>29.146583500275522</v>
      </c>
      <c r="AC262" s="4">
        <f t="shared" si="137"/>
        <v>222.67553724103777</v>
      </c>
      <c r="AD262" s="4">
        <f t="shared" si="138"/>
        <v>251.82212074131328</v>
      </c>
      <c r="AE262" s="33">
        <f t="shared" si="139"/>
        <v>0</v>
      </c>
      <c r="AF262" s="18">
        <f t="shared" si="140"/>
        <v>0</v>
      </c>
      <c r="AG262" s="18">
        <f t="shared" si="141"/>
        <v>0</v>
      </c>
      <c r="AH262" s="29">
        <f t="shared" si="142"/>
        <v>55446.208773018407</v>
      </c>
      <c r="AI262" s="4">
        <f t="shared" si="143"/>
        <v>0</v>
      </c>
      <c r="AJ262" s="4">
        <f t="shared" si="144"/>
        <v>0</v>
      </c>
      <c r="AK262" s="4">
        <f t="shared" si="145"/>
        <v>0</v>
      </c>
      <c r="AL262" s="4">
        <f t="shared" si="146"/>
        <v>35461.529386108916</v>
      </c>
    </row>
    <row r="263" spans="1:38">
      <c r="A263" s="1">
        <v>250</v>
      </c>
      <c r="B263" s="1">
        <f t="shared" si="147"/>
        <v>83</v>
      </c>
      <c r="C263" s="3">
        <f t="shared" si="111"/>
        <v>9140.9779946859417</v>
      </c>
      <c r="D263" s="3">
        <f t="shared" si="118"/>
        <v>131.19332998874665</v>
      </c>
      <c r="E263" s="4">
        <f t="shared" si="119"/>
        <v>37.04906137549186</v>
      </c>
      <c r="F263" s="4">
        <f t="shared" si="120"/>
        <v>94.144268613254795</v>
      </c>
      <c r="G263" s="7">
        <f t="shared" si="121"/>
        <v>0.15</v>
      </c>
      <c r="H263" s="8">
        <f t="shared" si="122"/>
        <v>1.3451947011868914E-2</v>
      </c>
      <c r="I263" s="3">
        <f t="shared" si="112"/>
        <v>124.64061050927279</v>
      </c>
      <c r="J263" s="4">
        <f t="shared" si="113"/>
        <v>218.78487912252757</v>
      </c>
      <c r="K263" s="3">
        <f t="shared" si="114"/>
        <v>255.83394049801944</v>
      </c>
      <c r="L263" s="4">
        <f t="shared" si="115"/>
        <v>8.579782634324431</v>
      </c>
      <c r="M263" s="18">
        <f t="shared" si="116"/>
        <v>28.469278741167429</v>
      </c>
      <c r="N263" s="18">
        <f t="shared" si="117"/>
        <v>218.78487912252757</v>
      </c>
      <c r="O263" s="27">
        <f t="shared" si="123"/>
        <v>0</v>
      </c>
      <c r="P263" s="18">
        <f t="shared" si="124"/>
        <v>0</v>
      </c>
      <c r="Q263" s="18">
        <f t="shared" si="125"/>
        <v>0</v>
      </c>
      <c r="R263" s="29">
        <f t="shared" si="126"/>
        <v>0</v>
      </c>
      <c r="S263" s="25">
        <f t="shared" si="127"/>
        <v>0</v>
      </c>
      <c r="T263" s="4">
        <f t="shared" si="128"/>
        <v>0</v>
      </c>
      <c r="U263" s="4">
        <f t="shared" si="129"/>
        <v>0</v>
      </c>
      <c r="V263" s="4">
        <f t="shared" si="130"/>
        <v>0</v>
      </c>
      <c r="W263" s="27">
        <f t="shared" si="131"/>
        <v>0</v>
      </c>
      <c r="X263" s="18">
        <f t="shared" si="132"/>
        <v>0</v>
      </c>
      <c r="Y263" s="18">
        <f t="shared" si="133"/>
        <v>0</v>
      </c>
      <c r="Z263" s="29">
        <f t="shared" si="134"/>
        <v>0</v>
      </c>
      <c r="AA263" s="25">
        <f t="shared" si="135"/>
        <v>9140.9779946859198</v>
      </c>
      <c r="AB263" s="4">
        <f t="shared" si="136"/>
        <v>28.469278741167368</v>
      </c>
      <c r="AC263" s="4">
        <f t="shared" si="137"/>
        <v>218.78487912252757</v>
      </c>
      <c r="AD263" s="4">
        <f t="shared" si="138"/>
        <v>247.25415786369493</v>
      </c>
      <c r="AE263" s="33">
        <f t="shared" si="139"/>
        <v>0</v>
      </c>
      <c r="AF263" s="18">
        <f t="shared" si="140"/>
        <v>0</v>
      </c>
      <c r="AG263" s="18">
        <f t="shared" si="141"/>
        <v>0</v>
      </c>
      <c r="AH263" s="29">
        <f t="shared" si="142"/>
        <v>54696.219780631895</v>
      </c>
      <c r="AI263" s="4">
        <f t="shared" si="143"/>
        <v>0</v>
      </c>
      <c r="AJ263" s="4">
        <f t="shared" si="144"/>
        <v>0</v>
      </c>
      <c r="AK263" s="4">
        <f t="shared" si="145"/>
        <v>0</v>
      </c>
      <c r="AL263" s="4">
        <f t="shared" si="146"/>
        <v>34878.173234643298</v>
      </c>
    </row>
    <row r="264" spans="1:38">
      <c r="A264" s="1">
        <v>251</v>
      </c>
      <c r="B264" s="1">
        <f t="shared" si="147"/>
        <v>82</v>
      </c>
      <c r="C264" s="3">
        <f t="shared" si="111"/>
        <v>8926.0228900367129</v>
      </c>
      <c r="D264" s="3">
        <f t="shared" si="118"/>
        <v>129.42852426542731</v>
      </c>
      <c r="E264" s="4">
        <f t="shared" si="119"/>
        <v>36.183037895631848</v>
      </c>
      <c r="F264" s="4">
        <f t="shared" si="120"/>
        <v>93.245486369795458</v>
      </c>
      <c r="G264" s="7">
        <f t="shared" si="121"/>
        <v>0.15</v>
      </c>
      <c r="H264" s="8">
        <f t="shared" si="122"/>
        <v>1.3451947011868914E-2</v>
      </c>
      <c r="I264" s="3">
        <f t="shared" si="112"/>
        <v>121.70961827943263</v>
      </c>
      <c r="J264" s="4">
        <f t="shared" si="113"/>
        <v>214.95510464922808</v>
      </c>
      <c r="K264" s="3">
        <f t="shared" si="114"/>
        <v>251.13814254485993</v>
      </c>
      <c r="L264" s="4">
        <f t="shared" si="115"/>
        <v>8.3792298284621136</v>
      </c>
      <c r="M264" s="18">
        <f t="shared" si="116"/>
        <v>27.803808067169733</v>
      </c>
      <c r="N264" s="18">
        <f t="shared" si="117"/>
        <v>214.95510464922808</v>
      </c>
      <c r="O264" s="27">
        <f t="shared" si="123"/>
        <v>0</v>
      </c>
      <c r="P264" s="18">
        <f t="shared" si="124"/>
        <v>0</v>
      </c>
      <c r="Q264" s="18">
        <f t="shared" si="125"/>
        <v>0</v>
      </c>
      <c r="R264" s="29">
        <f t="shared" si="126"/>
        <v>0</v>
      </c>
      <c r="S264" s="25">
        <f t="shared" si="127"/>
        <v>0</v>
      </c>
      <c r="T264" s="4">
        <f t="shared" si="128"/>
        <v>0</v>
      </c>
      <c r="U264" s="4">
        <f t="shared" si="129"/>
        <v>0</v>
      </c>
      <c r="V264" s="4">
        <f t="shared" si="130"/>
        <v>0</v>
      </c>
      <c r="W264" s="27">
        <f t="shared" si="131"/>
        <v>0</v>
      </c>
      <c r="X264" s="18">
        <f t="shared" si="132"/>
        <v>0</v>
      </c>
      <c r="Y264" s="18">
        <f t="shared" si="133"/>
        <v>0</v>
      </c>
      <c r="Z264" s="29">
        <f t="shared" si="134"/>
        <v>0</v>
      </c>
      <c r="AA264" s="25">
        <f t="shared" si="135"/>
        <v>8926.022890036691</v>
      </c>
      <c r="AB264" s="4">
        <f t="shared" si="136"/>
        <v>27.80380806716968</v>
      </c>
      <c r="AC264" s="4">
        <f t="shared" si="137"/>
        <v>214.95510464922808</v>
      </c>
      <c r="AD264" s="4">
        <f t="shared" si="138"/>
        <v>242.75891271639776</v>
      </c>
      <c r="AE264" s="33">
        <f t="shared" si="139"/>
        <v>0</v>
      </c>
      <c r="AF264" s="18">
        <f t="shared" si="140"/>
        <v>0</v>
      </c>
      <c r="AG264" s="18">
        <f t="shared" si="141"/>
        <v>0</v>
      </c>
      <c r="AH264" s="29">
        <f t="shared" si="142"/>
        <v>53953.731266956245</v>
      </c>
      <c r="AI264" s="4">
        <f t="shared" si="143"/>
        <v>0</v>
      </c>
      <c r="AJ264" s="4">
        <f t="shared" si="144"/>
        <v>0</v>
      </c>
      <c r="AK264" s="4">
        <f t="shared" si="145"/>
        <v>0</v>
      </c>
      <c r="AL264" s="4">
        <f t="shared" si="146"/>
        <v>34302.431353257758</v>
      </c>
    </row>
    <row r="265" spans="1:38">
      <c r="A265" s="1">
        <v>252</v>
      </c>
      <c r="B265" s="1">
        <f t="shared" si="147"/>
        <v>81</v>
      </c>
      <c r="C265" s="3">
        <f t="shared" si="111"/>
        <v>8714.8375768134738</v>
      </c>
      <c r="D265" s="3">
        <f t="shared" si="118"/>
        <v>127.68745861518438</v>
      </c>
      <c r="E265" s="4">
        <f t="shared" si="119"/>
        <v>35.332173939728655</v>
      </c>
      <c r="F265" s="4">
        <f t="shared" si="120"/>
        <v>92.355284675455721</v>
      </c>
      <c r="G265" s="7">
        <f t="shared" si="121"/>
        <v>0.15</v>
      </c>
      <c r="H265" s="8">
        <f t="shared" si="122"/>
        <v>1.3451947011868914E-2</v>
      </c>
      <c r="I265" s="3">
        <f t="shared" si="112"/>
        <v>118.83002854778259</v>
      </c>
      <c r="J265" s="4">
        <f t="shared" si="113"/>
        <v>211.18531322323832</v>
      </c>
      <c r="K265" s="3">
        <f t="shared" si="114"/>
        <v>246.51748716296697</v>
      </c>
      <c r="L265" s="4">
        <f t="shared" si="115"/>
        <v>8.1821876492003192</v>
      </c>
      <c r="M265" s="18">
        <f t="shared" si="116"/>
        <v>27.149986290528336</v>
      </c>
      <c r="N265" s="18">
        <f t="shared" si="117"/>
        <v>211.18531322323832</v>
      </c>
      <c r="O265" s="27">
        <f t="shared" si="123"/>
        <v>0</v>
      </c>
      <c r="P265" s="18">
        <f t="shared" si="124"/>
        <v>0</v>
      </c>
      <c r="Q265" s="18">
        <f t="shared" si="125"/>
        <v>0</v>
      </c>
      <c r="R265" s="29">
        <f t="shared" si="126"/>
        <v>0</v>
      </c>
      <c r="S265" s="25">
        <f t="shared" si="127"/>
        <v>0</v>
      </c>
      <c r="T265" s="4">
        <f t="shared" si="128"/>
        <v>0</v>
      </c>
      <c r="U265" s="4">
        <f t="shared" si="129"/>
        <v>0</v>
      </c>
      <c r="V265" s="4">
        <f t="shared" si="130"/>
        <v>0</v>
      </c>
      <c r="W265" s="27">
        <f t="shared" si="131"/>
        <v>0</v>
      </c>
      <c r="X265" s="18">
        <f t="shared" si="132"/>
        <v>0</v>
      </c>
      <c r="Y265" s="18">
        <f t="shared" si="133"/>
        <v>0</v>
      </c>
      <c r="Z265" s="29">
        <f t="shared" si="134"/>
        <v>0</v>
      </c>
      <c r="AA265" s="25">
        <f t="shared" si="135"/>
        <v>8714.837576813452</v>
      </c>
      <c r="AB265" s="4">
        <f t="shared" si="136"/>
        <v>27.149986290528272</v>
      </c>
      <c r="AC265" s="4">
        <f t="shared" si="137"/>
        <v>211.18531322323832</v>
      </c>
      <c r="AD265" s="4">
        <f t="shared" si="138"/>
        <v>238.33529951376659</v>
      </c>
      <c r="AE265" s="33">
        <f t="shared" si="139"/>
        <v>0</v>
      </c>
      <c r="AF265" s="18">
        <f t="shared" si="140"/>
        <v>0</v>
      </c>
      <c r="AG265" s="18">
        <f t="shared" si="141"/>
        <v>0</v>
      </c>
      <c r="AH265" s="29">
        <f t="shared" si="142"/>
        <v>53218.698932256055</v>
      </c>
      <c r="AI265" s="4">
        <f t="shared" si="143"/>
        <v>0</v>
      </c>
      <c r="AJ265" s="4">
        <f t="shared" si="144"/>
        <v>0</v>
      </c>
      <c r="AK265" s="4">
        <f t="shared" si="145"/>
        <v>0</v>
      </c>
      <c r="AL265" s="4">
        <f t="shared" si="146"/>
        <v>33734.229085628256</v>
      </c>
    </row>
    <row r="266" spans="1:38">
      <c r="A266" s="1">
        <v>253</v>
      </c>
      <c r="B266" s="1">
        <f t="shared" si="147"/>
        <v>80</v>
      </c>
      <c r="C266" s="3">
        <f t="shared" si="111"/>
        <v>8507.3629596730516</v>
      </c>
      <c r="D266" s="3">
        <f t="shared" si="118"/>
        <v>125.96981368781263</v>
      </c>
      <c r="E266" s="4">
        <f t="shared" si="119"/>
        <v>34.49623207488667</v>
      </c>
      <c r="F266" s="4">
        <f t="shared" si="120"/>
        <v>91.473581612925955</v>
      </c>
      <c r="G266" s="7">
        <f t="shared" si="121"/>
        <v>0.15</v>
      </c>
      <c r="H266" s="8">
        <f t="shared" si="122"/>
        <v>1.3451947011868914E-2</v>
      </c>
      <c r="I266" s="3">
        <f t="shared" si="112"/>
        <v>116.00103552749599</v>
      </c>
      <c r="J266" s="4">
        <f t="shared" si="113"/>
        <v>207.47461714042194</v>
      </c>
      <c r="K266" s="3">
        <f t="shared" si="114"/>
        <v>241.97084921530862</v>
      </c>
      <c r="L266" s="4">
        <f t="shared" si="115"/>
        <v>7.9886011120790172</v>
      </c>
      <c r="M266" s="18">
        <f t="shared" si="116"/>
        <v>26.507630962807653</v>
      </c>
      <c r="N266" s="18">
        <f t="shared" si="117"/>
        <v>207.47461714042194</v>
      </c>
      <c r="O266" s="27">
        <f t="shared" si="123"/>
        <v>0</v>
      </c>
      <c r="P266" s="18">
        <f t="shared" si="124"/>
        <v>0</v>
      </c>
      <c r="Q266" s="18">
        <f t="shared" si="125"/>
        <v>0</v>
      </c>
      <c r="R266" s="29">
        <f t="shared" si="126"/>
        <v>0</v>
      </c>
      <c r="S266" s="25">
        <f t="shared" si="127"/>
        <v>0</v>
      </c>
      <c r="T266" s="4">
        <f t="shared" si="128"/>
        <v>0</v>
      </c>
      <c r="U266" s="4">
        <f t="shared" si="129"/>
        <v>0</v>
      </c>
      <c r="V266" s="4">
        <f t="shared" si="130"/>
        <v>0</v>
      </c>
      <c r="W266" s="27">
        <f t="shared" si="131"/>
        <v>0</v>
      </c>
      <c r="X266" s="18">
        <f t="shared" si="132"/>
        <v>0</v>
      </c>
      <c r="Y266" s="18">
        <f t="shared" si="133"/>
        <v>0</v>
      </c>
      <c r="Z266" s="29">
        <f t="shared" si="134"/>
        <v>0</v>
      </c>
      <c r="AA266" s="25">
        <f t="shared" si="135"/>
        <v>8507.3629596730298</v>
      </c>
      <c r="AB266" s="4">
        <f t="shared" si="136"/>
        <v>26.507630962807585</v>
      </c>
      <c r="AC266" s="4">
        <f t="shared" si="137"/>
        <v>207.47461714042194</v>
      </c>
      <c r="AD266" s="4">
        <f t="shared" si="138"/>
        <v>233.98224810322952</v>
      </c>
      <c r="AE266" s="33">
        <f t="shared" si="139"/>
        <v>0</v>
      </c>
      <c r="AF266" s="18">
        <f t="shared" si="140"/>
        <v>0</v>
      </c>
      <c r="AG266" s="18">
        <f t="shared" si="141"/>
        <v>0</v>
      </c>
      <c r="AH266" s="29">
        <f t="shared" si="142"/>
        <v>52491.078136526754</v>
      </c>
      <c r="AI266" s="4">
        <f t="shared" si="143"/>
        <v>0</v>
      </c>
      <c r="AJ266" s="4">
        <f t="shared" si="144"/>
        <v>0</v>
      </c>
      <c r="AK266" s="4">
        <f t="shared" si="145"/>
        <v>0</v>
      </c>
      <c r="AL266" s="4">
        <f t="shared" si="146"/>
        <v>33173.492028890076</v>
      </c>
    </row>
    <row r="267" spans="1:38">
      <c r="A267" s="1">
        <v>254</v>
      </c>
      <c r="B267" s="1">
        <f t="shared" si="147"/>
        <v>79</v>
      </c>
      <c r="C267" s="3">
        <f t="shared" si="111"/>
        <v>8303.5408182635274</v>
      </c>
      <c r="D267" s="3">
        <f t="shared" si="118"/>
        <v>124.27527442898916</v>
      </c>
      <c r="E267" s="4">
        <f t="shared" si="119"/>
        <v>33.674978382039164</v>
      </c>
      <c r="F267" s="4">
        <f t="shared" si="120"/>
        <v>90.600296046950007</v>
      </c>
      <c r="G267" s="7">
        <f t="shared" si="121"/>
        <v>0.15</v>
      </c>
      <c r="H267" s="8">
        <f t="shared" si="122"/>
        <v>1.3451947011868914E-2</v>
      </c>
      <c r="I267" s="3">
        <f t="shared" si="112"/>
        <v>113.22184536257498</v>
      </c>
      <c r="J267" s="4">
        <f t="shared" si="113"/>
        <v>203.82214140952499</v>
      </c>
      <c r="K267" s="3">
        <f t="shared" si="114"/>
        <v>237.49711979156416</v>
      </c>
      <c r="L267" s="4">
        <f t="shared" si="115"/>
        <v>7.7984160463669641</v>
      </c>
      <c r="M267" s="18">
        <f t="shared" si="116"/>
        <v>25.876562335672201</v>
      </c>
      <c r="N267" s="18">
        <f t="shared" si="117"/>
        <v>203.82214140952499</v>
      </c>
      <c r="O267" s="27">
        <f t="shared" si="123"/>
        <v>0</v>
      </c>
      <c r="P267" s="18">
        <f t="shared" si="124"/>
        <v>0</v>
      </c>
      <c r="Q267" s="18">
        <f t="shared" si="125"/>
        <v>0</v>
      </c>
      <c r="R267" s="29">
        <f t="shared" si="126"/>
        <v>0</v>
      </c>
      <c r="S267" s="25">
        <f t="shared" si="127"/>
        <v>0</v>
      </c>
      <c r="T267" s="4">
        <f t="shared" si="128"/>
        <v>0</v>
      </c>
      <c r="U267" s="4">
        <f t="shared" si="129"/>
        <v>0</v>
      </c>
      <c r="V267" s="4">
        <f t="shared" si="130"/>
        <v>0</v>
      </c>
      <c r="W267" s="27">
        <f t="shared" si="131"/>
        <v>0</v>
      </c>
      <c r="X267" s="18">
        <f t="shared" si="132"/>
        <v>0</v>
      </c>
      <c r="Y267" s="18">
        <f t="shared" si="133"/>
        <v>0</v>
      </c>
      <c r="Z267" s="29">
        <f t="shared" si="134"/>
        <v>0</v>
      </c>
      <c r="AA267" s="25">
        <f t="shared" si="135"/>
        <v>8303.5408182635056</v>
      </c>
      <c r="AB267" s="4">
        <f t="shared" si="136"/>
        <v>25.876562335672133</v>
      </c>
      <c r="AC267" s="4">
        <f t="shared" si="137"/>
        <v>203.82214140952499</v>
      </c>
      <c r="AD267" s="4">
        <f t="shared" si="138"/>
        <v>229.69870374519712</v>
      </c>
      <c r="AE267" s="33">
        <f t="shared" si="139"/>
        <v>0</v>
      </c>
      <c r="AF267" s="18">
        <f t="shared" si="140"/>
        <v>0</v>
      </c>
      <c r="AG267" s="18">
        <f t="shared" si="141"/>
        <v>0</v>
      </c>
      <c r="AH267" s="29">
        <f t="shared" si="142"/>
        <v>51770.823918019349</v>
      </c>
      <c r="AI267" s="4">
        <f t="shared" si="143"/>
        <v>0</v>
      </c>
      <c r="AJ267" s="4">
        <f t="shared" si="144"/>
        <v>0</v>
      </c>
      <c r="AK267" s="4">
        <f t="shared" si="145"/>
        <v>0</v>
      </c>
      <c r="AL267" s="4">
        <f t="shared" si="146"/>
        <v>32620.146046256068</v>
      </c>
    </row>
    <row r="268" spans="1:38">
      <c r="A268" s="1">
        <v>255</v>
      </c>
      <c r="B268" s="1">
        <f t="shared" si="147"/>
        <v>78</v>
      </c>
      <c r="C268" s="3">
        <f t="shared" si="111"/>
        <v>8103.3137946897314</v>
      </c>
      <c r="D268" s="3">
        <f t="shared" si="118"/>
        <v>122.60353002248488</v>
      </c>
      <c r="E268" s="4">
        <f t="shared" si="119"/>
        <v>32.868182405626463</v>
      </c>
      <c r="F268" s="4">
        <f t="shared" si="120"/>
        <v>89.735347616858405</v>
      </c>
      <c r="G268" s="7">
        <f t="shared" si="121"/>
        <v>0.15</v>
      </c>
      <c r="H268" s="8">
        <f t="shared" si="122"/>
        <v>1.3451947011868914E-2</v>
      </c>
      <c r="I268" s="3">
        <f t="shared" si="112"/>
        <v>110.491675956938</v>
      </c>
      <c r="J268" s="4">
        <f t="shared" si="113"/>
        <v>200.2270235737964</v>
      </c>
      <c r="K268" s="3">
        <f t="shared" si="114"/>
        <v>233.09520597942287</v>
      </c>
      <c r="L268" s="4">
        <f t="shared" si="115"/>
        <v>7.6115790834082331</v>
      </c>
      <c r="M268" s="18">
        <f t="shared" si="116"/>
        <v>25.256603322218229</v>
      </c>
      <c r="N268" s="18">
        <f t="shared" si="117"/>
        <v>200.2270235737964</v>
      </c>
      <c r="O268" s="27">
        <f t="shared" si="123"/>
        <v>0</v>
      </c>
      <c r="P268" s="18">
        <f t="shared" si="124"/>
        <v>0</v>
      </c>
      <c r="Q268" s="18">
        <f t="shared" si="125"/>
        <v>0</v>
      </c>
      <c r="R268" s="29">
        <f t="shared" si="126"/>
        <v>0</v>
      </c>
      <c r="S268" s="25">
        <f t="shared" si="127"/>
        <v>0</v>
      </c>
      <c r="T268" s="4">
        <f t="shared" si="128"/>
        <v>0</v>
      </c>
      <c r="U268" s="4">
        <f t="shared" si="129"/>
        <v>0</v>
      </c>
      <c r="V268" s="4">
        <f t="shared" si="130"/>
        <v>0</v>
      </c>
      <c r="W268" s="27">
        <f t="shared" si="131"/>
        <v>0</v>
      </c>
      <c r="X268" s="18">
        <f t="shared" si="132"/>
        <v>0</v>
      </c>
      <c r="Y268" s="18">
        <f t="shared" si="133"/>
        <v>0</v>
      </c>
      <c r="Z268" s="29">
        <f t="shared" si="134"/>
        <v>0</v>
      </c>
      <c r="AA268" s="25">
        <f t="shared" si="135"/>
        <v>8103.3137946897095</v>
      </c>
      <c r="AB268" s="4">
        <f t="shared" si="136"/>
        <v>25.256603322218165</v>
      </c>
      <c r="AC268" s="4">
        <f t="shared" si="137"/>
        <v>200.2270235737964</v>
      </c>
      <c r="AD268" s="4">
        <f t="shared" si="138"/>
        <v>225.48362689601456</v>
      </c>
      <c r="AE268" s="33">
        <f t="shared" si="139"/>
        <v>0</v>
      </c>
      <c r="AF268" s="18">
        <f t="shared" si="140"/>
        <v>0</v>
      </c>
      <c r="AG268" s="18">
        <f t="shared" si="141"/>
        <v>0</v>
      </c>
      <c r="AH268" s="29">
        <f t="shared" si="142"/>
        <v>51057.891011318083</v>
      </c>
      <c r="AI268" s="4">
        <f t="shared" si="143"/>
        <v>0</v>
      </c>
      <c r="AJ268" s="4">
        <f t="shared" si="144"/>
        <v>0</v>
      </c>
      <c r="AK268" s="4">
        <f t="shared" si="145"/>
        <v>0</v>
      </c>
      <c r="AL268" s="4">
        <f t="shared" si="146"/>
        <v>32074.117279154416</v>
      </c>
    </row>
    <row r="269" spans="1:38">
      <c r="A269" s="1">
        <v>256</v>
      </c>
      <c r="B269" s="1">
        <f t="shared" si="147"/>
        <v>77</v>
      </c>
      <c r="C269" s="3">
        <f t="shared" si="111"/>
        <v>7906.6253811546512</v>
      </c>
      <c r="D269" s="3">
        <f t="shared" si="118"/>
        <v>120.9542738331543</v>
      </c>
      <c r="E269" s="4">
        <f t="shared" si="119"/>
        <v>32.075617103980186</v>
      </c>
      <c r="F269" s="4">
        <f t="shared" si="120"/>
        <v>88.878656729174111</v>
      </c>
      <c r="G269" s="7">
        <f t="shared" si="121"/>
        <v>0.15</v>
      </c>
      <c r="H269" s="8">
        <f t="shared" si="122"/>
        <v>1.3451947011868914E-2</v>
      </c>
      <c r="I269" s="3">
        <f t="shared" si="112"/>
        <v>107.80975680590575</v>
      </c>
      <c r="J269" s="4">
        <f t="shared" si="113"/>
        <v>196.68841353507986</v>
      </c>
      <c r="K269" s="3">
        <f t="shared" si="114"/>
        <v>228.76403063906005</v>
      </c>
      <c r="L269" s="4">
        <f t="shared" si="115"/>
        <v>7.4280376451322532</v>
      </c>
      <c r="M269" s="18">
        <f t="shared" si="116"/>
        <v>24.647579458847932</v>
      </c>
      <c r="N269" s="18">
        <f t="shared" si="117"/>
        <v>196.68841353507986</v>
      </c>
      <c r="O269" s="27">
        <f t="shared" si="123"/>
        <v>0</v>
      </c>
      <c r="P269" s="18">
        <f t="shared" si="124"/>
        <v>0</v>
      </c>
      <c r="Q269" s="18">
        <f t="shared" si="125"/>
        <v>0</v>
      </c>
      <c r="R269" s="29">
        <f t="shared" si="126"/>
        <v>0</v>
      </c>
      <c r="S269" s="25">
        <f t="shared" si="127"/>
        <v>0</v>
      </c>
      <c r="T269" s="4">
        <f t="shared" si="128"/>
        <v>0</v>
      </c>
      <c r="U269" s="4">
        <f t="shared" si="129"/>
        <v>0</v>
      </c>
      <c r="V269" s="4">
        <f t="shared" si="130"/>
        <v>0</v>
      </c>
      <c r="W269" s="27">
        <f t="shared" si="131"/>
        <v>0</v>
      </c>
      <c r="X269" s="18">
        <f t="shared" si="132"/>
        <v>0</v>
      </c>
      <c r="Y269" s="18">
        <f t="shared" si="133"/>
        <v>0</v>
      </c>
      <c r="Z269" s="29">
        <f t="shared" si="134"/>
        <v>0</v>
      </c>
      <c r="AA269" s="25">
        <f t="shared" si="135"/>
        <v>7906.6253811546294</v>
      </c>
      <c r="AB269" s="4">
        <f t="shared" si="136"/>
        <v>24.647579458847868</v>
      </c>
      <c r="AC269" s="4">
        <f t="shared" si="137"/>
        <v>196.68841353507986</v>
      </c>
      <c r="AD269" s="4">
        <f t="shared" si="138"/>
        <v>221.33599299392773</v>
      </c>
      <c r="AE269" s="33">
        <f t="shared" si="139"/>
        <v>0</v>
      </c>
      <c r="AF269" s="18">
        <f t="shared" si="140"/>
        <v>0</v>
      </c>
      <c r="AG269" s="18">
        <f t="shared" si="141"/>
        <v>0</v>
      </c>
      <c r="AH269" s="29">
        <f t="shared" si="142"/>
        <v>50352.233864980444</v>
      </c>
      <c r="AI269" s="4">
        <f t="shared" si="143"/>
        <v>0</v>
      </c>
      <c r="AJ269" s="4">
        <f t="shared" si="144"/>
        <v>0</v>
      </c>
      <c r="AK269" s="4">
        <f t="shared" si="145"/>
        <v>0</v>
      </c>
      <c r="AL269" s="4">
        <f t="shared" si="146"/>
        <v>31535.332158898575</v>
      </c>
    </row>
    <row r="270" spans="1:38">
      <c r="A270" s="1">
        <v>257</v>
      </c>
      <c r="B270" s="1">
        <f t="shared" si="147"/>
        <v>76</v>
      </c>
      <c r="C270" s="3">
        <f t="shared" ref="C270:C333" si="148">C269-J270</f>
        <v>7713.4199077743106</v>
      </c>
      <c r="D270" s="3">
        <f t="shared" si="118"/>
        <v>119.32720335069152</v>
      </c>
      <c r="E270" s="4">
        <f t="shared" si="119"/>
        <v>31.297058800403828</v>
      </c>
      <c r="F270" s="4">
        <f t="shared" si="120"/>
        <v>88.030144550287687</v>
      </c>
      <c r="G270" s="7">
        <f t="shared" si="121"/>
        <v>0.15</v>
      </c>
      <c r="H270" s="8">
        <f t="shared" si="122"/>
        <v>1.3451947011868914E-2</v>
      </c>
      <c r="I270" s="3">
        <f t="shared" ref="I270:I333" si="149">H270*(C269-F270)</f>
        <v>105.17532883005261</v>
      </c>
      <c r="J270" s="4">
        <f t="shared" ref="J270:J333" si="150">I270+F270</f>
        <v>193.20547338034029</v>
      </c>
      <c r="K270" s="3">
        <f t="shared" ref="K270:K333" si="151">D270+I270</f>
        <v>224.50253218074414</v>
      </c>
      <c r="L270" s="4">
        <f t="shared" ref="L270:L333" si="152">(SUM(C$6:C$7)/10000)/12*C269</f>
        <v>7.2477399327250964</v>
      </c>
      <c r="M270" s="18">
        <f t="shared" ref="M270:M333" si="153">E270-L270</f>
        <v>24.049318867678732</v>
      </c>
      <c r="N270" s="18">
        <f t="shared" ref="N270:N333" si="154">J270</f>
        <v>193.20547338034029</v>
      </c>
      <c r="O270" s="27">
        <f t="shared" si="123"/>
        <v>0</v>
      </c>
      <c r="P270" s="18">
        <f t="shared" si="124"/>
        <v>0</v>
      </c>
      <c r="Q270" s="18">
        <f t="shared" si="125"/>
        <v>0</v>
      </c>
      <c r="R270" s="29">
        <f t="shared" si="126"/>
        <v>0</v>
      </c>
      <c r="S270" s="25">
        <f t="shared" si="127"/>
        <v>0</v>
      </c>
      <c r="T270" s="4">
        <f t="shared" si="128"/>
        <v>0</v>
      </c>
      <c r="U270" s="4">
        <f t="shared" si="129"/>
        <v>0</v>
      </c>
      <c r="V270" s="4">
        <f t="shared" si="130"/>
        <v>0</v>
      </c>
      <c r="W270" s="27">
        <f t="shared" si="131"/>
        <v>0</v>
      </c>
      <c r="X270" s="18">
        <f t="shared" si="132"/>
        <v>0</v>
      </c>
      <c r="Y270" s="18">
        <f t="shared" si="133"/>
        <v>0</v>
      </c>
      <c r="Z270" s="29">
        <f t="shared" si="134"/>
        <v>0</v>
      </c>
      <c r="AA270" s="25">
        <f t="shared" si="135"/>
        <v>7713.4199077742887</v>
      </c>
      <c r="AB270" s="4">
        <f t="shared" si="136"/>
        <v>24.049318867678668</v>
      </c>
      <c r="AC270" s="4">
        <f t="shared" si="137"/>
        <v>193.20547338034029</v>
      </c>
      <c r="AD270" s="4">
        <f t="shared" si="138"/>
        <v>217.25479224801896</v>
      </c>
      <c r="AE270" s="33">
        <f t="shared" si="139"/>
        <v>0</v>
      </c>
      <c r="AF270" s="18">
        <f t="shared" si="140"/>
        <v>0</v>
      </c>
      <c r="AG270" s="18">
        <f t="shared" si="141"/>
        <v>0</v>
      </c>
      <c r="AH270" s="29">
        <f t="shared" si="142"/>
        <v>49653.806658747453</v>
      </c>
      <c r="AI270" s="4">
        <f t="shared" si="143"/>
        <v>0</v>
      </c>
      <c r="AJ270" s="4">
        <f t="shared" si="144"/>
        <v>0</v>
      </c>
      <c r="AK270" s="4">
        <f t="shared" si="145"/>
        <v>0</v>
      </c>
      <c r="AL270" s="4">
        <f t="shared" si="146"/>
        <v>31003.717417900876</v>
      </c>
    </row>
    <row r="271" spans="1:38">
      <c r="A271" s="1">
        <v>258</v>
      </c>
      <c r="B271" s="1">
        <f t="shared" si="147"/>
        <v>75</v>
      </c>
      <c r="C271" s="3">
        <f t="shared" si="148"/>
        <v>7523.6425305637167</v>
      </c>
      <c r="D271" s="3">
        <f t="shared" ref="D271:D334" si="155">IF(B270&lt;=0,0,PMT(C$3/12,B270,-C270))</f>
        <v>117.72202013414353</v>
      </c>
      <c r="E271" s="4">
        <f t="shared" ref="E271:E334" si="156">C270*C$3/12</f>
        <v>30.532287134939978</v>
      </c>
      <c r="F271" s="4">
        <f t="shared" ref="F271:F334" si="157">D271-E271</f>
        <v>87.189732999203557</v>
      </c>
      <c r="G271" s="7">
        <f t="shared" ref="G271:G334" si="158">C$8/100*MIN(6%,0.2%*(A271+C$5))</f>
        <v>0.15</v>
      </c>
      <c r="H271" s="8">
        <f t="shared" ref="H271:H334" si="159">1-(1-G271)^(1/12)</f>
        <v>1.3451947011868914E-2</v>
      </c>
      <c r="I271" s="3">
        <f t="shared" si="149"/>
        <v>102.58764421139055</v>
      </c>
      <c r="J271" s="4">
        <f t="shared" si="150"/>
        <v>189.77737721059412</v>
      </c>
      <c r="K271" s="3">
        <f t="shared" si="151"/>
        <v>220.30966434553409</v>
      </c>
      <c r="L271" s="4">
        <f t="shared" si="152"/>
        <v>7.0706349154597845</v>
      </c>
      <c r="M271" s="18">
        <f t="shared" si="153"/>
        <v>23.461652219480193</v>
      </c>
      <c r="N271" s="18">
        <f t="shared" si="154"/>
        <v>189.77737721059412</v>
      </c>
      <c r="O271" s="27">
        <f t="shared" ref="O271:O334" si="160">O270-Q271</f>
        <v>0</v>
      </c>
      <c r="P271" s="18">
        <f t="shared" ref="P271:P334" si="161">O270*$C$9/12</f>
        <v>0</v>
      </c>
      <c r="Q271" s="18">
        <f t="shared" ref="Q271:Q334" si="162">MIN(O270,N271)</f>
        <v>0</v>
      </c>
      <c r="R271" s="29">
        <f t="shared" ref="R271:R334" si="163">P271+Q271</f>
        <v>0</v>
      </c>
      <c r="S271" s="25">
        <f t="shared" ref="S271:S334" si="164">S270-U271</f>
        <v>0</v>
      </c>
      <c r="T271" s="4">
        <f t="shared" ref="T271:T334" si="165">S270*$C$9/12</f>
        <v>0</v>
      </c>
      <c r="U271" s="4">
        <f t="shared" ref="U271:U334" si="166">MIN(S270,N271-Q271)</f>
        <v>0</v>
      </c>
      <c r="V271" s="4">
        <f t="shared" ref="V271:V334" si="167">T271+U271</f>
        <v>0</v>
      </c>
      <c r="W271" s="27">
        <f t="shared" ref="W271:W334" si="168">W270-Y271</f>
        <v>0</v>
      </c>
      <c r="X271" s="18">
        <f t="shared" ref="X271:X334" si="169">W270*$C$9/12</f>
        <v>0</v>
      </c>
      <c r="Y271" s="18">
        <f t="shared" ref="Y271:Y334" si="170">MIN(W270,N271-Q271-U271)</f>
        <v>0</v>
      </c>
      <c r="Z271" s="29">
        <f t="shared" ref="Z271:Z334" si="171">X271+Y271</f>
        <v>0</v>
      </c>
      <c r="AA271" s="25">
        <f t="shared" ref="AA271:AA334" si="172">AA270-AC271</f>
        <v>7523.6425305636949</v>
      </c>
      <c r="AB271" s="4">
        <f t="shared" ref="AB271:AB334" si="173">AA270*$C$9/12</f>
        <v>23.461652219480129</v>
      </c>
      <c r="AC271" s="4">
        <f t="shared" ref="AC271:AC334" si="174">MIN(AA270,N271-Q271-U271-Y271)</f>
        <v>189.77737721059412</v>
      </c>
      <c r="AD271" s="4">
        <f t="shared" ref="AD271:AD334" si="175">AB271+AC271</f>
        <v>213.23902943007425</v>
      </c>
      <c r="AE271" s="33">
        <f t="shared" ref="AE271:AE334" si="176">$A271*Q271</f>
        <v>0</v>
      </c>
      <c r="AF271" s="18">
        <f t="shared" ref="AF271:AF334" si="177">$A271*U271</f>
        <v>0</v>
      </c>
      <c r="AG271" s="18">
        <f t="shared" ref="AG271:AG334" si="178">$A271*Y271</f>
        <v>0</v>
      </c>
      <c r="AH271" s="29">
        <f t="shared" ref="AH271:AH334" si="179">$A271*AC271</f>
        <v>48962.563320333284</v>
      </c>
      <c r="AI271" s="4">
        <f t="shared" ref="AI271:AI334" si="180">$A271*R271/(1+$I$1/12)^$A271</f>
        <v>0</v>
      </c>
      <c r="AJ271" s="4">
        <f t="shared" ref="AJ271:AJ334" si="181">$A271*V271/(1+$I$1/12)^$A271</f>
        <v>0</v>
      </c>
      <c r="AK271" s="4">
        <f t="shared" ref="AK271:AK334" si="182">$A271*Z271/(1+$I$1/12)^$A271</f>
        <v>0</v>
      </c>
      <c r="AL271" s="4">
        <f t="shared" ref="AL271:AL334" si="183">$A271*AD271/(1+$I$1/12)^$A271</f>
        <v>30479.200100441798</v>
      </c>
    </row>
    <row r="272" spans="1:38">
      <c r="A272" s="1">
        <v>259</v>
      </c>
      <c r="B272" s="1">
        <f t="shared" si="147"/>
        <v>74</v>
      </c>
      <c r="C272" s="3">
        <f t="shared" si="148"/>
        <v>7337.239219591509</v>
      </c>
      <c r="D272" s="3">
        <f t="shared" si="155"/>
        <v>116.13842975716885</v>
      </c>
      <c r="E272" s="4">
        <f t="shared" si="156"/>
        <v>29.781085016814714</v>
      </c>
      <c r="F272" s="4">
        <f t="shared" si="157"/>
        <v>86.357344740354137</v>
      </c>
      <c r="G272" s="7">
        <f t="shared" si="158"/>
        <v>0.15</v>
      </c>
      <c r="H272" s="8">
        <f t="shared" si="159"/>
        <v>1.3451947011868914E-2</v>
      </c>
      <c r="I272" s="3">
        <f t="shared" si="149"/>
        <v>100.04596623185353</v>
      </c>
      <c r="J272" s="4">
        <f t="shared" si="150"/>
        <v>186.40331097220766</v>
      </c>
      <c r="K272" s="3">
        <f t="shared" si="151"/>
        <v>216.18439598902239</v>
      </c>
      <c r="L272" s="4">
        <f t="shared" si="152"/>
        <v>6.8966723196834065</v>
      </c>
      <c r="M272" s="18">
        <f t="shared" si="153"/>
        <v>22.884412697131307</v>
      </c>
      <c r="N272" s="18">
        <f t="shared" si="154"/>
        <v>186.40331097220766</v>
      </c>
      <c r="O272" s="27">
        <f t="shared" si="160"/>
        <v>0</v>
      </c>
      <c r="P272" s="18">
        <f t="shared" si="161"/>
        <v>0</v>
      </c>
      <c r="Q272" s="18">
        <f t="shared" si="162"/>
        <v>0</v>
      </c>
      <c r="R272" s="29">
        <f t="shared" si="163"/>
        <v>0</v>
      </c>
      <c r="S272" s="25">
        <f t="shared" si="164"/>
        <v>0</v>
      </c>
      <c r="T272" s="4">
        <f t="shared" si="165"/>
        <v>0</v>
      </c>
      <c r="U272" s="4">
        <f t="shared" si="166"/>
        <v>0</v>
      </c>
      <c r="V272" s="4">
        <f t="shared" si="167"/>
        <v>0</v>
      </c>
      <c r="W272" s="27">
        <f t="shared" si="168"/>
        <v>0</v>
      </c>
      <c r="X272" s="18">
        <f t="shared" si="169"/>
        <v>0</v>
      </c>
      <c r="Y272" s="18">
        <f t="shared" si="170"/>
        <v>0</v>
      </c>
      <c r="Z272" s="29">
        <f t="shared" si="171"/>
        <v>0</v>
      </c>
      <c r="AA272" s="25">
        <f t="shared" si="172"/>
        <v>7337.2392195914872</v>
      </c>
      <c r="AB272" s="4">
        <f t="shared" si="173"/>
        <v>22.884412697131243</v>
      </c>
      <c r="AC272" s="4">
        <f t="shared" si="174"/>
        <v>186.40331097220766</v>
      </c>
      <c r="AD272" s="4">
        <f t="shared" si="175"/>
        <v>209.2877236693389</v>
      </c>
      <c r="AE272" s="33">
        <f t="shared" si="176"/>
        <v>0</v>
      </c>
      <c r="AF272" s="18">
        <f t="shared" si="177"/>
        <v>0</v>
      </c>
      <c r="AG272" s="18">
        <f t="shared" si="178"/>
        <v>0</v>
      </c>
      <c r="AH272" s="29">
        <f t="shared" si="179"/>
        <v>48278.457541801785</v>
      </c>
      <c r="AI272" s="4">
        <f t="shared" si="180"/>
        <v>0</v>
      </c>
      <c r="AJ272" s="4">
        <f t="shared" si="181"/>
        <v>0</v>
      </c>
      <c r="AK272" s="4">
        <f t="shared" si="182"/>
        <v>0</v>
      </c>
      <c r="AL272" s="4">
        <f t="shared" si="183"/>
        <v>29961.707573005911</v>
      </c>
    </row>
    <row r="273" spans="1:38">
      <c r="A273" s="1">
        <v>260</v>
      </c>
      <c r="B273" s="1">
        <f t="shared" si="147"/>
        <v>73</v>
      </c>
      <c r="C273" s="3">
        <f t="shared" si="148"/>
        <v>7154.1567473009754</v>
      </c>
      <c r="D273" s="3">
        <f t="shared" si="155"/>
        <v>114.57614175403371</v>
      </c>
      <c r="E273" s="4">
        <f t="shared" si="156"/>
        <v>29.043238577549726</v>
      </c>
      <c r="F273" s="4">
        <f t="shared" si="157"/>
        <v>85.532903176483984</v>
      </c>
      <c r="G273" s="7">
        <f t="shared" si="158"/>
        <v>0.15</v>
      </c>
      <c r="H273" s="8">
        <f t="shared" si="159"/>
        <v>1.3451947011868914E-2</v>
      </c>
      <c r="I273" s="3">
        <f t="shared" si="149"/>
        <v>97.54956911405003</v>
      </c>
      <c r="J273" s="4">
        <f t="shared" si="150"/>
        <v>183.08247229053401</v>
      </c>
      <c r="K273" s="3">
        <f t="shared" si="151"/>
        <v>212.12571086808373</v>
      </c>
      <c r="L273" s="4">
        <f t="shared" si="152"/>
        <v>6.725802617958883</v>
      </c>
      <c r="M273" s="18">
        <f t="shared" si="153"/>
        <v>22.317435959590842</v>
      </c>
      <c r="N273" s="18">
        <f t="shared" si="154"/>
        <v>183.08247229053401</v>
      </c>
      <c r="O273" s="27">
        <f t="shared" si="160"/>
        <v>0</v>
      </c>
      <c r="P273" s="18">
        <f t="shared" si="161"/>
        <v>0</v>
      </c>
      <c r="Q273" s="18">
        <f t="shared" si="162"/>
        <v>0</v>
      </c>
      <c r="R273" s="29">
        <f t="shared" si="163"/>
        <v>0</v>
      </c>
      <c r="S273" s="25">
        <f t="shared" si="164"/>
        <v>0</v>
      </c>
      <c r="T273" s="4">
        <f t="shared" si="165"/>
        <v>0</v>
      </c>
      <c r="U273" s="4">
        <f t="shared" si="166"/>
        <v>0</v>
      </c>
      <c r="V273" s="4">
        <f t="shared" si="167"/>
        <v>0</v>
      </c>
      <c r="W273" s="27">
        <f t="shared" si="168"/>
        <v>0</v>
      </c>
      <c r="X273" s="18">
        <f t="shared" si="169"/>
        <v>0</v>
      </c>
      <c r="Y273" s="18">
        <f t="shared" si="170"/>
        <v>0</v>
      </c>
      <c r="Z273" s="29">
        <f t="shared" si="171"/>
        <v>0</v>
      </c>
      <c r="AA273" s="25">
        <f t="shared" si="172"/>
        <v>7154.1567473009536</v>
      </c>
      <c r="AB273" s="4">
        <f t="shared" si="173"/>
        <v>22.317435959590778</v>
      </c>
      <c r="AC273" s="4">
        <f t="shared" si="174"/>
        <v>183.08247229053401</v>
      </c>
      <c r="AD273" s="4">
        <f t="shared" si="175"/>
        <v>205.39990825012478</v>
      </c>
      <c r="AE273" s="33">
        <f t="shared" si="176"/>
        <v>0</v>
      </c>
      <c r="AF273" s="18">
        <f t="shared" si="177"/>
        <v>0</v>
      </c>
      <c r="AG273" s="18">
        <f t="shared" si="178"/>
        <v>0</v>
      </c>
      <c r="AH273" s="29">
        <f t="shared" si="179"/>
        <v>47601.442795538846</v>
      </c>
      <c r="AI273" s="4">
        <f t="shared" si="180"/>
        <v>0</v>
      </c>
      <c r="AJ273" s="4">
        <f t="shared" si="181"/>
        <v>0</v>
      </c>
      <c r="AK273" s="4">
        <f t="shared" si="182"/>
        <v>0</v>
      </c>
      <c r="AL273" s="4">
        <f t="shared" si="183"/>
        <v>29451.167534196127</v>
      </c>
    </row>
    <row r="274" spans="1:38">
      <c r="A274" s="1">
        <v>261</v>
      </c>
      <c r="B274" s="1">
        <f t="shared" ref="B274:B337" si="184">MAX(C$4*12-C$5-A274,0)</f>
        <v>72</v>
      </c>
      <c r="C274" s="3">
        <f t="shared" si="148"/>
        <v>6974.342676995122</v>
      </c>
      <c r="D274" s="3">
        <f t="shared" si="155"/>
        <v>113.03486956633401</v>
      </c>
      <c r="E274" s="4">
        <f t="shared" si="156"/>
        <v>28.318537124733027</v>
      </c>
      <c r="F274" s="4">
        <f t="shared" si="157"/>
        <v>84.716332441600983</v>
      </c>
      <c r="G274" s="7">
        <f t="shared" si="158"/>
        <v>0.15</v>
      </c>
      <c r="H274" s="8">
        <f t="shared" si="159"/>
        <v>1.3451947011868914E-2</v>
      </c>
      <c r="I274" s="3">
        <f t="shared" si="149"/>
        <v>95.097737864252906</v>
      </c>
      <c r="J274" s="4">
        <f t="shared" si="150"/>
        <v>179.81407030585387</v>
      </c>
      <c r="K274" s="3">
        <f t="shared" si="151"/>
        <v>208.13260743058692</v>
      </c>
      <c r="L274" s="4">
        <f t="shared" si="152"/>
        <v>6.5579770183592272</v>
      </c>
      <c r="M274" s="18">
        <f t="shared" si="153"/>
        <v>21.760560106373799</v>
      </c>
      <c r="N274" s="18">
        <f t="shared" si="154"/>
        <v>179.81407030585387</v>
      </c>
      <c r="O274" s="27">
        <f t="shared" si="160"/>
        <v>0</v>
      </c>
      <c r="P274" s="18">
        <f t="shared" si="161"/>
        <v>0</v>
      </c>
      <c r="Q274" s="18">
        <f t="shared" si="162"/>
        <v>0</v>
      </c>
      <c r="R274" s="29">
        <f t="shared" si="163"/>
        <v>0</v>
      </c>
      <c r="S274" s="25">
        <f t="shared" si="164"/>
        <v>0</v>
      </c>
      <c r="T274" s="4">
        <f t="shared" si="165"/>
        <v>0</v>
      </c>
      <c r="U274" s="4">
        <f t="shared" si="166"/>
        <v>0</v>
      </c>
      <c r="V274" s="4">
        <f t="shared" si="167"/>
        <v>0</v>
      </c>
      <c r="W274" s="27">
        <f t="shared" si="168"/>
        <v>0</v>
      </c>
      <c r="X274" s="18">
        <f t="shared" si="169"/>
        <v>0</v>
      </c>
      <c r="Y274" s="18">
        <f t="shared" si="170"/>
        <v>0</v>
      </c>
      <c r="Z274" s="29">
        <f t="shared" si="171"/>
        <v>0</v>
      </c>
      <c r="AA274" s="25">
        <f t="shared" si="172"/>
        <v>6974.3426769951002</v>
      </c>
      <c r="AB274" s="4">
        <f t="shared" si="173"/>
        <v>21.760560106373735</v>
      </c>
      <c r="AC274" s="4">
        <f t="shared" si="174"/>
        <v>179.81407030585387</v>
      </c>
      <c r="AD274" s="4">
        <f t="shared" si="175"/>
        <v>201.57463041222761</v>
      </c>
      <c r="AE274" s="33">
        <f t="shared" si="176"/>
        <v>0</v>
      </c>
      <c r="AF274" s="18">
        <f t="shared" si="177"/>
        <v>0</v>
      </c>
      <c r="AG274" s="18">
        <f t="shared" si="178"/>
        <v>0</v>
      </c>
      <c r="AH274" s="29">
        <f t="shared" si="179"/>
        <v>46931.472349827862</v>
      </c>
      <c r="AI274" s="4">
        <f t="shared" si="180"/>
        <v>0</v>
      </c>
      <c r="AJ274" s="4">
        <f t="shared" si="181"/>
        <v>0</v>
      </c>
      <c r="AK274" s="4">
        <f t="shared" si="182"/>
        <v>0</v>
      </c>
      <c r="AL274" s="4">
        <f t="shared" si="183"/>
        <v>28947.508024236671</v>
      </c>
    </row>
    <row r="275" spans="1:38">
      <c r="A275" s="1">
        <v>262</v>
      </c>
      <c r="B275" s="1">
        <f t="shared" si="184"/>
        <v>71</v>
      </c>
      <c r="C275" s="3">
        <f t="shared" si="148"/>
        <v>6797.7453514835315</v>
      </c>
      <c r="D275" s="3">
        <f t="shared" si="155"/>
        <v>111.5143304904342</v>
      </c>
      <c r="E275" s="4">
        <f t="shared" si="156"/>
        <v>27.606773096439024</v>
      </c>
      <c r="F275" s="4">
        <f t="shared" si="157"/>
        <v>83.907557393995177</v>
      </c>
      <c r="G275" s="7">
        <f t="shared" si="158"/>
        <v>0.15</v>
      </c>
      <c r="H275" s="8">
        <f t="shared" si="159"/>
        <v>1.3451947011868914E-2</v>
      </c>
      <c r="I275" s="3">
        <f t="shared" si="149"/>
        <v>92.689768117595008</v>
      </c>
      <c r="J275" s="4">
        <f t="shared" si="150"/>
        <v>176.59732551159018</v>
      </c>
      <c r="K275" s="3">
        <f t="shared" si="151"/>
        <v>204.2040986080292</v>
      </c>
      <c r="L275" s="4">
        <f t="shared" si="152"/>
        <v>6.3931474539121949</v>
      </c>
      <c r="M275" s="18">
        <f t="shared" si="153"/>
        <v>21.213625642526829</v>
      </c>
      <c r="N275" s="18">
        <f t="shared" si="154"/>
        <v>176.59732551159018</v>
      </c>
      <c r="O275" s="27">
        <f t="shared" si="160"/>
        <v>0</v>
      </c>
      <c r="P275" s="18">
        <f t="shared" si="161"/>
        <v>0</v>
      </c>
      <c r="Q275" s="18">
        <f t="shared" si="162"/>
        <v>0</v>
      </c>
      <c r="R275" s="29">
        <f t="shared" si="163"/>
        <v>0</v>
      </c>
      <c r="S275" s="25">
        <f t="shared" si="164"/>
        <v>0</v>
      </c>
      <c r="T275" s="4">
        <f t="shared" si="165"/>
        <v>0</v>
      </c>
      <c r="U275" s="4">
        <f t="shared" si="166"/>
        <v>0</v>
      </c>
      <c r="V275" s="4">
        <f t="shared" si="167"/>
        <v>0</v>
      </c>
      <c r="W275" s="27">
        <f t="shared" si="168"/>
        <v>0</v>
      </c>
      <c r="X275" s="18">
        <f t="shared" si="169"/>
        <v>0</v>
      </c>
      <c r="Y275" s="18">
        <f t="shared" si="170"/>
        <v>0</v>
      </c>
      <c r="Z275" s="29">
        <f t="shared" si="171"/>
        <v>0</v>
      </c>
      <c r="AA275" s="25">
        <f t="shared" si="172"/>
        <v>6797.7453514835097</v>
      </c>
      <c r="AB275" s="4">
        <f t="shared" si="173"/>
        <v>21.213625642526765</v>
      </c>
      <c r="AC275" s="4">
        <f t="shared" si="174"/>
        <v>176.59732551159018</v>
      </c>
      <c r="AD275" s="4">
        <f t="shared" si="175"/>
        <v>197.81095115411694</v>
      </c>
      <c r="AE275" s="33">
        <f t="shared" si="176"/>
        <v>0</v>
      </c>
      <c r="AF275" s="18">
        <f t="shared" si="177"/>
        <v>0</v>
      </c>
      <c r="AG275" s="18">
        <f t="shared" si="178"/>
        <v>0</v>
      </c>
      <c r="AH275" s="29">
        <f t="shared" si="179"/>
        <v>46268.499284036625</v>
      </c>
      <c r="AI275" s="4">
        <f t="shared" si="180"/>
        <v>0</v>
      </c>
      <c r="AJ275" s="4">
        <f t="shared" si="181"/>
        <v>0</v>
      </c>
      <c r="AK275" s="4">
        <f t="shared" si="182"/>
        <v>0</v>
      </c>
      <c r="AL275" s="4">
        <f t="shared" si="183"/>
        <v>28450.657434075754</v>
      </c>
    </row>
    <row r="276" spans="1:38">
      <c r="A276" s="1">
        <v>263</v>
      </c>
      <c r="B276" s="1">
        <f t="shared" si="184"/>
        <v>70</v>
      </c>
      <c r="C276" s="3">
        <f t="shared" si="148"/>
        <v>6624.3138818887674</v>
      </c>
      <c r="D276" s="3">
        <f t="shared" si="155"/>
        <v>110.0142456256128</v>
      </c>
      <c r="E276" s="4">
        <f t="shared" si="156"/>
        <v>26.907742016288978</v>
      </c>
      <c r="F276" s="4">
        <f t="shared" si="157"/>
        <v>83.106503609323823</v>
      </c>
      <c r="G276" s="7">
        <f t="shared" si="158"/>
        <v>0.15</v>
      </c>
      <c r="H276" s="8">
        <f t="shared" si="159"/>
        <v>1.3451947011868914E-2</v>
      </c>
      <c r="I276" s="3">
        <f t="shared" si="149"/>
        <v>90.324965985440372</v>
      </c>
      <c r="J276" s="4">
        <f t="shared" si="150"/>
        <v>173.4314695947642</v>
      </c>
      <c r="K276" s="3">
        <f t="shared" si="151"/>
        <v>200.33921161105317</v>
      </c>
      <c r="L276" s="4">
        <f t="shared" si="152"/>
        <v>6.2312665721932374</v>
      </c>
      <c r="M276" s="18">
        <f t="shared" si="153"/>
        <v>20.67647544409574</v>
      </c>
      <c r="N276" s="18">
        <f t="shared" si="154"/>
        <v>173.4314695947642</v>
      </c>
      <c r="O276" s="27">
        <f t="shared" si="160"/>
        <v>0</v>
      </c>
      <c r="P276" s="18">
        <f t="shared" si="161"/>
        <v>0</v>
      </c>
      <c r="Q276" s="18">
        <f t="shared" si="162"/>
        <v>0</v>
      </c>
      <c r="R276" s="29">
        <f t="shared" si="163"/>
        <v>0</v>
      </c>
      <c r="S276" s="25">
        <f t="shared" si="164"/>
        <v>0</v>
      </c>
      <c r="T276" s="4">
        <f t="shared" si="165"/>
        <v>0</v>
      </c>
      <c r="U276" s="4">
        <f t="shared" si="166"/>
        <v>0</v>
      </c>
      <c r="V276" s="4">
        <f t="shared" si="167"/>
        <v>0</v>
      </c>
      <c r="W276" s="27">
        <f t="shared" si="168"/>
        <v>0</v>
      </c>
      <c r="X276" s="18">
        <f t="shared" si="169"/>
        <v>0</v>
      </c>
      <c r="Y276" s="18">
        <f t="shared" si="170"/>
        <v>0</v>
      </c>
      <c r="Z276" s="29">
        <f t="shared" si="171"/>
        <v>0</v>
      </c>
      <c r="AA276" s="25">
        <f t="shared" si="172"/>
        <v>6624.3138818887455</v>
      </c>
      <c r="AB276" s="4">
        <f t="shared" si="173"/>
        <v>20.676475444095676</v>
      </c>
      <c r="AC276" s="4">
        <f t="shared" si="174"/>
        <v>173.4314695947642</v>
      </c>
      <c r="AD276" s="4">
        <f t="shared" si="175"/>
        <v>194.10794503885987</v>
      </c>
      <c r="AE276" s="33">
        <f t="shared" si="176"/>
        <v>0</v>
      </c>
      <c r="AF276" s="18">
        <f t="shared" si="177"/>
        <v>0</v>
      </c>
      <c r="AG276" s="18">
        <f t="shared" si="178"/>
        <v>0</v>
      </c>
      <c r="AH276" s="29">
        <f t="shared" si="179"/>
        <v>45612.476503422986</v>
      </c>
      <c r="AI276" s="4">
        <f t="shared" si="180"/>
        <v>0</v>
      </c>
      <c r="AJ276" s="4">
        <f t="shared" si="181"/>
        <v>0</v>
      </c>
      <c r="AK276" s="4">
        <f t="shared" si="182"/>
        <v>0</v>
      </c>
      <c r="AL276" s="4">
        <f t="shared" si="183"/>
        <v>27960.544514098212</v>
      </c>
    </row>
    <row r="277" spans="1:38">
      <c r="A277" s="1">
        <v>264</v>
      </c>
      <c r="B277" s="1">
        <f t="shared" si="184"/>
        <v>69</v>
      </c>
      <c r="C277" s="3">
        <f t="shared" si="148"/>
        <v>6453.9981366101038</v>
      </c>
      <c r="D277" s="3">
        <f t="shared" si="155"/>
        <v>108.53433982290625</v>
      </c>
      <c r="E277" s="4">
        <f t="shared" si="156"/>
        <v>26.221242449143038</v>
      </c>
      <c r="F277" s="4">
        <f t="shared" si="157"/>
        <v>82.313097373763213</v>
      </c>
      <c r="G277" s="7">
        <f t="shared" si="158"/>
        <v>0.15</v>
      </c>
      <c r="H277" s="8">
        <f t="shared" si="159"/>
        <v>1.3451947011868914E-2</v>
      </c>
      <c r="I277" s="3">
        <f t="shared" si="149"/>
        <v>88.002647904900698</v>
      </c>
      <c r="J277" s="4">
        <f t="shared" si="150"/>
        <v>170.31574527866391</v>
      </c>
      <c r="K277" s="3">
        <f t="shared" si="151"/>
        <v>196.53698772780695</v>
      </c>
      <c r="L277" s="4">
        <f t="shared" si="152"/>
        <v>6.0722877250647036</v>
      </c>
      <c r="M277" s="18">
        <f t="shared" si="153"/>
        <v>20.148954724078333</v>
      </c>
      <c r="N277" s="18">
        <f t="shared" si="154"/>
        <v>170.31574527866391</v>
      </c>
      <c r="O277" s="27">
        <f t="shared" si="160"/>
        <v>0</v>
      </c>
      <c r="P277" s="18">
        <f t="shared" si="161"/>
        <v>0</v>
      </c>
      <c r="Q277" s="18">
        <f t="shared" si="162"/>
        <v>0</v>
      </c>
      <c r="R277" s="29">
        <f t="shared" si="163"/>
        <v>0</v>
      </c>
      <c r="S277" s="25">
        <f t="shared" si="164"/>
        <v>0</v>
      </c>
      <c r="T277" s="4">
        <f t="shared" si="165"/>
        <v>0</v>
      </c>
      <c r="U277" s="4">
        <f t="shared" si="166"/>
        <v>0</v>
      </c>
      <c r="V277" s="4">
        <f t="shared" si="167"/>
        <v>0</v>
      </c>
      <c r="W277" s="27">
        <f t="shared" si="168"/>
        <v>0</v>
      </c>
      <c r="X277" s="18">
        <f t="shared" si="169"/>
        <v>0</v>
      </c>
      <c r="Y277" s="18">
        <f t="shared" si="170"/>
        <v>0</v>
      </c>
      <c r="Z277" s="29">
        <f t="shared" si="171"/>
        <v>0</v>
      </c>
      <c r="AA277" s="25">
        <f t="shared" si="172"/>
        <v>6453.9981366100819</v>
      </c>
      <c r="AB277" s="4">
        <f t="shared" si="173"/>
        <v>20.148954724078269</v>
      </c>
      <c r="AC277" s="4">
        <f t="shared" si="174"/>
        <v>170.31574527866391</v>
      </c>
      <c r="AD277" s="4">
        <f t="shared" si="175"/>
        <v>190.46470000274218</v>
      </c>
      <c r="AE277" s="33">
        <f t="shared" si="176"/>
        <v>0</v>
      </c>
      <c r="AF277" s="18">
        <f t="shared" si="177"/>
        <v>0</v>
      </c>
      <c r="AG277" s="18">
        <f t="shared" si="178"/>
        <v>0</v>
      </c>
      <c r="AH277" s="29">
        <f t="shared" si="179"/>
        <v>44963.35675356727</v>
      </c>
      <c r="AI277" s="4">
        <f t="shared" si="180"/>
        <v>0</v>
      </c>
      <c r="AJ277" s="4">
        <f t="shared" si="181"/>
        <v>0</v>
      </c>
      <c r="AK277" s="4">
        <f t="shared" si="182"/>
        <v>0</v>
      </c>
      <c r="AL277" s="4">
        <f t="shared" si="183"/>
        <v>27477.098382458418</v>
      </c>
    </row>
    <row r="278" spans="1:38">
      <c r="A278" s="1">
        <v>265</v>
      </c>
      <c r="B278" s="1">
        <f t="shared" si="184"/>
        <v>68</v>
      </c>
      <c r="C278" s="3">
        <f t="shared" si="148"/>
        <v>6286.7487304424112</v>
      </c>
      <c r="D278" s="3">
        <f t="shared" si="155"/>
        <v>107.07434163464033</v>
      </c>
      <c r="E278" s="4">
        <f t="shared" si="156"/>
        <v>25.547075957414993</v>
      </c>
      <c r="F278" s="4">
        <f t="shared" si="157"/>
        <v>81.527265677225344</v>
      </c>
      <c r="G278" s="7">
        <f t="shared" si="158"/>
        <v>0.15</v>
      </c>
      <c r="H278" s="8">
        <f t="shared" si="159"/>
        <v>1.3451947011868914E-2</v>
      </c>
      <c r="I278" s="3">
        <f t="shared" si="149"/>
        <v>85.72214049046724</v>
      </c>
      <c r="J278" s="4">
        <f t="shared" si="150"/>
        <v>167.2494061676926</v>
      </c>
      <c r="K278" s="3">
        <f t="shared" si="151"/>
        <v>192.79648212510756</v>
      </c>
      <c r="L278" s="4">
        <f t="shared" si="152"/>
        <v>5.9161649585592615</v>
      </c>
      <c r="M278" s="18">
        <f t="shared" si="153"/>
        <v>19.630910998855732</v>
      </c>
      <c r="N278" s="18">
        <f t="shared" si="154"/>
        <v>167.2494061676926</v>
      </c>
      <c r="O278" s="27">
        <f t="shared" si="160"/>
        <v>0</v>
      </c>
      <c r="P278" s="18">
        <f t="shared" si="161"/>
        <v>0</v>
      </c>
      <c r="Q278" s="18">
        <f t="shared" si="162"/>
        <v>0</v>
      </c>
      <c r="R278" s="29">
        <f t="shared" si="163"/>
        <v>0</v>
      </c>
      <c r="S278" s="25">
        <f t="shared" si="164"/>
        <v>0</v>
      </c>
      <c r="T278" s="4">
        <f t="shared" si="165"/>
        <v>0</v>
      </c>
      <c r="U278" s="4">
        <f t="shared" si="166"/>
        <v>0</v>
      </c>
      <c r="V278" s="4">
        <f t="shared" si="167"/>
        <v>0</v>
      </c>
      <c r="W278" s="27">
        <f t="shared" si="168"/>
        <v>0</v>
      </c>
      <c r="X278" s="18">
        <f t="shared" si="169"/>
        <v>0</v>
      </c>
      <c r="Y278" s="18">
        <f t="shared" si="170"/>
        <v>0</v>
      </c>
      <c r="Z278" s="29">
        <f t="shared" si="171"/>
        <v>0</v>
      </c>
      <c r="AA278" s="25">
        <f t="shared" si="172"/>
        <v>6286.7487304423894</v>
      </c>
      <c r="AB278" s="4">
        <f t="shared" si="173"/>
        <v>19.630910998855668</v>
      </c>
      <c r="AC278" s="4">
        <f t="shared" si="174"/>
        <v>167.2494061676926</v>
      </c>
      <c r="AD278" s="4">
        <f t="shared" si="175"/>
        <v>186.88031716654825</v>
      </c>
      <c r="AE278" s="33">
        <f t="shared" si="176"/>
        <v>0</v>
      </c>
      <c r="AF278" s="18">
        <f t="shared" si="177"/>
        <v>0</v>
      </c>
      <c r="AG278" s="18">
        <f t="shared" si="178"/>
        <v>0</v>
      </c>
      <c r="AH278" s="29">
        <f t="shared" si="179"/>
        <v>44321.092634438537</v>
      </c>
      <c r="AI278" s="4">
        <f t="shared" si="180"/>
        <v>0</v>
      </c>
      <c r="AJ278" s="4">
        <f t="shared" si="181"/>
        <v>0</v>
      </c>
      <c r="AK278" s="4">
        <f t="shared" si="182"/>
        <v>0</v>
      </c>
      <c r="AL278" s="4">
        <f t="shared" si="183"/>
        <v>27000.248533043326</v>
      </c>
    </row>
    <row r="279" spans="1:38">
      <c r="A279" s="1">
        <v>266</v>
      </c>
      <c r="B279" s="1">
        <f t="shared" si="184"/>
        <v>67</v>
      </c>
      <c r="C279" s="3">
        <f t="shared" si="148"/>
        <v>6122.5170138480435</v>
      </c>
      <c r="D279" s="3">
        <f t="shared" si="155"/>
        <v>105.63398326464036</v>
      </c>
      <c r="E279" s="4">
        <f t="shared" si="156"/>
        <v>24.885047058001209</v>
      </c>
      <c r="F279" s="4">
        <f t="shared" si="157"/>
        <v>80.748936206639158</v>
      </c>
      <c r="G279" s="7">
        <f t="shared" si="158"/>
        <v>0.15</v>
      </c>
      <c r="H279" s="8">
        <f t="shared" si="159"/>
        <v>1.3451947011868914E-2</v>
      </c>
      <c r="I279" s="3">
        <f t="shared" si="149"/>
        <v>83.482780387728994</v>
      </c>
      <c r="J279" s="4">
        <f t="shared" si="150"/>
        <v>164.23171659436815</v>
      </c>
      <c r="K279" s="3">
        <f t="shared" si="151"/>
        <v>189.11676365236934</v>
      </c>
      <c r="L279" s="4">
        <f t="shared" si="152"/>
        <v>5.7628530029055431</v>
      </c>
      <c r="M279" s="18">
        <f t="shared" si="153"/>
        <v>19.122194055095665</v>
      </c>
      <c r="N279" s="18">
        <f t="shared" si="154"/>
        <v>164.23171659436815</v>
      </c>
      <c r="O279" s="27">
        <f t="shared" si="160"/>
        <v>0</v>
      </c>
      <c r="P279" s="18">
        <f t="shared" si="161"/>
        <v>0</v>
      </c>
      <c r="Q279" s="18">
        <f t="shared" si="162"/>
        <v>0</v>
      </c>
      <c r="R279" s="29">
        <f t="shared" si="163"/>
        <v>0</v>
      </c>
      <c r="S279" s="25">
        <f t="shared" si="164"/>
        <v>0</v>
      </c>
      <c r="T279" s="4">
        <f t="shared" si="165"/>
        <v>0</v>
      </c>
      <c r="U279" s="4">
        <f t="shared" si="166"/>
        <v>0</v>
      </c>
      <c r="V279" s="4">
        <f t="shared" si="167"/>
        <v>0</v>
      </c>
      <c r="W279" s="27">
        <f t="shared" si="168"/>
        <v>0</v>
      </c>
      <c r="X279" s="18">
        <f t="shared" si="169"/>
        <v>0</v>
      </c>
      <c r="Y279" s="18">
        <f t="shared" si="170"/>
        <v>0</v>
      </c>
      <c r="Z279" s="29">
        <f t="shared" si="171"/>
        <v>0</v>
      </c>
      <c r="AA279" s="25">
        <f t="shared" si="172"/>
        <v>6122.5170138480216</v>
      </c>
      <c r="AB279" s="4">
        <f t="shared" si="173"/>
        <v>19.122194055095601</v>
      </c>
      <c r="AC279" s="4">
        <f t="shared" si="174"/>
        <v>164.23171659436815</v>
      </c>
      <c r="AD279" s="4">
        <f t="shared" si="175"/>
        <v>183.35391064946376</v>
      </c>
      <c r="AE279" s="33">
        <f t="shared" si="176"/>
        <v>0</v>
      </c>
      <c r="AF279" s="18">
        <f t="shared" si="177"/>
        <v>0</v>
      </c>
      <c r="AG279" s="18">
        <f t="shared" si="178"/>
        <v>0</v>
      </c>
      <c r="AH279" s="29">
        <f t="shared" si="179"/>
        <v>43685.636614101932</v>
      </c>
      <c r="AI279" s="4">
        <f t="shared" si="180"/>
        <v>0</v>
      </c>
      <c r="AJ279" s="4">
        <f t="shared" si="181"/>
        <v>0</v>
      </c>
      <c r="AK279" s="4">
        <f t="shared" si="182"/>
        <v>0</v>
      </c>
      <c r="AL279" s="4">
        <f t="shared" si="183"/>
        <v>26529.924843075434</v>
      </c>
    </row>
    <row r="280" spans="1:38">
      <c r="A280" s="1">
        <v>267</v>
      </c>
      <c r="B280" s="1">
        <f t="shared" si="184"/>
        <v>66</v>
      </c>
      <c r="C280" s="3">
        <f t="shared" si="148"/>
        <v>5961.2550623795987</v>
      </c>
      <c r="D280" s="3">
        <f t="shared" si="155"/>
        <v>104.21300051911173</v>
      </c>
      <c r="E280" s="4">
        <f t="shared" si="156"/>
        <v>24.234963179815171</v>
      </c>
      <c r="F280" s="4">
        <f t="shared" si="157"/>
        <v>79.978037339296563</v>
      </c>
      <c r="G280" s="7">
        <f t="shared" si="158"/>
        <v>0.15</v>
      </c>
      <c r="H280" s="8">
        <f t="shared" si="159"/>
        <v>1.3451947011868914E-2</v>
      </c>
      <c r="I280" s="3">
        <f t="shared" si="149"/>
        <v>81.283914129148286</v>
      </c>
      <c r="J280" s="4">
        <f t="shared" si="150"/>
        <v>161.26195146844486</v>
      </c>
      <c r="K280" s="3">
        <f t="shared" si="151"/>
        <v>185.49691464826003</v>
      </c>
      <c r="L280" s="4">
        <f t="shared" si="152"/>
        <v>5.6123072626940393</v>
      </c>
      <c r="M280" s="18">
        <f t="shared" si="153"/>
        <v>18.622655917121133</v>
      </c>
      <c r="N280" s="18">
        <f t="shared" si="154"/>
        <v>161.26195146844486</v>
      </c>
      <c r="O280" s="27">
        <f t="shared" si="160"/>
        <v>0</v>
      </c>
      <c r="P280" s="18">
        <f t="shared" si="161"/>
        <v>0</v>
      </c>
      <c r="Q280" s="18">
        <f t="shared" si="162"/>
        <v>0</v>
      </c>
      <c r="R280" s="29">
        <f t="shared" si="163"/>
        <v>0</v>
      </c>
      <c r="S280" s="25">
        <f t="shared" si="164"/>
        <v>0</v>
      </c>
      <c r="T280" s="4">
        <f t="shared" si="165"/>
        <v>0</v>
      </c>
      <c r="U280" s="4">
        <f t="shared" si="166"/>
        <v>0</v>
      </c>
      <c r="V280" s="4">
        <f t="shared" si="167"/>
        <v>0</v>
      </c>
      <c r="W280" s="27">
        <f t="shared" si="168"/>
        <v>0</v>
      </c>
      <c r="X280" s="18">
        <f t="shared" si="169"/>
        <v>0</v>
      </c>
      <c r="Y280" s="18">
        <f t="shared" si="170"/>
        <v>0</v>
      </c>
      <c r="Z280" s="29">
        <f t="shared" si="171"/>
        <v>0</v>
      </c>
      <c r="AA280" s="25">
        <f t="shared" si="172"/>
        <v>5961.2550623795769</v>
      </c>
      <c r="AB280" s="4">
        <f t="shared" si="173"/>
        <v>18.622655917121069</v>
      </c>
      <c r="AC280" s="4">
        <f t="shared" si="174"/>
        <v>161.26195146844486</v>
      </c>
      <c r="AD280" s="4">
        <f t="shared" si="175"/>
        <v>179.88460738556594</v>
      </c>
      <c r="AE280" s="33">
        <f t="shared" si="176"/>
        <v>0</v>
      </c>
      <c r="AF280" s="18">
        <f t="shared" si="177"/>
        <v>0</v>
      </c>
      <c r="AG280" s="18">
        <f t="shared" si="178"/>
        <v>0</v>
      </c>
      <c r="AH280" s="29">
        <f t="shared" si="179"/>
        <v>43056.941042074781</v>
      </c>
      <c r="AI280" s="4">
        <f t="shared" si="180"/>
        <v>0</v>
      </c>
      <c r="AJ280" s="4">
        <f t="shared" si="181"/>
        <v>0</v>
      </c>
      <c r="AK280" s="4">
        <f t="shared" si="182"/>
        <v>0</v>
      </c>
      <c r="AL280" s="4">
        <f t="shared" si="183"/>
        <v>26066.057580365232</v>
      </c>
    </row>
    <row r="281" spans="1:38">
      <c r="A281" s="1">
        <v>268</v>
      </c>
      <c r="B281" s="1">
        <f t="shared" si="184"/>
        <v>65</v>
      </c>
      <c r="C281" s="3">
        <f t="shared" si="148"/>
        <v>5802.9156662514724</v>
      </c>
      <c r="D281" s="3">
        <f t="shared" si="155"/>
        <v>102.81113275818078</v>
      </c>
      <c r="E281" s="4">
        <f t="shared" si="156"/>
        <v>23.596634621919247</v>
      </c>
      <c r="F281" s="4">
        <f t="shared" si="157"/>
        <v>79.214498136261525</v>
      </c>
      <c r="G281" s="7">
        <f t="shared" si="158"/>
        <v>0.15</v>
      </c>
      <c r="H281" s="8">
        <f t="shared" si="159"/>
        <v>1.3451947011868914E-2</v>
      </c>
      <c r="I281" s="3">
        <f t="shared" si="149"/>
        <v>79.124897991864898</v>
      </c>
      <c r="J281" s="4">
        <f t="shared" si="150"/>
        <v>158.33939612812642</v>
      </c>
      <c r="K281" s="3">
        <f t="shared" si="151"/>
        <v>181.93603075004569</v>
      </c>
      <c r="L281" s="4">
        <f t="shared" si="152"/>
        <v>5.4644838071812991</v>
      </c>
      <c r="M281" s="18">
        <f t="shared" si="153"/>
        <v>18.132150814737948</v>
      </c>
      <c r="N281" s="18">
        <f t="shared" si="154"/>
        <v>158.33939612812642</v>
      </c>
      <c r="O281" s="27">
        <f t="shared" si="160"/>
        <v>0</v>
      </c>
      <c r="P281" s="18">
        <f t="shared" si="161"/>
        <v>0</v>
      </c>
      <c r="Q281" s="18">
        <f t="shared" si="162"/>
        <v>0</v>
      </c>
      <c r="R281" s="29">
        <f t="shared" si="163"/>
        <v>0</v>
      </c>
      <c r="S281" s="25">
        <f t="shared" si="164"/>
        <v>0</v>
      </c>
      <c r="T281" s="4">
        <f t="shared" si="165"/>
        <v>0</v>
      </c>
      <c r="U281" s="4">
        <f t="shared" si="166"/>
        <v>0</v>
      </c>
      <c r="V281" s="4">
        <f t="shared" si="167"/>
        <v>0</v>
      </c>
      <c r="W281" s="27">
        <f t="shared" si="168"/>
        <v>0</v>
      </c>
      <c r="X281" s="18">
        <f t="shared" si="169"/>
        <v>0</v>
      </c>
      <c r="Y281" s="18">
        <f t="shared" si="170"/>
        <v>0</v>
      </c>
      <c r="Z281" s="29">
        <f t="shared" si="171"/>
        <v>0</v>
      </c>
      <c r="AA281" s="25">
        <f t="shared" si="172"/>
        <v>5802.9156662514506</v>
      </c>
      <c r="AB281" s="4">
        <f t="shared" si="173"/>
        <v>18.13215081473788</v>
      </c>
      <c r="AC281" s="4">
        <f t="shared" si="174"/>
        <v>158.33939612812642</v>
      </c>
      <c r="AD281" s="4">
        <f t="shared" si="175"/>
        <v>176.47154694286431</v>
      </c>
      <c r="AE281" s="33">
        <f t="shared" si="176"/>
        <v>0</v>
      </c>
      <c r="AF281" s="18">
        <f t="shared" si="177"/>
        <v>0</v>
      </c>
      <c r="AG281" s="18">
        <f t="shared" si="178"/>
        <v>0</v>
      </c>
      <c r="AH281" s="29">
        <f t="shared" si="179"/>
        <v>42434.958162337884</v>
      </c>
      <c r="AI281" s="4">
        <f t="shared" si="180"/>
        <v>0</v>
      </c>
      <c r="AJ281" s="4">
        <f t="shared" si="181"/>
        <v>0</v>
      </c>
      <c r="AK281" s="4">
        <f t="shared" si="182"/>
        <v>0</v>
      </c>
      <c r="AL281" s="4">
        <f t="shared" si="183"/>
        <v>25608.577410222402</v>
      </c>
    </row>
    <row r="282" spans="1:38">
      <c r="A282" s="1">
        <v>269</v>
      </c>
      <c r="B282" s="1">
        <f t="shared" si="184"/>
        <v>64</v>
      </c>
      <c r="C282" s="3">
        <f t="shared" si="148"/>
        <v>5647.4523200581298</v>
      </c>
      <c r="D282" s="3">
        <f t="shared" si="155"/>
        <v>101.42812284808745</v>
      </c>
      <c r="E282" s="4">
        <f t="shared" si="156"/>
        <v>22.969874512245411</v>
      </c>
      <c r="F282" s="4">
        <f t="shared" si="157"/>
        <v>78.458248335842043</v>
      </c>
      <c r="G282" s="7">
        <f t="shared" si="158"/>
        <v>0.15</v>
      </c>
      <c r="H282" s="8">
        <f t="shared" si="159"/>
        <v>1.3451947011868914E-2</v>
      </c>
      <c r="I282" s="3">
        <f t="shared" si="149"/>
        <v>77.005097857501013</v>
      </c>
      <c r="J282" s="4">
        <f t="shared" si="150"/>
        <v>155.46334619334306</v>
      </c>
      <c r="K282" s="3">
        <f t="shared" si="151"/>
        <v>178.43322070558847</v>
      </c>
      <c r="L282" s="4">
        <f t="shared" si="152"/>
        <v>5.3193393607305159</v>
      </c>
      <c r="M282" s="18">
        <f t="shared" si="153"/>
        <v>17.650535151514894</v>
      </c>
      <c r="N282" s="18">
        <f t="shared" si="154"/>
        <v>155.46334619334306</v>
      </c>
      <c r="O282" s="27">
        <f t="shared" si="160"/>
        <v>0</v>
      </c>
      <c r="P282" s="18">
        <f t="shared" si="161"/>
        <v>0</v>
      </c>
      <c r="Q282" s="18">
        <f t="shared" si="162"/>
        <v>0</v>
      </c>
      <c r="R282" s="29">
        <f t="shared" si="163"/>
        <v>0</v>
      </c>
      <c r="S282" s="25">
        <f t="shared" si="164"/>
        <v>0</v>
      </c>
      <c r="T282" s="4">
        <f t="shared" si="165"/>
        <v>0</v>
      </c>
      <c r="U282" s="4">
        <f t="shared" si="166"/>
        <v>0</v>
      </c>
      <c r="V282" s="4">
        <f t="shared" si="167"/>
        <v>0</v>
      </c>
      <c r="W282" s="27">
        <f t="shared" si="168"/>
        <v>0</v>
      </c>
      <c r="X282" s="18">
        <f t="shared" si="169"/>
        <v>0</v>
      </c>
      <c r="Y282" s="18">
        <f t="shared" si="170"/>
        <v>0</v>
      </c>
      <c r="Z282" s="29">
        <f t="shared" si="171"/>
        <v>0</v>
      </c>
      <c r="AA282" s="25">
        <f t="shared" si="172"/>
        <v>5647.4523200581079</v>
      </c>
      <c r="AB282" s="4">
        <f t="shared" si="173"/>
        <v>17.650535151514831</v>
      </c>
      <c r="AC282" s="4">
        <f t="shared" si="174"/>
        <v>155.46334619334306</v>
      </c>
      <c r="AD282" s="4">
        <f t="shared" si="175"/>
        <v>173.11388134485787</v>
      </c>
      <c r="AE282" s="33">
        <f t="shared" si="176"/>
        <v>0</v>
      </c>
      <c r="AF282" s="18">
        <f t="shared" si="177"/>
        <v>0</v>
      </c>
      <c r="AG282" s="18">
        <f t="shared" si="178"/>
        <v>0</v>
      </c>
      <c r="AH282" s="29">
        <f t="shared" si="179"/>
        <v>41819.640126009283</v>
      </c>
      <c r="AI282" s="4">
        <f t="shared" si="180"/>
        <v>0</v>
      </c>
      <c r="AJ282" s="4">
        <f t="shared" si="181"/>
        <v>0</v>
      </c>
      <c r="AK282" s="4">
        <f t="shared" si="182"/>
        <v>0</v>
      </c>
      <c r="AL282" s="4">
        <f t="shared" si="183"/>
        <v>25157.415402034952</v>
      </c>
    </row>
    <row r="283" spans="1:38">
      <c r="A283" s="1">
        <v>270</v>
      </c>
      <c r="B283" s="1">
        <f t="shared" si="184"/>
        <v>63</v>
      </c>
      <c r="C283" s="3">
        <f t="shared" si="148"/>
        <v>5494.8192126370659</v>
      </c>
      <c r="D283" s="3">
        <f t="shared" si="155"/>
        <v>100.06371711402161</v>
      </c>
      <c r="E283" s="4">
        <f t="shared" si="156"/>
        <v>22.354498766896764</v>
      </c>
      <c r="F283" s="4">
        <f t="shared" si="157"/>
        <v>77.709218347124846</v>
      </c>
      <c r="G283" s="7">
        <f t="shared" si="158"/>
        <v>0.15</v>
      </c>
      <c r="H283" s="8">
        <f t="shared" si="159"/>
        <v>1.3451947011868914E-2</v>
      </c>
      <c r="I283" s="3">
        <f t="shared" si="149"/>
        <v>74.923889073938852</v>
      </c>
      <c r="J283" s="4">
        <f t="shared" si="150"/>
        <v>152.6331074210637</v>
      </c>
      <c r="K283" s="3">
        <f t="shared" si="151"/>
        <v>174.98760618796047</v>
      </c>
      <c r="L283" s="4">
        <f t="shared" si="152"/>
        <v>5.176831293386619</v>
      </c>
      <c r="M283" s="18">
        <f t="shared" si="153"/>
        <v>17.177667473510144</v>
      </c>
      <c r="N283" s="18">
        <f t="shared" si="154"/>
        <v>152.6331074210637</v>
      </c>
      <c r="O283" s="27">
        <f t="shared" si="160"/>
        <v>0</v>
      </c>
      <c r="P283" s="18">
        <f t="shared" si="161"/>
        <v>0</v>
      </c>
      <c r="Q283" s="18">
        <f t="shared" si="162"/>
        <v>0</v>
      </c>
      <c r="R283" s="29">
        <f t="shared" si="163"/>
        <v>0</v>
      </c>
      <c r="S283" s="25">
        <f t="shared" si="164"/>
        <v>0</v>
      </c>
      <c r="T283" s="4">
        <f t="shared" si="165"/>
        <v>0</v>
      </c>
      <c r="U283" s="4">
        <f t="shared" si="166"/>
        <v>0</v>
      </c>
      <c r="V283" s="4">
        <f t="shared" si="167"/>
        <v>0</v>
      </c>
      <c r="W283" s="27">
        <f t="shared" si="168"/>
        <v>0</v>
      </c>
      <c r="X283" s="18">
        <f t="shared" si="169"/>
        <v>0</v>
      </c>
      <c r="Y283" s="18">
        <f t="shared" si="170"/>
        <v>0</v>
      </c>
      <c r="Z283" s="29">
        <f t="shared" si="171"/>
        <v>0</v>
      </c>
      <c r="AA283" s="25">
        <f t="shared" si="172"/>
        <v>5494.8192126370441</v>
      </c>
      <c r="AB283" s="4">
        <f t="shared" si="173"/>
        <v>17.17766747351008</v>
      </c>
      <c r="AC283" s="4">
        <f t="shared" si="174"/>
        <v>152.6331074210637</v>
      </c>
      <c r="AD283" s="4">
        <f t="shared" si="175"/>
        <v>169.81077489457377</v>
      </c>
      <c r="AE283" s="33">
        <f t="shared" si="176"/>
        <v>0</v>
      </c>
      <c r="AF283" s="18">
        <f t="shared" si="177"/>
        <v>0</v>
      </c>
      <c r="AG283" s="18">
        <f t="shared" si="178"/>
        <v>0</v>
      </c>
      <c r="AH283" s="29">
        <f t="shared" si="179"/>
        <v>41210.939003687199</v>
      </c>
      <c r="AI283" s="4">
        <f t="shared" si="180"/>
        <v>0</v>
      </c>
      <c r="AJ283" s="4">
        <f t="shared" si="181"/>
        <v>0</v>
      </c>
      <c r="AK283" s="4">
        <f t="shared" si="182"/>
        <v>0</v>
      </c>
      <c r="AL283" s="4">
        <f t="shared" si="183"/>
        <v>24712.503035525024</v>
      </c>
    </row>
    <row r="284" spans="1:38">
      <c r="A284" s="1">
        <v>271</v>
      </c>
      <c r="B284" s="1">
        <f t="shared" si="184"/>
        <v>62</v>
      </c>
      <c r="C284" s="3">
        <f t="shared" si="148"/>
        <v>5344.9712170744506</v>
      </c>
      <c r="D284" s="3">
        <f t="shared" si="155"/>
        <v>98.717665293593129</v>
      </c>
      <c r="E284" s="4">
        <f t="shared" si="156"/>
        <v>21.750326050021716</v>
      </c>
      <c r="F284" s="4">
        <f t="shared" si="157"/>
        <v>76.967339243571416</v>
      </c>
      <c r="G284" s="7">
        <f t="shared" si="158"/>
        <v>0.15</v>
      </c>
      <c r="H284" s="8">
        <f t="shared" si="159"/>
        <v>1.3451947011868914E-2</v>
      </c>
      <c r="I284" s="3">
        <f t="shared" si="149"/>
        <v>72.880656319044022</v>
      </c>
      <c r="J284" s="4">
        <f t="shared" si="150"/>
        <v>149.84799556261544</v>
      </c>
      <c r="K284" s="3">
        <f t="shared" si="151"/>
        <v>171.59832161263716</v>
      </c>
      <c r="L284" s="4">
        <f t="shared" si="152"/>
        <v>5.0369176115839771</v>
      </c>
      <c r="M284" s="18">
        <f t="shared" si="153"/>
        <v>16.713408438437739</v>
      </c>
      <c r="N284" s="18">
        <f t="shared" si="154"/>
        <v>149.84799556261544</v>
      </c>
      <c r="O284" s="27">
        <f t="shared" si="160"/>
        <v>0</v>
      </c>
      <c r="P284" s="18">
        <f t="shared" si="161"/>
        <v>0</v>
      </c>
      <c r="Q284" s="18">
        <f t="shared" si="162"/>
        <v>0</v>
      </c>
      <c r="R284" s="29">
        <f t="shared" si="163"/>
        <v>0</v>
      </c>
      <c r="S284" s="25">
        <f t="shared" si="164"/>
        <v>0</v>
      </c>
      <c r="T284" s="4">
        <f t="shared" si="165"/>
        <v>0</v>
      </c>
      <c r="U284" s="4">
        <f t="shared" si="166"/>
        <v>0</v>
      </c>
      <c r="V284" s="4">
        <f t="shared" si="167"/>
        <v>0</v>
      </c>
      <c r="W284" s="27">
        <f t="shared" si="168"/>
        <v>0</v>
      </c>
      <c r="X284" s="18">
        <f t="shared" si="169"/>
        <v>0</v>
      </c>
      <c r="Y284" s="18">
        <f t="shared" si="170"/>
        <v>0</v>
      </c>
      <c r="Z284" s="29">
        <f t="shared" si="171"/>
        <v>0</v>
      </c>
      <c r="AA284" s="25">
        <f t="shared" si="172"/>
        <v>5344.9712170744288</v>
      </c>
      <c r="AB284" s="4">
        <f t="shared" si="173"/>
        <v>16.713408438437678</v>
      </c>
      <c r="AC284" s="4">
        <f t="shared" si="174"/>
        <v>149.84799556261544</v>
      </c>
      <c r="AD284" s="4">
        <f t="shared" si="175"/>
        <v>166.56140400105312</v>
      </c>
      <c r="AE284" s="33">
        <f t="shared" si="176"/>
        <v>0</v>
      </c>
      <c r="AF284" s="18">
        <f t="shared" si="177"/>
        <v>0</v>
      </c>
      <c r="AG284" s="18">
        <f t="shared" si="178"/>
        <v>0</v>
      </c>
      <c r="AH284" s="29">
        <f t="shared" si="179"/>
        <v>40608.80679746878</v>
      </c>
      <c r="AI284" s="4">
        <f t="shared" si="180"/>
        <v>0</v>
      </c>
      <c r="AJ284" s="4">
        <f t="shared" si="181"/>
        <v>0</v>
      </c>
      <c r="AK284" s="4">
        <f t="shared" si="182"/>
        <v>0</v>
      </c>
      <c r="AL284" s="4">
        <f t="shared" si="183"/>
        <v>24273.772206690348</v>
      </c>
    </row>
    <row r="285" spans="1:38">
      <c r="A285" s="1">
        <v>272</v>
      </c>
      <c r="B285" s="1">
        <f t="shared" si="184"/>
        <v>61</v>
      </c>
      <c r="C285" s="3">
        <f t="shared" si="148"/>
        <v>5197.8638808514679</v>
      </c>
      <c r="D285" s="3">
        <f t="shared" si="155"/>
        <v>97.389720490928212</v>
      </c>
      <c r="E285" s="4">
        <f t="shared" si="156"/>
        <v>21.157177734253036</v>
      </c>
      <c r="F285" s="4">
        <f t="shared" si="157"/>
        <v>76.232542756675173</v>
      </c>
      <c r="G285" s="7">
        <f t="shared" si="158"/>
        <v>0.15</v>
      </c>
      <c r="H285" s="8">
        <f t="shared" si="159"/>
        <v>1.3451947011868914E-2</v>
      </c>
      <c r="I285" s="3">
        <f t="shared" si="149"/>
        <v>70.874793466307196</v>
      </c>
      <c r="J285" s="4">
        <f t="shared" si="150"/>
        <v>147.10733622298238</v>
      </c>
      <c r="K285" s="3">
        <f t="shared" si="151"/>
        <v>168.26451395723541</v>
      </c>
      <c r="L285" s="4">
        <f t="shared" si="152"/>
        <v>4.8995569489849133</v>
      </c>
      <c r="M285" s="18">
        <f t="shared" si="153"/>
        <v>16.257620785268124</v>
      </c>
      <c r="N285" s="18">
        <f t="shared" si="154"/>
        <v>147.10733622298238</v>
      </c>
      <c r="O285" s="27">
        <f t="shared" si="160"/>
        <v>0</v>
      </c>
      <c r="P285" s="18">
        <f t="shared" si="161"/>
        <v>0</v>
      </c>
      <c r="Q285" s="18">
        <f t="shared" si="162"/>
        <v>0</v>
      </c>
      <c r="R285" s="29">
        <f t="shared" si="163"/>
        <v>0</v>
      </c>
      <c r="S285" s="25">
        <f t="shared" si="164"/>
        <v>0</v>
      </c>
      <c r="T285" s="4">
        <f t="shared" si="165"/>
        <v>0</v>
      </c>
      <c r="U285" s="4">
        <f t="shared" si="166"/>
        <v>0</v>
      </c>
      <c r="V285" s="4">
        <f t="shared" si="167"/>
        <v>0</v>
      </c>
      <c r="W285" s="27">
        <f t="shared" si="168"/>
        <v>0</v>
      </c>
      <c r="X285" s="18">
        <f t="shared" si="169"/>
        <v>0</v>
      </c>
      <c r="Y285" s="18">
        <f t="shared" si="170"/>
        <v>0</v>
      </c>
      <c r="Z285" s="29">
        <f t="shared" si="171"/>
        <v>0</v>
      </c>
      <c r="AA285" s="25">
        <f t="shared" si="172"/>
        <v>5197.8638808514461</v>
      </c>
      <c r="AB285" s="4">
        <f t="shared" si="173"/>
        <v>16.257620785268056</v>
      </c>
      <c r="AC285" s="4">
        <f t="shared" si="174"/>
        <v>147.10733622298238</v>
      </c>
      <c r="AD285" s="4">
        <f t="shared" si="175"/>
        <v>163.36495700825043</v>
      </c>
      <c r="AE285" s="33">
        <f t="shared" si="176"/>
        <v>0</v>
      </c>
      <c r="AF285" s="18">
        <f t="shared" si="177"/>
        <v>0</v>
      </c>
      <c r="AG285" s="18">
        <f t="shared" si="178"/>
        <v>0</v>
      </c>
      <c r="AH285" s="29">
        <f t="shared" si="179"/>
        <v>40013.195452651205</v>
      </c>
      <c r="AI285" s="4">
        <f t="shared" si="180"/>
        <v>0</v>
      </c>
      <c r="AJ285" s="4">
        <f t="shared" si="181"/>
        <v>0</v>
      </c>
      <c r="AK285" s="4">
        <f t="shared" si="182"/>
        <v>0</v>
      </c>
      <c r="AL285" s="4">
        <f t="shared" si="183"/>
        <v>23841.155233439524</v>
      </c>
    </row>
    <row r="286" spans="1:38">
      <c r="A286" s="1">
        <v>273</v>
      </c>
      <c r="B286" s="1">
        <f t="shared" si="184"/>
        <v>60</v>
      </c>
      <c r="C286" s="3">
        <f t="shared" si="148"/>
        <v>5053.4534161294105</v>
      </c>
      <c r="D286" s="3">
        <f t="shared" si="155"/>
        <v>96.079639131383445</v>
      </c>
      <c r="E286" s="4">
        <f t="shared" si="156"/>
        <v>20.57487786170373</v>
      </c>
      <c r="F286" s="4">
        <f t="shared" si="157"/>
        <v>75.504761269679719</v>
      </c>
      <c r="G286" s="7">
        <f t="shared" si="158"/>
        <v>0.15</v>
      </c>
      <c r="H286" s="8">
        <f t="shared" si="159"/>
        <v>1.3451947011868914E-2</v>
      </c>
      <c r="I286" s="3">
        <f t="shared" si="149"/>
        <v>68.905703452377722</v>
      </c>
      <c r="J286" s="4">
        <f t="shared" si="150"/>
        <v>144.41046472205744</v>
      </c>
      <c r="K286" s="3">
        <f t="shared" si="151"/>
        <v>164.98534258376117</v>
      </c>
      <c r="L286" s="4">
        <f t="shared" si="152"/>
        <v>4.7647085574471788</v>
      </c>
      <c r="M286" s="18">
        <f t="shared" si="153"/>
        <v>15.810169304256551</v>
      </c>
      <c r="N286" s="18">
        <f t="shared" si="154"/>
        <v>144.41046472205744</v>
      </c>
      <c r="O286" s="27">
        <f t="shared" si="160"/>
        <v>0</v>
      </c>
      <c r="P286" s="18">
        <f t="shared" si="161"/>
        <v>0</v>
      </c>
      <c r="Q286" s="18">
        <f t="shared" si="162"/>
        <v>0</v>
      </c>
      <c r="R286" s="29">
        <f t="shared" si="163"/>
        <v>0</v>
      </c>
      <c r="S286" s="25">
        <f t="shared" si="164"/>
        <v>0</v>
      </c>
      <c r="T286" s="4">
        <f t="shared" si="165"/>
        <v>0</v>
      </c>
      <c r="U286" s="4">
        <f t="shared" si="166"/>
        <v>0</v>
      </c>
      <c r="V286" s="4">
        <f t="shared" si="167"/>
        <v>0</v>
      </c>
      <c r="W286" s="27">
        <f t="shared" si="168"/>
        <v>0</v>
      </c>
      <c r="X286" s="18">
        <f t="shared" si="169"/>
        <v>0</v>
      </c>
      <c r="Y286" s="18">
        <f t="shared" si="170"/>
        <v>0</v>
      </c>
      <c r="Z286" s="29">
        <f t="shared" si="171"/>
        <v>0</v>
      </c>
      <c r="AA286" s="25">
        <f t="shared" si="172"/>
        <v>5053.4534161293886</v>
      </c>
      <c r="AB286" s="4">
        <f t="shared" si="173"/>
        <v>15.810169304256483</v>
      </c>
      <c r="AC286" s="4">
        <f t="shared" si="174"/>
        <v>144.41046472205744</v>
      </c>
      <c r="AD286" s="4">
        <f t="shared" si="175"/>
        <v>160.22063402631392</v>
      </c>
      <c r="AE286" s="33">
        <f t="shared" si="176"/>
        <v>0</v>
      </c>
      <c r="AF286" s="18">
        <f t="shared" si="177"/>
        <v>0</v>
      </c>
      <c r="AG286" s="18">
        <f t="shared" si="178"/>
        <v>0</v>
      </c>
      <c r="AH286" s="29">
        <f t="shared" si="179"/>
        <v>39424.056869121683</v>
      </c>
      <c r="AI286" s="4">
        <f t="shared" si="180"/>
        <v>0</v>
      </c>
      <c r="AJ286" s="4">
        <f t="shared" si="181"/>
        <v>0</v>
      </c>
      <c r="AK286" s="4">
        <f t="shared" si="182"/>
        <v>0</v>
      </c>
      <c r="AL286" s="4">
        <f t="shared" si="183"/>
        <v>23414.584860929852</v>
      </c>
    </row>
    <row r="287" spans="1:38">
      <c r="A287" s="1">
        <v>274</v>
      </c>
      <c r="B287" s="1">
        <f t="shared" si="184"/>
        <v>59</v>
      </c>
      <c r="C287" s="3">
        <f t="shared" si="148"/>
        <v>4911.6966901715914</v>
      </c>
      <c r="D287" s="3">
        <f t="shared" si="155"/>
        <v>94.787180916868607</v>
      </c>
      <c r="E287" s="4">
        <f t="shared" si="156"/>
        <v>20.00325310551225</v>
      </c>
      <c r="F287" s="4">
        <f t="shared" si="157"/>
        <v>74.783927811356364</v>
      </c>
      <c r="G287" s="7">
        <f t="shared" si="158"/>
        <v>0.15</v>
      </c>
      <c r="H287" s="8">
        <f t="shared" si="159"/>
        <v>1.3451947011868914E-2</v>
      </c>
      <c r="I287" s="3">
        <f t="shared" si="149"/>
        <v>66.972798146462992</v>
      </c>
      <c r="J287" s="4">
        <f t="shared" si="150"/>
        <v>141.75672595781936</v>
      </c>
      <c r="K287" s="3">
        <f t="shared" si="151"/>
        <v>161.7599790633316</v>
      </c>
      <c r="L287" s="4">
        <f t="shared" si="152"/>
        <v>4.6323322981186266</v>
      </c>
      <c r="M287" s="18">
        <f t="shared" si="153"/>
        <v>15.370920807393624</v>
      </c>
      <c r="N287" s="18">
        <f t="shared" si="154"/>
        <v>141.75672595781936</v>
      </c>
      <c r="O287" s="27">
        <f t="shared" si="160"/>
        <v>0</v>
      </c>
      <c r="P287" s="18">
        <f t="shared" si="161"/>
        <v>0</v>
      </c>
      <c r="Q287" s="18">
        <f t="shared" si="162"/>
        <v>0</v>
      </c>
      <c r="R287" s="29">
        <f t="shared" si="163"/>
        <v>0</v>
      </c>
      <c r="S287" s="25">
        <f t="shared" si="164"/>
        <v>0</v>
      </c>
      <c r="T287" s="4">
        <f t="shared" si="165"/>
        <v>0</v>
      </c>
      <c r="U287" s="4">
        <f t="shared" si="166"/>
        <v>0</v>
      </c>
      <c r="V287" s="4">
        <f t="shared" si="167"/>
        <v>0</v>
      </c>
      <c r="W287" s="27">
        <f t="shared" si="168"/>
        <v>0</v>
      </c>
      <c r="X287" s="18">
        <f t="shared" si="169"/>
        <v>0</v>
      </c>
      <c r="Y287" s="18">
        <f t="shared" si="170"/>
        <v>0</v>
      </c>
      <c r="Z287" s="29">
        <f t="shared" si="171"/>
        <v>0</v>
      </c>
      <c r="AA287" s="25">
        <f t="shared" si="172"/>
        <v>4911.6966901715696</v>
      </c>
      <c r="AB287" s="4">
        <f t="shared" si="173"/>
        <v>15.37092080739356</v>
      </c>
      <c r="AC287" s="4">
        <f t="shared" si="174"/>
        <v>141.75672595781936</v>
      </c>
      <c r="AD287" s="4">
        <f t="shared" si="175"/>
        <v>157.12764676521292</v>
      </c>
      <c r="AE287" s="33">
        <f t="shared" si="176"/>
        <v>0</v>
      </c>
      <c r="AF287" s="18">
        <f t="shared" si="177"/>
        <v>0</v>
      </c>
      <c r="AG287" s="18">
        <f t="shared" si="178"/>
        <v>0</v>
      </c>
      <c r="AH287" s="29">
        <f t="shared" si="179"/>
        <v>38841.342912442502</v>
      </c>
      <c r="AI287" s="4">
        <f t="shared" si="180"/>
        <v>0</v>
      </c>
      <c r="AJ287" s="4">
        <f t="shared" si="181"/>
        <v>0</v>
      </c>
      <c r="AK287" s="4">
        <f t="shared" si="182"/>
        <v>0</v>
      </c>
      <c r="AL287" s="4">
        <f t="shared" si="183"/>
        <v>22993.994266615438</v>
      </c>
    </row>
    <row r="288" spans="1:38">
      <c r="A288" s="1">
        <v>275</v>
      </c>
      <c r="B288" s="1">
        <f t="shared" si="184"/>
        <v>58</v>
      </c>
      <c r="C288" s="3">
        <f t="shared" si="148"/>
        <v>4772.5512159001828</v>
      </c>
      <c r="D288" s="3">
        <f t="shared" si="155"/>
        <v>93.512108781770493</v>
      </c>
      <c r="E288" s="4">
        <f t="shared" si="156"/>
        <v>19.442132731929217</v>
      </c>
      <c r="F288" s="4">
        <f t="shared" si="157"/>
        <v>74.069976049841273</v>
      </c>
      <c r="G288" s="7">
        <f t="shared" si="158"/>
        <v>0.15</v>
      </c>
      <c r="H288" s="8">
        <f t="shared" si="159"/>
        <v>1.3451947011868914E-2</v>
      </c>
      <c r="I288" s="3">
        <f t="shared" si="149"/>
        <v>65.075498221567315</v>
      </c>
      <c r="J288" s="4">
        <f t="shared" si="150"/>
        <v>139.1454742714086</v>
      </c>
      <c r="K288" s="3">
        <f t="shared" si="151"/>
        <v>158.58760700333781</v>
      </c>
      <c r="L288" s="4">
        <f t="shared" si="152"/>
        <v>4.5023886326572917</v>
      </c>
      <c r="M288" s="18">
        <f t="shared" si="153"/>
        <v>14.939744099271925</v>
      </c>
      <c r="N288" s="18">
        <f t="shared" si="154"/>
        <v>139.1454742714086</v>
      </c>
      <c r="O288" s="27">
        <f t="shared" si="160"/>
        <v>0</v>
      </c>
      <c r="P288" s="18">
        <f t="shared" si="161"/>
        <v>0</v>
      </c>
      <c r="Q288" s="18">
        <f t="shared" si="162"/>
        <v>0</v>
      </c>
      <c r="R288" s="29">
        <f t="shared" si="163"/>
        <v>0</v>
      </c>
      <c r="S288" s="25">
        <f t="shared" si="164"/>
        <v>0</v>
      </c>
      <c r="T288" s="4">
        <f t="shared" si="165"/>
        <v>0</v>
      </c>
      <c r="U288" s="4">
        <f t="shared" si="166"/>
        <v>0</v>
      </c>
      <c r="V288" s="4">
        <f t="shared" si="167"/>
        <v>0</v>
      </c>
      <c r="W288" s="27">
        <f t="shared" si="168"/>
        <v>0</v>
      </c>
      <c r="X288" s="18">
        <f t="shared" si="169"/>
        <v>0</v>
      </c>
      <c r="Y288" s="18">
        <f t="shared" si="170"/>
        <v>0</v>
      </c>
      <c r="Z288" s="29">
        <f t="shared" si="171"/>
        <v>0</v>
      </c>
      <c r="AA288" s="25">
        <f t="shared" si="172"/>
        <v>4772.551215900161</v>
      </c>
      <c r="AB288" s="4">
        <f t="shared" si="173"/>
        <v>14.939744099271861</v>
      </c>
      <c r="AC288" s="4">
        <f t="shared" si="174"/>
        <v>139.1454742714086</v>
      </c>
      <c r="AD288" s="4">
        <f t="shared" si="175"/>
        <v>154.08521837068045</v>
      </c>
      <c r="AE288" s="33">
        <f t="shared" si="176"/>
        <v>0</v>
      </c>
      <c r="AF288" s="18">
        <f t="shared" si="177"/>
        <v>0</v>
      </c>
      <c r="AG288" s="18">
        <f t="shared" si="178"/>
        <v>0</v>
      </c>
      <c r="AH288" s="29">
        <f t="shared" si="179"/>
        <v>38265.005424637362</v>
      </c>
      <c r="AI288" s="4">
        <f t="shared" si="180"/>
        <v>0</v>
      </c>
      <c r="AJ288" s="4">
        <f t="shared" si="181"/>
        <v>0</v>
      </c>
      <c r="AK288" s="4">
        <f t="shared" si="182"/>
        <v>0</v>
      </c>
      <c r="AL288" s="4">
        <f t="shared" si="183"/>
        <v>22579.317065013722</v>
      </c>
    </row>
    <row r="289" spans="1:38">
      <c r="A289" s="1">
        <v>276</v>
      </c>
      <c r="B289" s="1">
        <f t="shared" si="184"/>
        <v>57</v>
      </c>
      <c r="C289" s="3">
        <f t="shared" si="148"/>
        <v>4635.9751425861059</v>
      </c>
      <c r="D289" s="3">
        <f t="shared" si="155"/>
        <v>92.25418884946987</v>
      </c>
      <c r="E289" s="4">
        <f t="shared" si="156"/>
        <v>18.891348562938223</v>
      </c>
      <c r="F289" s="4">
        <f t="shared" si="157"/>
        <v>73.36284028653165</v>
      </c>
      <c r="G289" s="7">
        <f t="shared" si="158"/>
        <v>0.15</v>
      </c>
      <c r="H289" s="8">
        <f t="shared" si="159"/>
        <v>1.3451947011868914E-2</v>
      </c>
      <c r="I289" s="3">
        <f t="shared" si="149"/>
        <v>63.213233027545193</v>
      </c>
      <c r="J289" s="4">
        <f t="shared" si="150"/>
        <v>136.57607331407684</v>
      </c>
      <c r="K289" s="3">
        <f t="shared" si="151"/>
        <v>155.46742187701506</v>
      </c>
      <c r="L289" s="4">
        <f t="shared" si="152"/>
        <v>4.3748386145751672</v>
      </c>
      <c r="M289" s="18">
        <f t="shared" si="153"/>
        <v>14.516509948363055</v>
      </c>
      <c r="N289" s="18">
        <f t="shared" si="154"/>
        <v>136.57607331407684</v>
      </c>
      <c r="O289" s="27">
        <f t="shared" si="160"/>
        <v>0</v>
      </c>
      <c r="P289" s="18">
        <f t="shared" si="161"/>
        <v>0</v>
      </c>
      <c r="Q289" s="18">
        <f t="shared" si="162"/>
        <v>0</v>
      </c>
      <c r="R289" s="29">
        <f t="shared" si="163"/>
        <v>0</v>
      </c>
      <c r="S289" s="25">
        <f t="shared" si="164"/>
        <v>0</v>
      </c>
      <c r="T289" s="4">
        <f t="shared" si="165"/>
        <v>0</v>
      </c>
      <c r="U289" s="4">
        <f t="shared" si="166"/>
        <v>0</v>
      </c>
      <c r="V289" s="4">
        <f t="shared" si="167"/>
        <v>0</v>
      </c>
      <c r="W289" s="27">
        <f t="shared" si="168"/>
        <v>0</v>
      </c>
      <c r="X289" s="18">
        <f t="shared" si="169"/>
        <v>0</v>
      </c>
      <c r="Y289" s="18">
        <f t="shared" si="170"/>
        <v>0</v>
      </c>
      <c r="Z289" s="29">
        <f t="shared" si="171"/>
        <v>0</v>
      </c>
      <c r="AA289" s="25">
        <f t="shared" si="172"/>
        <v>4635.9751425860841</v>
      </c>
      <c r="AB289" s="4">
        <f t="shared" si="173"/>
        <v>14.516509948362993</v>
      </c>
      <c r="AC289" s="4">
        <f t="shared" si="174"/>
        <v>136.57607331407684</v>
      </c>
      <c r="AD289" s="4">
        <f t="shared" si="175"/>
        <v>151.09258326243983</v>
      </c>
      <c r="AE289" s="33">
        <f t="shared" si="176"/>
        <v>0</v>
      </c>
      <c r="AF289" s="18">
        <f t="shared" si="177"/>
        <v>0</v>
      </c>
      <c r="AG289" s="18">
        <f t="shared" si="178"/>
        <v>0</v>
      </c>
      <c r="AH289" s="29">
        <f t="shared" si="179"/>
        <v>37694.996234685204</v>
      </c>
      <c r="AI289" s="4">
        <f t="shared" si="180"/>
        <v>0</v>
      </c>
      <c r="AJ289" s="4">
        <f t="shared" si="181"/>
        <v>0</v>
      </c>
      <c r="AK289" s="4">
        <f t="shared" si="182"/>
        <v>0</v>
      </c>
      <c r="AL289" s="4">
        <f t="shared" si="183"/>
        <v>22170.4873121983</v>
      </c>
    </row>
    <row r="290" spans="1:38">
      <c r="A290" s="1">
        <v>277</v>
      </c>
      <c r="B290" s="1">
        <f t="shared" si="184"/>
        <v>56</v>
      </c>
      <c r="C290" s="3">
        <f t="shared" si="148"/>
        <v>4501.9272466701223</v>
      </c>
      <c r="D290" s="3">
        <f t="shared" si="155"/>
        <v>91.013190389443807</v>
      </c>
      <c r="E290" s="4">
        <f t="shared" si="156"/>
        <v>18.350734939403335</v>
      </c>
      <c r="F290" s="4">
        <f t="shared" si="157"/>
        <v>72.662455450040468</v>
      </c>
      <c r="G290" s="7">
        <f t="shared" si="158"/>
        <v>0.15</v>
      </c>
      <c r="H290" s="8">
        <f t="shared" si="159"/>
        <v>1.3451947011868914E-2</v>
      </c>
      <c r="I290" s="3">
        <f t="shared" si="149"/>
        <v>61.385440465943503</v>
      </c>
      <c r="J290" s="4">
        <f t="shared" si="150"/>
        <v>134.04789591598399</v>
      </c>
      <c r="K290" s="3">
        <f t="shared" si="151"/>
        <v>152.3986308553873</v>
      </c>
      <c r="L290" s="4">
        <f t="shared" si="152"/>
        <v>4.2496438807039301</v>
      </c>
      <c r="M290" s="18">
        <f t="shared" si="153"/>
        <v>14.101091058699405</v>
      </c>
      <c r="N290" s="18">
        <f t="shared" si="154"/>
        <v>134.04789591598399</v>
      </c>
      <c r="O290" s="27">
        <f t="shared" si="160"/>
        <v>0</v>
      </c>
      <c r="P290" s="18">
        <f t="shared" si="161"/>
        <v>0</v>
      </c>
      <c r="Q290" s="18">
        <f t="shared" si="162"/>
        <v>0</v>
      </c>
      <c r="R290" s="29">
        <f t="shared" si="163"/>
        <v>0</v>
      </c>
      <c r="S290" s="25">
        <f t="shared" si="164"/>
        <v>0</v>
      </c>
      <c r="T290" s="4">
        <f t="shared" si="165"/>
        <v>0</v>
      </c>
      <c r="U290" s="4">
        <f t="shared" si="166"/>
        <v>0</v>
      </c>
      <c r="V290" s="4">
        <f t="shared" si="167"/>
        <v>0</v>
      </c>
      <c r="W290" s="27">
        <f t="shared" si="168"/>
        <v>0</v>
      </c>
      <c r="X290" s="18">
        <f t="shared" si="169"/>
        <v>0</v>
      </c>
      <c r="Y290" s="18">
        <f t="shared" si="170"/>
        <v>0</v>
      </c>
      <c r="Z290" s="29">
        <f t="shared" si="171"/>
        <v>0</v>
      </c>
      <c r="AA290" s="25">
        <f t="shared" si="172"/>
        <v>4501.9272466701004</v>
      </c>
      <c r="AB290" s="4">
        <f t="shared" si="173"/>
        <v>14.101091058699341</v>
      </c>
      <c r="AC290" s="4">
        <f t="shared" si="174"/>
        <v>134.04789591598399</v>
      </c>
      <c r="AD290" s="4">
        <f t="shared" si="175"/>
        <v>148.14898697468334</v>
      </c>
      <c r="AE290" s="33">
        <f t="shared" si="176"/>
        <v>0</v>
      </c>
      <c r="AF290" s="18">
        <f t="shared" si="177"/>
        <v>0</v>
      </c>
      <c r="AG290" s="18">
        <f t="shared" si="178"/>
        <v>0</v>
      </c>
      <c r="AH290" s="29">
        <f t="shared" si="179"/>
        <v>37131.267168727565</v>
      </c>
      <c r="AI290" s="4">
        <f t="shared" si="180"/>
        <v>0</v>
      </c>
      <c r="AJ290" s="4">
        <f t="shared" si="181"/>
        <v>0</v>
      </c>
      <c r="AK290" s="4">
        <f t="shared" si="182"/>
        <v>0</v>
      </c>
      <c r="AL290" s="4">
        <f t="shared" si="183"/>
        <v>21767.439510025484</v>
      </c>
    </row>
    <row r="291" spans="1:38">
      <c r="A291" s="1">
        <v>278</v>
      </c>
      <c r="B291" s="1">
        <f t="shared" si="184"/>
        <v>55</v>
      </c>
      <c r="C291" s="3">
        <f t="shared" si="148"/>
        <v>4370.3669227133068</v>
      </c>
      <c r="D291" s="3">
        <f t="shared" si="155"/>
        <v>89.788885774943878</v>
      </c>
      <c r="E291" s="4">
        <f t="shared" si="156"/>
        <v>17.820128684735902</v>
      </c>
      <c r="F291" s="4">
        <f t="shared" si="157"/>
        <v>71.968757090207973</v>
      </c>
      <c r="G291" s="7">
        <f t="shared" si="158"/>
        <v>0.15</v>
      </c>
      <c r="H291" s="8">
        <f t="shared" si="159"/>
        <v>1.3451947011868914E-2</v>
      </c>
      <c r="I291" s="3">
        <f t="shared" si="149"/>
        <v>59.591566866607856</v>
      </c>
      <c r="J291" s="4">
        <f t="shared" si="150"/>
        <v>131.56032395681584</v>
      </c>
      <c r="K291" s="3">
        <f t="shared" si="151"/>
        <v>149.38045264155173</v>
      </c>
      <c r="L291" s="4">
        <f t="shared" si="152"/>
        <v>4.1267666427809457</v>
      </c>
      <c r="M291" s="18">
        <f t="shared" si="153"/>
        <v>13.693362041954956</v>
      </c>
      <c r="N291" s="18">
        <f t="shared" si="154"/>
        <v>131.56032395681584</v>
      </c>
      <c r="O291" s="27">
        <f t="shared" si="160"/>
        <v>0</v>
      </c>
      <c r="P291" s="18">
        <f t="shared" si="161"/>
        <v>0</v>
      </c>
      <c r="Q291" s="18">
        <f t="shared" si="162"/>
        <v>0</v>
      </c>
      <c r="R291" s="29">
        <f t="shared" si="163"/>
        <v>0</v>
      </c>
      <c r="S291" s="25">
        <f t="shared" si="164"/>
        <v>0</v>
      </c>
      <c r="T291" s="4">
        <f t="shared" si="165"/>
        <v>0</v>
      </c>
      <c r="U291" s="4">
        <f t="shared" si="166"/>
        <v>0</v>
      </c>
      <c r="V291" s="4">
        <f t="shared" si="167"/>
        <v>0</v>
      </c>
      <c r="W291" s="27">
        <f t="shared" si="168"/>
        <v>0</v>
      </c>
      <c r="X291" s="18">
        <f t="shared" si="169"/>
        <v>0</v>
      </c>
      <c r="Y291" s="18">
        <f t="shared" si="170"/>
        <v>0</v>
      </c>
      <c r="Z291" s="29">
        <f t="shared" si="171"/>
        <v>0</v>
      </c>
      <c r="AA291" s="25">
        <f t="shared" si="172"/>
        <v>4370.366922713285</v>
      </c>
      <c r="AB291" s="4">
        <f t="shared" si="173"/>
        <v>13.693362041954892</v>
      </c>
      <c r="AC291" s="4">
        <f t="shared" si="174"/>
        <v>131.56032395681584</v>
      </c>
      <c r="AD291" s="4">
        <f t="shared" si="175"/>
        <v>145.25368599877072</v>
      </c>
      <c r="AE291" s="33">
        <f t="shared" si="176"/>
        <v>0</v>
      </c>
      <c r="AF291" s="18">
        <f t="shared" si="177"/>
        <v>0</v>
      </c>
      <c r="AG291" s="18">
        <f t="shared" si="178"/>
        <v>0</v>
      </c>
      <c r="AH291" s="29">
        <f t="shared" si="179"/>
        <v>36573.7700599948</v>
      </c>
      <c r="AI291" s="4">
        <f t="shared" si="180"/>
        <v>0</v>
      </c>
      <c r="AJ291" s="4">
        <f t="shared" si="181"/>
        <v>0</v>
      </c>
      <c r="AK291" s="4">
        <f t="shared" si="182"/>
        <v>0</v>
      </c>
      <c r="AL291" s="4">
        <f t="shared" si="183"/>
        <v>21370.108610101906</v>
      </c>
    </row>
    <row r="292" spans="1:38">
      <c r="A292" s="1">
        <v>279</v>
      </c>
      <c r="B292" s="1">
        <f t="shared" si="184"/>
        <v>54</v>
      </c>
      <c r="C292" s="3">
        <f t="shared" si="148"/>
        <v>4241.254174475107</v>
      </c>
      <c r="D292" s="3">
        <f t="shared" si="155"/>
        <v>88.581050441244557</v>
      </c>
      <c r="E292" s="4">
        <f t="shared" si="156"/>
        <v>17.299369069073506</v>
      </c>
      <c r="F292" s="4">
        <f t="shared" si="157"/>
        <v>71.28168137217105</v>
      </c>
      <c r="G292" s="7">
        <f t="shared" si="158"/>
        <v>0.15</v>
      </c>
      <c r="H292" s="8">
        <f t="shared" si="159"/>
        <v>1.3451947011868914E-2</v>
      </c>
      <c r="I292" s="3">
        <f t="shared" si="149"/>
        <v>57.831066866028642</v>
      </c>
      <c r="J292" s="4">
        <f t="shared" si="150"/>
        <v>129.11274823819969</v>
      </c>
      <c r="K292" s="3">
        <f t="shared" si="151"/>
        <v>146.41211730727321</v>
      </c>
      <c r="L292" s="4">
        <f t="shared" si="152"/>
        <v>4.0061696791538646</v>
      </c>
      <c r="M292" s="18">
        <f t="shared" si="153"/>
        <v>13.293199389919643</v>
      </c>
      <c r="N292" s="18">
        <f t="shared" si="154"/>
        <v>129.11274823819969</v>
      </c>
      <c r="O292" s="27">
        <f t="shared" si="160"/>
        <v>0</v>
      </c>
      <c r="P292" s="18">
        <f t="shared" si="161"/>
        <v>0</v>
      </c>
      <c r="Q292" s="18">
        <f t="shared" si="162"/>
        <v>0</v>
      </c>
      <c r="R292" s="29">
        <f t="shared" si="163"/>
        <v>0</v>
      </c>
      <c r="S292" s="25">
        <f t="shared" si="164"/>
        <v>0</v>
      </c>
      <c r="T292" s="4">
        <f t="shared" si="165"/>
        <v>0</v>
      </c>
      <c r="U292" s="4">
        <f t="shared" si="166"/>
        <v>0</v>
      </c>
      <c r="V292" s="4">
        <f t="shared" si="167"/>
        <v>0</v>
      </c>
      <c r="W292" s="27">
        <f t="shared" si="168"/>
        <v>0</v>
      </c>
      <c r="X292" s="18">
        <f t="shared" si="169"/>
        <v>0</v>
      </c>
      <c r="Y292" s="18">
        <f t="shared" si="170"/>
        <v>0</v>
      </c>
      <c r="Z292" s="29">
        <f t="shared" si="171"/>
        <v>0</v>
      </c>
      <c r="AA292" s="25">
        <f t="shared" si="172"/>
        <v>4241.2541744750852</v>
      </c>
      <c r="AB292" s="4">
        <f t="shared" si="173"/>
        <v>13.293199389919577</v>
      </c>
      <c r="AC292" s="4">
        <f t="shared" si="174"/>
        <v>129.11274823819969</v>
      </c>
      <c r="AD292" s="4">
        <f t="shared" si="175"/>
        <v>142.40594762811926</v>
      </c>
      <c r="AE292" s="33">
        <f t="shared" si="176"/>
        <v>0</v>
      </c>
      <c r="AF292" s="18">
        <f t="shared" si="177"/>
        <v>0</v>
      </c>
      <c r="AG292" s="18">
        <f t="shared" si="178"/>
        <v>0</v>
      </c>
      <c r="AH292" s="29">
        <f t="shared" si="179"/>
        <v>36022.456758457709</v>
      </c>
      <c r="AI292" s="4">
        <f t="shared" si="180"/>
        <v>0</v>
      </c>
      <c r="AJ292" s="4">
        <f t="shared" si="181"/>
        <v>0</v>
      </c>
      <c r="AK292" s="4">
        <f t="shared" si="182"/>
        <v>0</v>
      </c>
      <c r="AL292" s="4">
        <f t="shared" si="183"/>
        <v>20978.430017500763</v>
      </c>
    </row>
    <row r="293" spans="1:38">
      <c r="A293" s="1">
        <v>280</v>
      </c>
      <c r="B293" s="1">
        <f t="shared" si="184"/>
        <v>53</v>
      </c>
      <c r="C293" s="3">
        <f t="shared" si="148"/>
        <v>4114.5496061172153</v>
      </c>
      <c r="D293" s="3">
        <f t="shared" si="155"/>
        <v>87.389462844453163</v>
      </c>
      <c r="E293" s="4">
        <f t="shared" si="156"/>
        <v>16.788297773963965</v>
      </c>
      <c r="F293" s="4">
        <f t="shared" si="157"/>
        <v>70.601165070489202</v>
      </c>
      <c r="G293" s="7">
        <f t="shared" si="158"/>
        <v>0.15</v>
      </c>
      <c r="H293" s="8">
        <f t="shared" si="159"/>
        <v>1.3451947011868914E-2</v>
      </c>
      <c r="I293" s="3">
        <f t="shared" si="149"/>
        <v>56.103403287402543</v>
      </c>
      <c r="J293" s="4">
        <f t="shared" si="150"/>
        <v>126.70456835789174</v>
      </c>
      <c r="K293" s="3">
        <f t="shared" si="151"/>
        <v>143.49286613185569</v>
      </c>
      <c r="L293" s="4">
        <f t="shared" si="152"/>
        <v>3.8878163266021812</v>
      </c>
      <c r="M293" s="18">
        <f t="shared" si="153"/>
        <v>12.900481447361784</v>
      </c>
      <c r="N293" s="18">
        <f t="shared" si="154"/>
        <v>126.70456835789174</v>
      </c>
      <c r="O293" s="27">
        <f t="shared" si="160"/>
        <v>0</v>
      </c>
      <c r="P293" s="18">
        <f t="shared" si="161"/>
        <v>0</v>
      </c>
      <c r="Q293" s="18">
        <f t="shared" si="162"/>
        <v>0</v>
      </c>
      <c r="R293" s="29">
        <f t="shared" si="163"/>
        <v>0</v>
      </c>
      <c r="S293" s="25">
        <f t="shared" si="164"/>
        <v>0</v>
      </c>
      <c r="T293" s="4">
        <f t="shared" si="165"/>
        <v>0</v>
      </c>
      <c r="U293" s="4">
        <f t="shared" si="166"/>
        <v>0</v>
      </c>
      <c r="V293" s="4">
        <f t="shared" si="167"/>
        <v>0</v>
      </c>
      <c r="W293" s="27">
        <f t="shared" si="168"/>
        <v>0</v>
      </c>
      <c r="X293" s="18">
        <f t="shared" si="169"/>
        <v>0</v>
      </c>
      <c r="Y293" s="18">
        <f t="shared" si="170"/>
        <v>0</v>
      </c>
      <c r="Z293" s="29">
        <f t="shared" si="171"/>
        <v>0</v>
      </c>
      <c r="AA293" s="25">
        <f t="shared" si="172"/>
        <v>4114.5496061171934</v>
      </c>
      <c r="AB293" s="4">
        <f t="shared" si="173"/>
        <v>12.90048144736172</v>
      </c>
      <c r="AC293" s="4">
        <f t="shared" si="174"/>
        <v>126.70456835789174</v>
      </c>
      <c r="AD293" s="4">
        <f t="shared" si="175"/>
        <v>139.60504980525346</v>
      </c>
      <c r="AE293" s="33">
        <f t="shared" si="176"/>
        <v>0</v>
      </c>
      <c r="AF293" s="18">
        <f t="shared" si="177"/>
        <v>0</v>
      </c>
      <c r="AG293" s="18">
        <f t="shared" si="178"/>
        <v>0</v>
      </c>
      <c r="AH293" s="29">
        <f t="shared" si="179"/>
        <v>35477.279140209692</v>
      </c>
      <c r="AI293" s="4">
        <f t="shared" si="180"/>
        <v>0</v>
      </c>
      <c r="AJ293" s="4">
        <f t="shared" si="181"/>
        <v>0</v>
      </c>
      <c r="AK293" s="4">
        <f t="shared" si="182"/>
        <v>0</v>
      </c>
      <c r="AL293" s="4">
        <f t="shared" si="183"/>
        <v>20592.339594233439</v>
      </c>
    </row>
    <row r="294" spans="1:38">
      <c r="A294" s="1">
        <v>281</v>
      </c>
      <c r="B294" s="1">
        <f t="shared" si="184"/>
        <v>52</v>
      </c>
      <c r="C294" s="3">
        <f t="shared" si="148"/>
        <v>3990.2144135315029</v>
      </c>
      <c r="D294" s="3">
        <f t="shared" si="155"/>
        <v>86.213904420873831</v>
      </c>
      <c r="E294" s="4">
        <f t="shared" si="156"/>
        <v>16.286758857547309</v>
      </c>
      <c r="F294" s="4">
        <f t="shared" si="157"/>
        <v>69.927145563326519</v>
      </c>
      <c r="G294" s="7">
        <f t="shared" si="158"/>
        <v>0.15</v>
      </c>
      <c r="H294" s="8">
        <f t="shared" si="159"/>
        <v>1.3451947011868914E-2</v>
      </c>
      <c r="I294" s="3">
        <f t="shared" si="149"/>
        <v>54.40804702238578</v>
      </c>
      <c r="J294" s="4">
        <f t="shared" si="150"/>
        <v>124.33519258571229</v>
      </c>
      <c r="K294" s="3">
        <f t="shared" si="151"/>
        <v>140.6219514432596</v>
      </c>
      <c r="L294" s="4">
        <f t="shared" si="152"/>
        <v>3.7716704722741139</v>
      </c>
      <c r="M294" s="18">
        <f t="shared" si="153"/>
        <v>12.515088385273195</v>
      </c>
      <c r="N294" s="18">
        <f t="shared" si="154"/>
        <v>124.33519258571229</v>
      </c>
      <c r="O294" s="27">
        <f t="shared" si="160"/>
        <v>0</v>
      </c>
      <c r="P294" s="18">
        <f t="shared" si="161"/>
        <v>0</v>
      </c>
      <c r="Q294" s="18">
        <f t="shared" si="162"/>
        <v>0</v>
      </c>
      <c r="R294" s="29">
        <f t="shared" si="163"/>
        <v>0</v>
      </c>
      <c r="S294" s="25">
        <f t="shared" si="164"/>
        <v>0</v>
      </c>
      <c r="T294" s="4">
        <f t="shared" si="165"/>
        <v>0</v>
      </c>
      <c r="U294" s="4">
        <f t="shared" si="166"/>
        <v>0</v>
      </c>
      <c r="V294" s="4">
        <f t="shared" si="167"/>
        <v>0</v>
      </c>
      <c r="W294" s="27">
        <f t="shared" si="168"/>
        <v>0</v>
      </c>
      <c r="X294" s="18">
        <f t="shared" si="169"/>
        <v>0</v>
      </c>
      <c r="Y294" s="18">
        <f t="shared" si="170"/>
        <v>0</v>
      </c>
      <c r="Z294" s="29">
        <f t="shared" si="171"/>
        <v>0</v>
      </c>
      <c r="AA294" s="25">
        <f t="shared" si="172"/>
        <v>3990.2144135314811</v>
      </c>
      <c r="AB294" s="4">
        <f t="shared" si="173"/>
        <v>12.515088385273131</v>
      </c>
      <c r="AC294" s="4">
        <f t="shared" si="174"/>
        <v>124.33519258571229</v>
      </c>
      <c r="AD294" s="4">
        <f t="shared" si="175"/>
        <v>136.85028097098541</v>
      </c>
      <c r="AE294" s="33">
        <f t="shared" si="176"/>
        <v>0</v>
      </c>
      <c r="AF294" s="18">
        <f t="shared" si="177"/>
        <v>0</v>
      </c>
      <c r="AG294" s="18">
        <f t="shared" si="178"/>
        <v>0</v>
      </c>
      <c r="AH294" s="29">
        <f t="shared" si="179"/>
        <v>34938.189116585156</v>
      </c>
      <c r="AI294" s="4">
        <f t="shared" si="180"/>
        <v>0</v>
      </c>
      <c r="AJ294" s="4">
        <f t="shared" si="181"/>
        <v>0</v>
      </c>
      <c r="AK294" s="4">
        <f t="shared" si="182"/>
        <v>0</v>
      </c>
      <c r="AL294" s="4">
        <f t="shared" si="183"/>
        <v>20211.773662483727</v>
      </c>
    </row>
    <row r="295" spans="1:38">
      <c r="A295" s="1">
        <v>282</v>
      </c>
      <c r="B295" s="1">
        <f t="shared" si="184"/>
        <v>51</v>
      </c>
      <c r="C295" s="3">
        <f t="shared" si="148"/>
        <v>3868.2103757902983</v>
      </c>
      <c r="D295" s="3">
        <f t="shared" si="155"/>
        <v>85.054159546917944</v>
      </c>
      <c r="E295" s="4">
        <f t="shared" si="156"/>
        <v>15.794598720228867</v>
      </c>
      <c r="F295" s="4">
        <f t="shared" si="157"/>
        <v>69.259560826689082</v>
      </c>
      <c r="G295" s="7">
        <f t="shared" si="158"/>
        <v>0.15</v>
      </c>
      <c r="H295" s="8">
        <f t="shared" si="159"/>
        <v>1.3451947011868914E-2</v>
      </c>
      <c r="I295" s="3">
        <f t="shared" si="149"/>
        <v>52.744476914515438</v>
      </c>
      <c r="J295" s="4">
        <f t="shared" si="150"/>
        <v>122.00403774120451</v>
      </c>
      <c r="K295" s="3">
        <f t="shared" si="151"/>
        <v>137.79863646143338</v>
      </c>
      <c r="L295" s="4">
        <f t="shared" si="152"/>
        <v>3.657696545737211</v>
      </c>
      <c r="M295" s="18">
        <f t="shared" si="153"/>
        <v>12.136902174491656</v>
      </c>
      <c r="N295" s="18">
        <f t="shared" si="154"/>
        <v>122.00403774120451</v>
      </c>
      <c r="O295" s="27">
        <f t="shared" si="160"/>
        <v>0</v>
      </c>
      <c r="P295" s="18">
        <f t="shared" si="161"/>
        <v>0</v>
      </c>
      <c r="Q295" s="18">
        <f t="shared" si="162"/>
        <v>0</v>
      </c>
      <c r="R295" s="29">
        <f t="shared" si="163"/>
        <v>0</v>
      </c>
      <c r="S295" s="25">
        <f t="shared" si="164"/>
        <v>0</v>
      </c>
      <c r="T295" s="4">
        <f t="shared" si="165"/>
        <v>0</v>
      </c>
      <c r="U295" s="4">
        <f t="shared" si="166"/>
        <v>0</v>
      </c>
      <c r="V295" s="4">
        <f t="shared" si="167"/>
        <v>0</v>
      </c>
      <c r="W295" s="27">
        <f t="shared" si="168"/>
        <v>0</v>
      </c>
      <c r="X295" s="18">
        <f t="shared" si="169"/>
        <v>0</v>
      </c>
      <c r="Y295" s="18">
        <f t="shared" si="170"/>
        <v>0</v>
      </c>
      <c r="Z295" s="29">
        <f t="shared" si="171"/>
        <v>0</v>
      </c>
      <c r="AA295" s="25">
        <f t="shared" si="172"/>
        <v>3868.2103757902764</v>
      </c>
      <c r="AB295" s="4">
        <f t="shared" si="173"/>
        <v>12.13690217449159</v>
      </c>
      <c r="AC295" s="4">
        <f t="shared" si="174"/>
        <v>122.00403774120451</v>
      </c>
      <c r="AD295" s="4">
        <f t="shared" si="175"/>
        <v>134.14093991569609</v>
      </c>
      <c r="AE295" s="33">
        <f t="shared" si="176"/>
        <v>0</v>
      </c>
      <c r="AF295" s="18">
        <f t="shared" si="177"/>
        <v>0</v>
      </c>
      <c r="AG295" s="18">
        <f t="shared" si="178"/>
        <v>0</v>
      </c>
      <c r="AH295" s="29">
        <f t="shared" si="179"/>
        <v>34405.138643019673</v>
      </c>
      <c r="AI295" s="4">
        <f t="shared" si="180"/>
        <v>0</v>
      </c>
      <c r="AJ295" s="4">
        <f t="shared" si="181"/>
        <v>0</v>
      </c>
      <c r="AK295" s="4">
        <f t="shared" si="182"/>
        <v>0</v>
      </c>
      <c r="AL295" s="4">
        <f t="shared" si="183"/>
        <v>19836.66900761113</v>
      </c>
    </row>
    <row r="296" spans="1:38">
      <c r="A296" s="1">
        <v>283</v>
      </c>
      <c r="B296" s="1">
        <f t="shared" si="184"/>
        <v>50</v>
      </c>
      <c r="C296" s="3">
        <f t="shared" si="148"/>
        <v>3748.4998467173054</v>
      </c>
      <c r="D296" s="3">
        <f t="shared" si="155"/>
        <v>83.910015499553694</v>
      </c>
      <c r="E296" s="4">
        <f t="shared" si="156"/>
        <v>15.311666070836596</v>
      </c>
      <c r="F296" s="4">
        <f t="shared" si="157"/>
        <v>68.5983494287171</v>
      </c>
      <c r="G296" s="7">
        <f t="shared" si="158"/>
        <v>0.15</v>
      </c>
      <c r="H296" s="8">
        <f t="shared" si="159"/>
        <v>1.3451947011868914E-2</v>
      </c>
      <c r="I296" s="3">
        <f t="shared" si="149"/>
        <v>51.112179644275862</v>
      </c>
      <c r="J296" s="4">
        <f t="shared" si="150"/>
        <v>119.71052907299295</v>
      </c>
      <c r="K296" s="3">
        <f t="shared" si="151"/>
        <v>135.02219514382955</v>
      </c>
      <c r="L296" s="4">
        <f t="shared" si="152"/>
        <v>3.5458595111411069</v>
      </c>
      <c r="M296" s="18">
        <f t="shared" si="153"/>
        <v>11.765806559695489</v>
      </c>
      <c r="N296" s="18">
        <f t="shared" si="154"/>
        <v>119.71052907299295</v>
      </c>
      <c r="O296" s="27">
        <f t="shared" si="160"/>
        <v>0</v>
      </c>
      <c r="P296" s="18">
        <f t="shared" si="161"/>
        <v>0</v>
      </c>
      <c r="Q296" s="18">
        <f t="shared" si="162"/>
        <v>0</v>
      </c>
      <c r="R296" s="29">
        <f t="shared" si="163"/>
        <v>0</v>
      </c>
      <c r="S296" s="25">
        <f t="shared" si="164"/>
        <v>0</v>
      </c>
      <c r="T296" s="4">
        <f t="shared" si="165"/>
        <v>0</v>
      </c>
      <c r="U296" s="4">
        <f t="shared" si="166"/>
        <v>0</v>
      </c>
      <c r="V296" s="4">
        <f t="shared" si="167"/>
        <v>0</v>
      </c>
      <c r="W296" s="27">
        <f t="shared" si="168"/>
        <v>0</v>
      </c>
      <c r="X296" s="18">
        <f t="shared" si="169"/>
        <v>0</v>
      </c>
      <c r="Y296" s="18">
        <f t="shared" si="170"/>
        <v>0</v>
      </c>
      <c r="Z296" s="29">
        <f t="shared" si="171"/>
        <v>0</v>
      </c>
      <c r="AA296" s="25">
        <f t="shared" si="172"/>
        <v>3748.4998467172836</v>
      </c>
      <c r="AB296" s="4">
        <f t="shared" si="173"/>
        <v>11.765806559695426</v>
      </c>
      <c r="AC296" s="4">
        <f t="shared" si="174"/>
        <v>119.71052907299295</v>
      </c>
      <c r="AD296" s="4">
        <f t="shared" si="175"/>
        <v>131.47633563268838</v>
      </c>
      <c r="AE296" s="33">
        <f t="shared" si="176"/>
        <v>0</v>
      </c>
      <c r="AF296" s="18">
        <f t="shared" si="177"/>
        <v>0</v>
      </c>
      <c r="AG296" s="18">
        <f t="shared" si="178"/>
        <v>0</v>
      </c>
      <c r="AH296" s="29">
        <f t="shared" si="179"/>
        <v>33878.079727657008</v>
      </c>
      <c r="AI296" s="4">
        <f t="shared" si="180"/>
        <v>0</v>
      </c>
      <c r="AJ296" s="4">
        <f t="shared" si="181"/>
        <v>0</v>
      </c>
      <c r="AK296" s="4">
        <f t="shared" si="182"/>
        <v>0</v>
      </c>
      <c r="AL296" s="4">
        <f t="shared" si="183"/>
        <v>19466.962880930005</v>
      </c>
    </row>
    <row r="297" spans="1:38">
      <c r="A297" s="1">
        <v>284</v>
      </c>
      <c r="B297" s="1">
        <f t="shared" si="184"/>
        <v>49</v>
      </c>
      <c r="C297" s="3">
        <f t="shared" si="148"/>
        <v>3631.0457465774857</v>
      </c>
      <c r="D297" s="3">
        <f t="shared" si="155"/>
        <v>82.781262417288616</v>
      </c>
      <c r="E297" s="4">
        <f t="shared" si="156"/>
        <v>14.837811893256001</v>
      </c>
      <c r="F297" s="4">
        <f t="shared" si="157"/>
        <v>67.943450524032613</v>
      </c>
      <c r="G297" s="7">
        <f t="shared" si="158"/>
        <v>0.15</v>
      </c>
      <c r="H297" s="8">
        <f t="shared" si="159"/>
        <v>1.3451947011868914E-2</v>
      </c>
      <c r="I297" s="3">
        <f t="shared" si="149"/>
        <v>49.510649615787116</v>
      </c>
      <c r="J297" s="4">
        <f t="shared" si="150"/>
        <v>117.45410013981973</v>
      </c>
      <c r="K297" s="3">
        <f t="shared" si="151"/>
        <v>132.29191203307573</v>
      </c>
      <c r="L297" s="4">
        <f t="shared" si="152"/>
        <v>3.4361248594908633</v>
      </c>
      <c r="M297" s="18">
        <f t="shared" si="153"/>
        <v>11.401687033765137</v>
      </c>
      <c r="N297" s="18">
        <f t="shared" si="154"/>
        <v>117.45410013981973</v>
      </c>
      <c r="O297" s="27">
        <f t="shared" si="160"/>
        <v>0</v>
      </c>
      <c r="P297" s="18">
        <f t="shared" si="161"/>
        <v>0</v>
      </c>
      <c r="Q297" s="18">
        <f t="shared" si="162"/>
        <v>0</v>
      </c>
      <c r="R297" s="29">
        <f t="shared" si="163"/>
        <v>0</v>
      </c>
      <c r="S297" s="25">
        <f t="shared" si="164"/>
        <v>0</v>
      </c>
      <c r="T297" s="4">
        <f t="shared" si="165"/>
        <v>0</v>
      </c>
      <c r="U297" s="4">
        <f t="shared" si="166"/>
        <v>0</v>
      </c>
      <c r="V297" s="4">
        <f t="shared" si="167"/>
        <v>0</v>
      </c>
      <c r="W297" s="27">
        <f t="shared" si="168"/>
        <v>0</v>
      </c>
      <c r="X297" s="18">
        <f t="shared" si="169"/>
        <v>0</v>
      </c>
      <c r="Y297" s="18">
        <f t="shared" si="170"/>
        <v>0</v>
      </c>
      <c r="Z297" s="29">
        <f t="shared" si="171"/>
        <v>0</v>
      </c>
      <c r="AA297" s="25">
        <f t="shared" si="172"/>
        <v>3631.0457465774639</v>
      </c>
      <c r="AB297" s="4">
        <f t="shared" si="173"/>
        <v>11.401687033765072</v>
      </c>
      <c r="AC297" s="4">
        <f t="shared" si="174"/>
        <v>117.45410013981973</v>
      </c>
      <c r="AD297" s="4">
        <f t="shared" si="175"/>
        <v>128.85578717358482</v>
      </c>
      <c r="AE297" s="33">
        <f t="shared" si="176"/>
        <v>0</v>
      </c>
      <c r="AF297" s="18">
        <f t="shared" si="177"/>
        <v>0</v>
      </c>
      <c r="AG297" s="18">
        <f t="shared" si="178"/>
        <v>0</v>
      </c>
      <c r="AH297" s="29">
        <f t="shared" si="179"/>
        <v>33356.964439708805</v>
      </c>
      <c r="AI297" s="4">
        <f t="shared" si="180"/>
        <v>0</v>
      </c>
      <c r="AJ297" s="4">
        <f t="shared" si="181"/>
        <v>0</v>
      </c>
      <c r="AK297" s="4">
        <f t="shared" si="182"/>
        <v>0</v>
      </c>
      <c r="AL297" s="4">
        <f t="shared" si="183"/>
        <v>19102.593002271158</v>
      </c>
    </row>
    <row r="298" spans="1:38">
      <c r="A298" s="1">
        <v>285</v>
      </c>
      <c r="B298" s="1">
        <f t="shared" si="184"/>
        <v>48</v>
      </c>
      <c r="C298" s="3">
        <f t="shared" si="148"/>
        <v>3515.811553884253</v>
      </c>
      <c r="D298" s="3">
        <f t="shared" si="155"/>
        <v>81.667693261675566</v>
      </c>
      <c r="E298" s="4">
        <f t="shared" si="156"/>
        <v>14.37288941353588</v>
      </c>
      <c r="F298" s="4">
        <f t="shared" si="157"/>
        <v>67.294803848139679</v>
      </c>
      <c r="G298" s="7">
        <f t="shared" si="158"/>
        <v>0.15</v>
      </c>
      <c r="H298" s="8">
        <f t="shared" si="159"/>
        <v>1.3451947011868914E-2</v>
      </c>
      <c r="I298" s="3">
        <f t="shared" si="149"/>
        <v>47.939388845093056</v>
      </c>
      <c r="J298" s="4">
        <f t="shared" si="150"/>
        <v>115.23419269323273</v>
      </c>
      <c r="K298" s="3">
        <f t="shared" si="151"/>
        <v>129.60708210676862</v>
      </c>
      <c r="L298" s="4">
        <f t="shared" si="152"/>
        <v>3.3284586010293618</v>
      </c>
      <c r="M298" s="18">
        <f t="shared" si="153"/>
        <v>11.044430812506519</v>
      </c>
      <c r="N298" s="18">
        <f t="shared" si="154"/>
        <v>115.23419269323273</v>
      </c>
      <c r="O298" s="27">
        <f t="shared" si="160"/>
        <v>0</v>
      </c>
      <c r="P298" s="18">
        <f t="shared" si="161"/>
        <v>0</v>
      </c>
      <c r="Q298" s="18">
        <f t="shared" si="162"/>
        <v>0</v>
      </c>
      <c r="R298" s="29">
        <f t="shared" si="163"/>
        <v>0</v>
      </c>
      <c r="S298" s="25">
        <f t="shared" si="164"/>
        <v>0</v>
      </c>
      <c r="T298" s="4">
        <f t="shared" si="165"/>
        <v>0</v>
      </c>
      <c r="U298" s="4">
        <f t="shared" si="166"/>
        <v>0</v>
      </c>
      <c r="V298" s="4">
        <f t="shared" si="167"/>
        <v>0</v>
      </c>
      <c r="W298" s="27">
        <f t="shared" si="168"/>
        <v>0</v>
      </c>
      <c r="X298" s="18">
        <f t="shared" si="169"/>
        <v>0</v>
      </c>
      <c r="Y298" s="18">
        <f t="shared" si="170"/>
        <v>0</v>
      </c>
      <c r="Z298" s="29">
        <f t="shared" si="171"/>
        <v>0</v>
      </c>
      <c r="AA298" s="25">
        <f t="shared" si="172"/>
        <v>3515.8115538842312</v>
      </c>
      <c r="AB298" s="4">
        <f t="shared" si="173"/>
        <v>11.044430812506455</v>
      </c>
      <c r="AC298" s="4">
        <f t="shared" si="174"/>
        <v>115.23419269323273</v>
      </c>
      <c r="AD298" s="4">
        <f t="shared" si="175"/>
        <v>126.27862350573918</v>
      </c>
      <c r="AE298" s="33">
        <f t="shared" si="176"/>
        <v>0</v>
      </c>
      <c r="AF298" s="18">
        <f t="shared" si="177"/>
        <v>0</v>
      </c>
      <c r="AG298" s="18">
        <f t="shared" si="178"/>
        <v>0</v>
      </c>
      <c r="AH298" s="29">
        <f t="shared" si="179"/>
        <v>32841.744917571326</v>
      </c>
      <c r="AI298" s="4">
        <f t="shared" si="180"/>
        <v>0</v>
      </c>
      <c r="AJ298" s="4">
        <f t="shared" si="181"/>
        <v>0</v>
      </c>
      <c r="AK298" s="4">
        <f t="shared" si="182"/>
        <v>0</v>
      </c>
      <c r="AL298" s="4">
        <f t="shared" si="183"/>
        <v>18743.497562331773</v>
      </c>
    </row>
    <row r="299" spans="1:38">
      <c r="A299" s="1">
        <v>286</v>
      </c>
      <c r="B299" s="1">
        <f t="shared" si="184"/>
        <v>47</v>
      </c>
      <c r="C299" s="3">
        <f t="shared" si="148"/>
        <v>3402.7612973223468</v>
      </c>
      <c r="D299" s="3">
        <f t="shared" si="155"/>
        <v>80.569103779337851</v>
      </c>
      <c r="E299" s="4">
        <f t="shared" si="156"/>
        <v>13.9167540674585</v>
      </c>
      <c r="F299" s="4">
        <f t="shared" si="157"/>
        <v>66.652349711879353</v>
      </c>
      <c r="G299" s="7">
        <f t="shared" si="158"/>
        <v>0.15</v>
      </c>
      <c r="H299" s="8">
        <f t="shared" si="159"/>
        <v>1.3451947011868914E-2</v>
      </c>
      <c r="I299" s="3">
        <f t="shared" si="149"/>
        <v>46.397906850026729</v>
      </c>
      <c r="J299" s="4">
        <f t="shared" si="150"/>
        <v>113.05025656190608</v>
      </c>
      <c r="K299" s="3">
        <f t="shared" si="151"/>
        <v>126.96701062936458</v>
      </c>
      <c r="L299" s="4">
        <f t="shared" si="152"/>
        <v>3.2228272577272321</v>
      </c>
      <c r="M299" s="18">
        <f t="shared" si="153"/>
        <v>10.693926809731268</v>
      </c>
      <c r="N299" s="18">
        <f t="shared" si="154"/>
        <v>113.05025656190608</v>
      </c>
      <c r="O299" s="27">
        <f t="shared" si="160"/>
        <v>0</v>
      </c>
      <c r="P299" s="18">
        <f t="shared" si="161"/>
        <v>0</v>
      </c>
      <c r="Q299" s="18">
        <f t="shared" si="162"/>
        <v>0</v>
      </c>
      <c r="R299" s="29">
        <f t="shared" si="163"/>
        <v>0</v>
      </c>
      <c r="S299" s="25">
        <f t="shared" si="164"/>
        <v>0</v>
      </c>
      <c r="T299" s="4">
        <f t="shared" si="165"/>
        <v>0</v>
      </c>
      <c r="U299" s="4">
        <f t="shared" si="166"/>
        <v>0</v>
      </c>
      <c r="V299" s="4">
        <f t="shared" si="167"/>
        <v>0</v>
      </c>
      <c r="W299" s="27">
        <f t="shared" si="168"/>
        <v>0</v>
      </c>
      <c r="X299" s="18">
        <f t="shared" si="169"/>
        <v>0</v>
      </c>
      <c r="Y299" s="18">
        <f t="shared" si="170"/>
        <v>0</v>
      </c>
      <c r="Z299" s="29">
        <f t="shared" si="171"/>
        <v>0</v>
      </c>
      <c r="AA299" s="25">
        <f t="shared" si="172"/>
        <v>3402.7612973223249</v>
      </c>
      <c r="AB299" s="4">
        <f t="shared" si="173"/>
        <v>10.693926809731204</v>
      </c>
      <c r="AC299" s="4">
        <f t="shared" si="174"/>
        <v>113.05025656190608</v>
      </c>
      <c r="AD299" s="4">
        <f t="shared" si="175"/>
        <v>123.74418337163729</v>
      </c>
      <c r="AE299" s="33">
        <f t="shared" si="176"/>
        <v>0</v>
      </c>
      <c r="AF299" s="18">
        <f t="shared" si="177"/>
        <v>0</v>
      </c>
      <c r="AG299" s="18">
        <f t="shared" si="178"/>
        <v>0</v>
      </c>
      <c r="AH299" s="29">
        <f t="shared" si="179"/>
        <v>32332.373376705138</v>
      </c>
      <c r="AI299" s="4">
        <f t="shared" si="180"/>
        <v>0</v>
      </c>
      <c r="AJ299" s="4">
        <f t="shared" si="181"/>
        <v>0</v>
      </c>
      <c r="AK299" s="4">
        <f t="shared" si="182"/>
        <v>0</v>
      </c>
      <c r="AL299" s="4">
        <f t="shared" si="183"/>
        <v>18389.615224820333</v>
      </c>
    </row>
    <row r="300" spans="1:38">
      <c r="A300" s="1">
        <v>287</v>
      </c>
      <c r="B300" s="1">
        <f t="shared" si="184"/>
        <v>46</v>
      </c>
      <c r="C300" s="3">
        <f t="shared" si="148"/>
        <v>3291.8595477847789</v>
      </c>
      <c r="D300" s="3">
        <f t="shared" si="155"/>
        <v>79.48529246450434</v>
      </c>
      <c r="E300" s="4">
        <f t="shared" si="156"/>
        <v>13.469263468567624</v>
      </c>
      <c r="F300" s="4">
        <f t="shared" si="157"/>
        <v>66.016028995936722</v>
      </c>
      <c r="G300" s="7">
        <f t="shared" si="158"/>
        <v>0.15</v>
      </c>
      <c r="H300" s="8">
        <f t="shared" si="159"/>
        <v>1.3451947011868914E-2</v>
      </c>
      <c r="I300" s="3">
        <f t="shared" si="149"/>
        <v>44.885720541631187</v>
      </c>
      <c r="J300" s="4">
        <f t="shared" si="150"/>
        <v>110.90174953756791</v>
      </c>
      <c r="K300" s="3">
        <f t="shared" si="151"/>
        <v>124.37101300613553</v>
      </c>
      <c r="L300" s="4">
        <f t="shared" si="152"/>
        <v>3.1191978558788178</v>
      </c>
      <c r="M300" s="18">
        <f t="shared" si="153"/>
        <v>10.350065612688805</v>
      </c>
      <c r="N300" s="18">
        <f t="shared" si="154"/>
        <v>110.90174953756791</v>
      </c>
      <c r="O300" s="27">
        <f t="shared" si="160"/>
        <v>0</v>
      </c>
      <c r="P300" s="18">
        <f t="shared" si="161"/>
        <v>0</v>
      </c>
      <c r="Q300" s="18">
        <f t="shared" si="162"/>
        <v>0</v>
      </c>
      <c r="R300" s="29">
        <f t="shared" si="163"/>
        <v>0</v>
      </c>
      <c r="S300" s="25">
        <f t="shared" si="164"/>
        <v>0</v>
      </c>
      <c r="T300" s="4">
        <f t="shared" si="165"/>
        <v>0</v>
      </c>
      <c r="U300" s="4">
        <f t="shared" si="166"/>
        <v>0</v>
      </c>
      <c r="V300" s="4">
        <f t="shared" si="167"/>
        <v>0</v>
      </c>
      <c r="W300" s="27">
        <f t="shared" si="168"/>
        <v>0</v>
      </c>
      <c r="X300" s="18">
        <f t="shared" si="169"/>
        <v>0</v>
      </c>
      <c r="Y300" s="18">
        <f t="shared" si="170"/>
        <v>0</v>
      </c>
      <c r="Z300" s="29">
        <f t="shared" si="171"/>
        <v>0</v>
      </c>
      <c r="AA300" s="25">
        <f t="shared" si="172"/>
        <v>3291.8595477847571</v>
      </c>
      <c r="AB300" s="4">
        <f t="shared" si="173"/>
        <v>10.35006561268874</v>
      </c>
      <c r="AC300" s="4">
        <f t="shared" si="174"/>
        <v>110.90174953756791</v>
      </c>
      <c r="AD300" s="4">
        <f t="shared" si="175"/>
        <v>121.25181515025665</v>
      </c>
      <c r="AE300" s="33">
        <f t="shared" si="176"/>
        <v>0</v>
      </c>
      <c r="AF300" s="18">
        <f t="shared" si="177"/>
        <v>0</v>
      </c>
      <c r="AG300" s="18">
        <f t="shared" si="178"/>
        <v>0</v>
      </c>
      <c r="AH300" s="29">
        <f t="shared" si="179"/>
        <v>31828.80211728199</v>
      </c>
      <c r="AI300" s="4">
        <f t="shared" si="180"/>
        <v>0</v>
      </c>
      <c r="AJ300" s="4">
        <f t="shared" si="181"/>
        <v>0</v>
      </c>
      <c r="AK300" s="4">
        <f t="shared" si="182"/>
        <v>0</v>
      </c>
      <c r="AL300" s="4">
        <f t="shared" si="183"/>
        <v>18040.885128402191</v>
      </c>
    </row>
    <row r="301" spans="1:38">
      <c r="A301" s="1">
        <v>288</v>
      </c>
      <c r="B301" s="1">
        <f t="shared" si="184"/>
        <v>45</v>
      </c>
      <c r="C301" s="3">
        <f t="shared" si="148"/>
        <v>3183.0714105222637</v>
      </c>
      <c r="D301" s="3">
        <f t="shared" si="155"/>
        <v>78.416060522048951</v>
      </c>
      <c r="E301" s="4">
        <f t="shared" si="156"/>
        <v>13.030277376648085</v>
      </c>
      <c r="F301" s="4">
        <f t="shared" si="157"/>
        <v>65.385783145400865</v>
      </c>
      <c r="G301" s="7">
        <f t="shared" si="158"/>
        <v>0.15</v>
      </c>
      <c r="H301" s="8">
        <f t="shared" si="159"/>
        <v>1.3451947011868914E-2</v>
      </c>
      <c r="I301" s="3">
        <f t="shared" si="149"/>
        <v>43.402354117114122</v>
      </c>
      <c r="J301" s="4">
        <f t="shared" si="150"/>
        <v>108.78813726251499</v>
      </c>
      <c r="K301" s="3">
        <f t="shared" si="151"/>
        <v>121.81841463916308</v>
      </c>
      <c r="L301" s="4">
        <f t="shared" si="152"/>
        <v>3.0175379188027138</v>
      </c>
      <c r="M301" s="18">
        <f t="shared" si="153"/>
        <v>10.01273945784537</v>
      </c>
      <c r="N301" s="18">
        <f t="shared" si="154"/>
        <v>108.78813726251499</v>
      </c>
      <c r="O301" s="27">
        <f t="shared" si="160"/>
        <v>0</v>
      </c>
      <c r="P301" s="18">
        <f t="shared" si="161"/>
        <v>0</v>
      </c>
      <c r="Q301" s="18">
        <f t="shared" si="162"/>
        <v>0</v>
      </c>
      <c r="R301" s="29">
        <f t="shared" si="163"/>
        <v>0</v>
      </c>
      <c r="S301" s="25">
        <f t="shared" si="164"/>
        <v>0</v>
      </c>
      <c r="T301" s="4">
        <f t="shared" si="165"/>
        <v>0</v>
      </c>
      <c r="U301" s="4">
        <f t="shared" si="166"/>
        <v>0</v>
      </c>
      <c r="V301" s="4">
        <f t="shared" si="167"/>
        <v>0</v>
      </c>
      <c r="W301" s="27">
        <f t="shared" si="168"/>
        <v>0</v>
      </c>
      <c r="X301" s="18">
        <f t="shared" si="169"/>
        <v>0</v>
      </c>
      <c r="Y301" s="18">
        <f t="shared" si="170"/>
        <v>0</v>
      </c>
      <c r="Z301" s="29">
        <f t="shared" si="171"/>
        <v>0</v>
      </c>
      <c r="AA301" s="25">
        <f t="shared" si="172"/>
        <v>3183.0714105222419</v>
      </c>
      <c r="AB301" s="4">
        <f t="shared" si="173"/>
        <v>10.012739457845305</v>
      </c>
      <c r="AC301" s="4">
        <f t="shared" si="174"/>
        <v>108.78813726251499</v>
      </c>
      <c r="AD301" s="4">
        <f t="shared" si="175"/>
        <v>118.80087672036029</v>
      </c>
      <c r="AE301" s="33">
        <f t="shared" si="176"/>
        <v>0</v>
      </c>
      <c r="AF301" s="18">
        <f t="shared" si="177"/>
        <v>0</v>
      </c>
      <c r="AG301" s="18">
        <f t="shared" si="178"/>
        <v>0</v>
      </c>
      <c r="AH301" s="29">
        <f t="shared" si="179"/>
        <v>31330.983531604317</v>
      </c>
      <c r="AI301" s="4">
        <f t="shared" si="180"/>
        <v>0</v>
      </c>
      <c r="AJ301" s="4">
        <f t="shared" si="181"/>
        <v>0</v>
      </c>
      <c r="AK301" s="4">
        <f t="shared" si="182"/>
        <v>0</v>
      </c>
      <c r="AL301" s="4">
        <f t="shared" si="183"/>
        <v>17697.246888451846</v>
      </c>
    </row>
    <row r="302" spans="1:38">
      <c r="A302" s="1">
        <v>289</v>
      </c>
      <c r="B302" s="1">
        <f t="shared" si="184"/>
        <v>44</v>
      </c>
      <c r="C302" s="3">
        <f t="shared" si="148"/>
        <v>3076.3625174035728</v>
      </c>
      <c r="D302" s="3">
        <f t="shared" si="155"/>
        <v>77.361211831026722</v>
      </c>
      <c r="E302" s="4">
        <f t="shared" si="156"/>
        <v>12.599657666650627</v>
      </c>
      <c r="F302" s="4">
        <f t="shared" si="157"/>
        <v>64.761554164376093</v>
      </c>
      <c r="G302" s="7">
        <f t="shared" si="158"/>
        <v>0.15</v>
      </c>
      <c r="H302" s="8">
        <f t="shared" si="159"/>
        <v>1.3451947011868914E-2</v>
      </c>
      <c r="I302" s="3">
        <f t="shared" si="149"/>
        <v>41.947338954314873</v>
      </c>
      <c r="J302" s="4">
        <f t="shared" si="150"/>
        <v>106.70889311869097</v>
      </c>
      <c r="K302" s="3">
        <f t="shared" si="151"/>
        <v>119.30855078534159</v>
      </c>
      <c r="L302" s="4">
        <f t="shared" si="152"/>
        <v>2.9178154596454084</v>
      </c>
      <c r="M302" s="18">
        <f t="shared" si="153"/>
        <v>9.6818422070052179</v>
      </c>
      <c r="N302" s="18">
        <f t="shared" si="154"/>
        <v>106.70889311869097</v>
      </c>
      <c r="O302" s="27">
        <f t="shared" si="160"/>
        <v>0</v>
      </c>
      <c r="P302" s="18">
        <f t="shared" si="161"/>
        <v>0</v>
      </c>
      <c r="Q302" s="18">
        <f t="shared" si="162"/>
        <v>0</v>
      </c>
      <c r="R302" s="29">
        <f t="shared" si="163"/>
        <v>0</v>
      </c>
      <c r="S302" s="25">
        <f t="shared" si="164"/>
        <v>0</v>
      </c>
      <c r="T302" s="4">
        <f t="shared" si="165"/>
        <v>0</v>
      </c>
      <c r="U302" s="4">
        <f t="shared" si="166"/>
        <v>0</v>
      </c>
      <c r="V302" s="4">
        <f t="shared" si="167"/>
        <v>0</v>
      </c>
      <c r="W302" s="27">
        <f t="shared" si="168"/>
        <v>0</v>
      </c>
      <c r="X302" s="18">
        <f t="shared" si="169"/>
        <v>0</v>
      </c>
      <c r="Y302" s="18">
        <f t="shared" si="170"/>
        <v>0</v>
      </c>
      <c r="Z302" s="29">
        <f t="shared" si="171"/>
        <v>0</v>
      </c>
      <c r="AA302" s="25">
        <f t="shared" si="172"/>
        <v>3076.362517403551</v>
      </c>
      <c r="AB302" s="4">
        <f t="shared" si="173"/>
        <v>9.681842207005154</v>
      </c>
      <c r="AC302" s="4">
        <f t="shared" si="174"/>
        <v>106.70889311869097</v>
      </c>
      <c r="AD302" s="4">
        <f t="shared" si="175"/>
        <v>116.39073532569611</v>
      </c>
      <c r="AE302" s="33">
        <f t="shared" si="176"/>
        <v>0</v>
      </c>
      <c r="AF302" s="18">
        <f t="shared" si="177"/>
        <v>0</v>
      </c>
      <c r="AG302" s="18">
        <f t="shared" si="178"/>
        <v>0</v>
      </c>
      <c r="AH302" s="29">
        <f t="shared" si="179"/>
        <v>30838.87011130169</v>
      </c>
      <c r="AI302" s="4">
        <f t="shared" si="180"/>
        <v>0</v>
      </c>
      <c r="AJ302" s="4">
        <f t="shared" si="181"/>
        <v>0</v>
      </c>
      <c r="AK302" s="4">
        <f t="shared" si="182"/>
        <v>0</v>
      </c>
      <c r="AL302" s="4">
        <f t="shared" si="183"/>
        <v>17358.640598617538</v>
      </c>
    </row>
    <row r="303" spans="1:38">
      <c r="A303" s="1">
        <v>290</v>
      </c>
      <c r="B303" s="1">
        <f t="shared" si="184"/>
        <v>43</v>
      </c>
      <c r="C303" s="3">
        <f t="shared" si="148"/>
        <v>2971.6990192852641</v>
      </c>
      <c r="D303" s="3">
        <f t="shared" si="155"/>
        <v>76.320552908701799</v>
      </c>
      <c r="E303" s="4">
        <f t="shared" si="156"/>
        <v>12.177268298055809</v>
      </c>
      <c r="F303" s="4">
        <f t="shared" si="157"/>
        <v>64.143284610645992</v>
      </c>
      <c r="G303" s="7">
        <f t="shared" si="158"/>
        <v>0.15</v>
      </c>
      <c r="H303" s="8">
        <f t="shared" si="159"/>
        <v>1.3451947011868914E-2</v>
      </c>
      <c r="I303" s="3">
        <f t="shared" si="149"/>
        <v>40.520213507662888</v>
      </c>
      <c r="J303" s="4">
        <f t="shared" si="150"/>
        <v>104.66349811830888</v>
      </c>
      <c r="K303" s="3">
        <f t="shared" si="151"/>
        <v>116.84076641636469</v>
      </c>
      <c r="L303" s="4">
        <f t="shared" si="152"/>
        <v>2.8199989742866083</v>
      </c>
      <c r="M303" s="18">
        <f t="shared" si="153"/>
        <v>9.3572693237692004</v>
      </c>
      <c r="N303" s="18">
        <f t="shared" si="154"/>
        <v>104.66349811830888</v>
      </c>
      <c r="O303" s="27">
        <f t="shared" si="160"/>
        <v>0</v>
      </c>
      <c r="P303" s="18">
        <f t="shared" si="161"/>
        <v>0</v>
      </c>
      <c r="Q303" s="18">
        <f t="shared" si="162"/>
        <v>0</v>
      </c>
      <c r="R303" s="29">
        <f t="shared" si="163"/>
        <v>0</v>
      </c>
      <c r="S303" s="25">
        <f t="shared" si="164"/>
        <v>0</v>
      </c>
      <c r="T303" s="4">
        <f t="shared" si="165"/>
        <v>0</v>
      </c>
      <c r="U303" s="4">
        <f t="shared" si="166"/>
        <v>0</v>
      </c>
      <c r="V303" s="4">
        <f t="shared" si="167"/>
        <v>0</v>
      </c>
      <c r="W303" s="27">
        <f t="shared" si="168"/>
        <v>0</v>
      </c>
      <c r="X303" s="18">
        <f t="shared" si="169"/>
        <v>0</v>
      </c>
      <c r="Y303" s="18">
        <f t="shared" si="170"/>
        <v>0</v>
      </c>
      <c r="Z303" s="29">
        <f t="shared" si="171"/>
        <v>0</v>
      </c>
      <c r="AA303" s="25">
        <f t="shared" si="172"/>
        <v>2971.6990192852422</v>
      </c>
      <c r="AB303" s="4">
        <f t="shared" si="173"/>
        <v>9.3572693237691364</v>
      </c>
      <c r="AC303" s="4">
        <f t="shared" si="174"/>
        <v>104.66349811830888</v>
      </c>
      <c r="AD303" s="4">
        <f t="shared" si="175"/>
        <v>114.02076744207801</v>
      </c>
      <c r="AE303" s="33">
        <f t="shared" si="176"/>
        <v>0</v>
      </c>
      <c r="AF303" s="18">
        <f t="shared" si="177"/>
        <v>0</v>
      </c>
      <c r="AG303" s="18">
        <f t="shared" si="178"/>
        <v>0</v>
      </c>
      <c r="AH303" s="29">
        <f t="shared" si="179"/>
        <v>30352.414454309575</v>
      </c>
      <c r="AI303" s="4">
        <f t="shared" si="180"/>
        <v>0</v>
      </c>
      <c r="AJ303" s="4">
        <f t="shared" si="181"/>
        <v>0</v>
      </c>
      <c r="AK303" s="4">
        <f t="shared" si="182"/>
        <v>0</v>
      </c>
      <c r="AL303" s="4">
        <f t="shared" si="183"/>
        <v>17025.006832204057</v>
      </c>
    </row>
    <row r="304" spans="1:38">
      <c r="A304" s="1">
        <v>291</v>
      </c>
      <c r="B304" s="1">
        <f t="shared" si="184"/>
        <v>42</v>
      </c>
      <c r="C304" s="3">
        <f t="shared" si="148"/>
        <v>2869.0475784892706</v>
      </c>
      <c r="D304" s="3">
        <f t="shared" si="155"/>
        <v>75.293892875057381</v>
      </c>
      <c r="E304" s="4">
        <f t="shared" si="156"/>
        <v>11.762975284670837</v>
      </c>
      <c r="F304" s="4">
        <f t="shared" si="157"/>
        <v>63.530917590386544</v>
      </c>
      <c r="G304" s="7">
        <f t="shared" si="158"/>
        <v>0.15</v>
      </c>
      <c r="H304" s="8">
        <f t="shared" si="159"/>
        <v>1.3451947011868914E-2</v>
      </c>
      <c r="I304" s="3">
        <f t="shared" si="149"/>
        <v>39.120523205606901</v>
      </c>
      <c r="J304" s="4">
        <f t="shared" si="150"/>
        <v>102.65144079599344</v>
      </c>
      <c r="K304" s="3">
        <f t="shared" si="151"/>
        <v>114.41441608066428</v>
      </c>
      <c r="L304" s="4">
        <f t="shared" si="152"/>
        <v>2.7240574343448252</v>
      </c>
      <c r="M304" s="18">
        <f t="shared" si="153"/>
        <v>9.0389178503260119</v>
      </c>
      <c r="N304" s="18">
        <f t="shared" si="154"/>
        <v>102.65144079599344</v>
      </c>
      <c r="O304" s="27">
        <f t="shared" si="160"/>
        <v>0</v>
      </c>
      <c r="P304" s="18">
        <f t="shared" si="161"/>
        <v>0</v>
      </c>
      <c r="Q304" s="18">
        <f t="shared" si="162"/>
        <v>0</v>
      </c>
      <c r="R304" s="29">
        <f t="shared" si="163"/>
        <v>0</v>
      </c>
      <c r="S304" s="25">
        <f t="shared" si="164"/>
        <v>0</v>
      </c>
      <c r="T304" s="4">
        <f t="shared" si="165"/>
        <v>0</v>
      </c>
      <c r="U304" s="4">
        <f t="shared" si="166"/>
        <v>0</v>
      </c>
      <c r="V304" s="4">
        <f t="shared" si="167"/>
        <v>0</v>
      </c>
      <c r="W304" s="27">
        <f t="shared" si="168"/>
        <v>0</v>
      </c>
      <c r="X304" s="18">
        <f t="shared" si="169"/>
        <v>0</v>
      </c>
      <c r="Y304" s="18">
        <f t="shared" si="170"/>
        <v>0</v>
      </c>
      <c r="Z304" s="29">
        <f t="shared" si="171"/>
        <v>0</v>
      </c>
      <c r="AA304" s="25">
        <f t="shared" si="172"/>
        <v>2869.0475784892487</v>
      </c>
      <c r="AB304" s="4">
        <f t="shared" si="173"/>
        <v>9.0389178503259462</v>
      </c>
      <c r="AC304" s="4">
        <f t="shared" si="174"/>
        <v>102.65144079599344</v>
      </c>
      <c r="AD304" s="4">
        <f t="shared" si="175"/>
        <v>111.69035864631938</v>
      </c>
      <c r="AE304" s="33">
        <f t="shared" si="176"/>
        <v>0</v>
      </c>
      <c r="AF304" s="18">
        <f t="shared" si="177"/>
        <v>0</v>
      </c>
      <c r="AG304" s="18">
        <f t="shared" si="178"/>
        <v>0</v>
      </c>
      <c r="AH304" s="29">
        <f t="shared" si="179"/>
        <v>29871.569271634089</v>
      </c>
      <c r="AI304" s="4">
        <f t="shared" si="180"/>
        <v>0</v>
      </c>
      <c r="AJ304" s="4">
        <f t="shared" si="181"/>
        <v>0</v>
      </c>
      <c r="AK304" s="4">
        <f t="shared" si="182"/>
        <v>0</v>
      </c>
      <c r="AL304" s="4">
        <f t="shared" si="183"/>
        <v>16696.286643378749</v>
      </c>
    </row>
    <row r="305" spans="1:38">
      <c r="A305" s="1">
        <v>292</v>
      </c>
      <c r="B305" s="1">
        <f t="shared" si="184"/>
        <v>41</v>
      </c>
      <c r="C305" s="3">
        <f t="shared" si="148"/>
        <v>2768.3753613868448</v>
      </c>
      <c r="D305" s="3">
        <f t="shared" si="155"/>
        <v>74.281043417784744</v>
      </c>
      <c r="E305" s="4">
        <f t="shared" si="156"/>
        <v>11.356646664853363</v>
      </c>
      <c r="F305" s="4">
        <f t="shared" si="157"/>
        <v>62.924396752931379</v>
      </c>
      <c r="G305" s="7">
        <f t="shared" si="158"/>
        <v>0.15</v>
      </c>
      <c r="H305" s="8">
        <f t="shared" si="159"/>
        <v>1.3451947011868914E-2</v>
      </c>
      <c r="I305" s="3">
        <f t="shared" si="149"/>
        <v>37.747820349494241</v>
      </c>
      <c r="J305" s="4">
        <f t="shared" si="150"/>
        <v>100.67221710242562</v>
      </c>
      <c r="K305" s="3">
        <f t="shared" si="151"/>
        <v>112.02886376727898</v>
      </c>
      <c r="L305" s="4">
        <f t="shared" si="152"/>
        <v>2.6299602802818312</v>
      </c>
      <c r="M305" s="18">
        <f t="shared" si="153"/>
        <v>8.7266863845715328</v>
      </c>
      <c r="N305" s="18">
        <f t="shared" si="154"/>
        <v>100.67221710242562</v>
      </c>
      <c r="O305" s="27">
        <f t="shared" si="160"/>
        <v>0</v>
      </c>
      <c r="P305" s="18">
        <f t="shared" si="161"/>
        <v>0</v>
      </c>
      <c r="Q305" s="18">
        <f t="shared" si="162"/>
        <v>0</v>
      </c>
      <c r="R305" s="29">
        <f t="shared" si="163"/>
        <v>0</v>
      </c>
      <c r="S305" s="25">
        <f t="shared" si="164"/>
        <v>0</v>
      </c>
      <c r="T305" s="4">
        <f t="shared" si="165"/>
        <v>0</v>
      </c>
      <c r="U305" s="4">
        <f t="shared" si="166"/>
        <v>0</v>
      </c>
      <c r="V305" s="4">
        <f t="shared" si="167"/>
        <v>0</v>
      </c>
      <c r="W305" s="27">
        <f t="shared" si="168"/>
        <v>0</v>
      </c>
      <c r="X305" s="18">
        <f t="shared" si="169"/>
        <v>0</v>
      </c>
      <c r="Y305" s="18">
        <f t="shared" si="170"/>
        <v>0</v>
      </c>
      <c r="Z305" s="29">
        <f t="shared" si="171"/>
        <v>0</v>
      </c>
      <c r="AA305" s="25">
        <f t="shared" si="172"/>
        <v>2768.375361386823</v>
      </c>
      <c r="AB305" s="4">
        <f t="shared" si="173"/>
        <v>8.7266863845714671</v>
      </c>
      <c r="AC305" s="4">
        <f t="shared" si="174"/>
        <v>100.67221710242562</v>
      </c>
      <c r="AD305" s="4">
        <f t="shared" si="175"/>
        <v>109.39890348699709</v>
      </c>
      <c r="AE305" s="33">
        <f t="shared" si="176"/>
        <v>0</v>
      </c>
      <c r="AF305" s="18">
        <f t="shared" si="177"/>
        <v>0</v>
      </c>
      <c r="AG305" s="18">
        <f t="shared" si="178"/>
        <v>0</v>
      </c>
      <c r="AH305" s="29">
        <f t="shared" si="179"/>
        <v>29396.287393908282</v>
      </c>
      <c r="AI305" s="4">
        <f t="shared" si="180"/>
        <v>0</v>
      </c>
      <c r="AJ305" s="4">
        <f t="shared" si="181"/>
        <v>0</v>
      </c>
      <c r="AK305" s="4">
        <f t="shared" si="182"/>
        <v>0</v>
      </c>
      <c r="AL305" s="4">
        <f t="shared" si="183"/>
        <v>16372.421568206652</v>
      </c>
    </row>
    <row r="306" spans="1:38">
      <c r="A306" s="1">
        <v>293</v>
      </c>
      <c r="B306" s="1">
        <f t="shared" si="184"/>
        <v>40</v>
      </c>
      <c r="C306" s="3">
        <f t="shared" si="148"/>
        <v>2669.6500310873785</v>
      </c>
      <c r="D306" s="3">
        <f t="shared" si="155"/>
        <v>73.281818757742258</v>
      </c>
      <c r="E306" s="4">
        <f t="shared" si="156"/>
        <v>10.958152472156259</v>
      </c>
      <c r="F306" s="4">
        <f t="shared" si="157"/>
        <v>62.323666285586</v>
      </c>
      <c r="G306" s="7">
        <f t="shared" si="158"/>
        <v>0.15</v>
      </c>
      <c r="H306" s="8">
        <f t="shared" si="159"/>
        <v>1.3451947011868914E-2</v>
      </c>
      <c r="I306" s="3">
        <f t="shared" si="149"/>
        <v>36.401664013880186</v>
      </c>
      <c r="J306" s="4">
        <f t="shared" si="150"/>
        <v>98.725330299466179</v>
      </c>
      <c r="K306" s="3">
        <f t="shared" si="151"/>
        <v>109.68348277162244</v>
      </c>
      <c r="L306" s="4">
        <f t="shared" si="152"/>
        <v>2.5376774146046075</v>
      </c>
      <c r="M306" s="18">
        <f t="shared" si="153"/>
        <v>8.420475057551652</v>
      </c>
      <c r="N306" s="18">
        <f t="shared" si="154"/>
        <v>98.725330299466179</v>
      </c>
      <c r="O306" s="27">
        <f t="shared" si="160"/>
        <v>0</v>
      </c>
      <c r="P306" s="18">
        <f t="shared" si="161"/>
        <v>0</v>
      </c>
      <c r="Q306" s="18">
        <f t="shared" si="162"/>
        <v>0</v>
      </c>
      <c r="R306" s="29">
        <f t="shared" si="163"/>
        <v>0</v>
      </c>
      <c r="S306" s="25">
        <f t="shared" si="164"/>
        <v>0</v>
      </c>
      <c r="T306" s="4">
        <f t="shared" si="165"/>
        <v>0</v>
      </c>
      <c r="U306" s="4">
        <f t="shared" si="166"/>
        <v>0</v>
      </c>
      <c r="V306" s="4">
        <f t="shared" si="167"/>
        <v>0</v>
      </c>
      <c r="W306" s="27">
        <f t="shared" si="168"/>
        <v>0</v>
      </c>
      <c r="X306" s="18">
        <f t="shared" si="169"/>
        <v>0</v>
      </c>
      <c r="Y306" s="18">
        <f t="shared" si="170"/>
        <v>0</v>
      </c>
      <c r="Z306" s="29">
        <f t="shared" si="171"/>
        <v>0</v>
      </c>
      <c r="AA306" s="25">
        <f t="shared" si="172"/>
        <v>2669.6500310873566</v>
      </c>
      <c r="AB306" s="4">
        <f t="shared" si="173"/>
        <v>8.4204750575515881</v>
      </c>
      <c r="AC306" s="4">
        <f t="shared" si="174"/>
        <v>98.725330299466179</v>
      </c>
      <c r="AD306" s="4">
        <f t="shared" si="175"/>
        <v>107.14580535701776</v>
      </c>
      <c r="AE306" s="33">
        <f t="shared" si="176"/>
        <v>0</v>
      </c>
      <c r="AF306" s="18">
        <f t="shared" si="177"/>
        <v>0</v>
      </c>
      <c r="AG306" s="18">
        <f t="shared" si="178"/>
        <v>0</v>
      </c>
      <c r="AH306" s="29">
        <f t="shared" si="179"/>
        <v>28926.52177774359</v>
      </c>
      <c r="AI306" s="4">
        <f t="shared" si="180"/>
        <v>0</v>
      </c>
      <c r="AJ306" s="4">
        <f t="shared" si="181"/>
        <v>0</v>
      </c>
      <c r="AK306" s="4">
        <f t="shared" si="182"/>
        <v>0</v>
      </c>
      <c r="AL306" s="4">
        <f t="shared" si="183"/>
        <v>16053.353625519472</v>
      </c>
    </row>
    <row r="307" spans="1:38">
      <c r="A307" s="1">
        <v>294</v>
      </c>
      <c r="B307" s="1">
        <f t="shared" si="184"/>
        <v>39</v>
      </c>
      <c r="C307" s="3">
        <f t="shared" si="148"/>
        <v>2572.8397402306387</v>
      </c>
      <c r="D307" s="3">
        <f t="shared" si="155"/>
        <v>72.296035614879713</v>
      </c>
      <c r="E307" s="4">
        <f t="shared" si="156"/>
        <v>10.56736470638754</v>
      </c>
      <c r="F307" s="4">
        <f t="shared" si="157"/>
        <v>61.728670908492177</v>
      </c>
      <c r="G307" s="7">
        <f t="shared" si="158"/>
        <v>0.15</v>
      </c>
      <c r="H307" s="8">
        <f t="shared" si="159"/>
        <v>1.3451947011868914E-2</v>
      </c>
      <c r="I307" s="3">
        <f t="shared" si="149"/>
        <v>35.081619948247479</v>
      </c>
      <c r="J307" s="4">
        <f t="shared" si="150"/>
        <v>96.810290856739655</v>
      </c>
      <c r="K307" s="3">
        <f t="shared" si="151"/>
        <v>107.37765556312719</v>
      </c>
      <c r="L307" s="4">
        <f t="shared" si="152"/>
        <v>2.4471791951634301</v>
      </c>
      <c r="M307" s="18">
        <f t="shared" si="153"/>
        <v>8.1201855112241095</v>
      </c>
      <c r="N307" s="18">
        <f t="shared" si="154"/>
        <v>96.810290856739655</v>
      </c>
      <c r="O307" s="27">
        <f t="shared" si="160"/>
        <v>0</v>
      </c>
      <c r="P307" s="18">
        <f t="shared" si="161"/>
        <v>0</v>
      </c>
      <c r="Q307" s="18">
        <f t="shared" si="162"/>
        <v>0</v>
      </c>
      <c r="R307" s="29">
        <f t="shared" si="163"/>
        <v>0</v>
      </c>
      <c r="S307" s="25">
        <f t="shared" si="164"/>
        <v>0</v>
      </c>
      <c r="T307" s="4">
        <f t="shared" si="165"/>
        <v>0</v>
      </c>
      <c r="U307" s="4">
        <f t="shared" si="166"/>
        <v>0</v>
      </c>
      <c r="V307" s="4">
        <f t="shared" si="167"/>
        <v>0</v>
      </c>
      <c r="W307" s="27">
        <f t="shared" si="168"/>
        <v>0</v>
      </c>
      <c r="X307" s="18">
        <f t="shared" si="169"/>
        <v>0</v>
      </c>
      <c r="Y307" s="18">
        <f t="shared" si="170"/>
        <v>0</v>
      </c>
      <c r="Z307" s="29">
        <f t="shared" si="171"/>
        <v>0</v>
      </c>
      <c r="AA307" s="25">
        <f t="shared" si="172"/>
        <v>2572.8397402306168</v>
      </c>
      <c r="AB307" s="4">
        <f t="shared" si="173"/>
        <v>8.1201855112240438</v>
      </c>
      <c r="AC307" s="4">
        <f t="shared" si="174"/>
        <v>96.810290856739655</v>
      </c>
      <c r="AD307" s="4">
        <f t="shared" si="175"/>
        <v>104.93047636796371</v>
      </c>
      <c r="AE307" s="33">
        <f t="shared" si="176"/>
        <v>0</v>
      </c>
      <c r="AF307" s="18">
        <f t="shared" si="177"/>
        <v>0</v>
      </c>
      <c r="AG307" s="18">
        <f t="shared" si="178"/>
        <v>0</v>
      </c>
      <c r="AH307" s="29">
        <f t="shared" si="179"/>
        <v>28462.225511881457</v>
      </c>
      <c r="AI307" s="4">
        <f t="shared" si="180"/>
        <v>0</v>
      </c>
      <c r="AJ307" s="4">
        <f t="shared" si="181"/>
        <v>0</v>
      </c>
      <c r="AK307" s="4">
        <f t="shared" si="182"/>
        <v>0</v>
      </c>
      <c r="AL307" s="4">
        <f t="shared" si="183"/>
        <v>15739.025317623893</v>
      </c>
    </row>
    <row r="308" spans="1:38">
      <c r="A308" s="1">
        <v>295</v>
      </c>
      <c r="B308" s="1">
        <f t="shared" si="184"/>
        <v>38</v>
      </c>
      <c r="C308" s="3">
        <f t="shared" si="148"/>
        <v>2477.9131238809819</v>
      </c>
      <c r="D308" s="3">
        <f t="shared" si="155"/>
        <v>71.323513174620118</v>
      </c>
      <c r="E308" s="4">
        <f t="shared" si="156"/>
        <v>10.18415730507961</v>
      </c>
      <c r="F308" s="4">
        <f t="shared" si="157"/>
        <v>61.139355869540509</v>
      </c>
      <c r="G308" s="7">
        <f t="shared" si="158"/>
        <v>0.15</v>
      </c>
      <c r="H308" s="8">
        <f t="shared" si="159"/>
        <v>1.3451947011868914E-2</v>
      </c>
      <c r="I308" s="3">
        <f t="shared" si="149"/>
        <v>33.787260480116281</v>
      </c>
      <c r="J308" s="4">
        <f t="shared" si="150"/>
        <v>94.926616349656797</v>
      </c>
      <c r="K308" s="3">
        <f t="shared" si="151"/>
        <v>105.11077365473639</v>
      </c>
      <c r="L308" s="4">
        <f t="shared" si="152"/>
        <v>2.3584364285447519</v>
      </c>
      <c r="M308" s="18">
        <f t="shared" si="153"/>
        <v>7.8257208765348585</v>
      </c>
      <c r="N308" s="18">
        <f t="shared" si="154"/>
        <v>94.926616349656797</v>
      </c>
      <c r="O308" s="27">
        <f t="shared" si="160"/>
        <v>0</v>
      </c>
      <c r="P308" s="18">
        <f t="shared" si="161"/>
        <v>0</v>
      </c>
      <c r="Q308" s="18">
        <f t="shared" si="162"/>
        <v>0</v>
      </c>
      <c r="R308" s="29">
        <f t="shared" si="163"/>
        <v>0</v>
      </c>
      <c r="S308" s="25">
        <f t="shared" si="164"/>
        <v>0</v>
      </c>
      <c r="T308" s="4">
        <f t="shared" si="165"/>
        <v>0</v>
      </c>
      <c r="U308" s="4">
        <f t="shared" si="166"/>
        <v>0</v>
      </c>
      <c r="V308" s="4">
        <f t="shared" si="167"/>
        <v>0</v>
      </c>
      <c r="W308" s="27">
        <f t="shared" si="168"/>
        <v>0</v>
      </c>
      <c r="X308" s="18">
        <f t="shared" si="169"/>
        <v>0</v>
      </c>
      <c r="Y308" s="18">
        <f t="shared" si="170"/>
        <v>0</v>
      </c>
      <c r="Z308" s="29">
        <f t="shared" si="171"/>
        <v>0</v>
      </c>
      <c r="AA308" s="25">
        <f t="shared" si="172"/>
        <v>2477.91312388096</v>
      </c>
      <c r="AB308" s="4">
        <f t="shared" si="173"/>
        <v>7.8257208765347945</v>
      </c>
      <c r="AC308" s="4">
        <f t="shared" si="174"/>
        <v>94.926616349656797</v>
      </c>
      <c r="AD308" s="4">
        <f t="shared" si="175"/>
        <v>102.75233722619159</v>
      </c>
      <c r="AE308" s="33">
        <f t="shared" si="176"/>
        <v>0</v>
      </c>
      <c r="AF308" s="18">
        <f t="shared" si="177"/>
        <v>0</v>
      </c>
      <c r="AG308" s="18">
        <f t="shared" si="178"/>
        <v>0</v>
      </c>
      <c r="AH308" s="29">
        <f t="shared" si="179"/>
        <v>28003.351823148754</v>
      </c>
      <c r="AI308" s="4">
        <f t="shared" si="180"/>
        <v>0</v>
      </c>
      <c r="AJ308" s="4">
        <f t="shared" si="181"/>
        <v>0</v>
      </c>
      <c r="AK308" s="4">
        <f t="shared" si="182"/>
        <v>0</v>
      </c>
      <c r="AL308" s="4">
        <f t="shared" si="183"/>
        <v>15429.379630853848</v>
      </c>
    </row>
    <row r="309" spans="1:38">
      <c r="A309" s="1">
        <v>296</v>
      </c>
      <c r="B309" s="1">
        <f t="shared" si="184"/>
        <v>37</v>
      </c>
      <c r="C309" s="3">
        <f t="shared" si="148"/>
        <v>2384.8392925221242</v>
      </c>
      <c r="D309" s="3">
        <f t="shared" si="155"/>
        <v>70.3640730546947</v>
      </c>
      <c r="E309" s="4">
        <f t="shared" si="156"/>
        <v>9.8084061153622191</v>
      </c>
      <c r="F309" s="4">
        <f t="shared" si="157"/>
        <v>60.555666939332482</v>
      </c>
      <c r="G309" s="7">
        <f t="shared" si="158"/>
        <v>0.15</v>
      </c>
      <c r="H309" s="8">
        <f t="shared" si="159"/>
        <v>1.3451947011868914E-2</v>
      </c>
      <c r="I309" s="3">
        <f t="shared" si="149"/>
        <v>32.518164419525256</v>
      </c>
      <c r="J309" s="4">
        <f t="shared" si="150"/>
        <v>93.073831358857745</v>
      </c>
      <c r="K309" s="3">
        <f t="shared" si="151"/>
        <v>102.88223747421995</v>
      </c>
      <c r="L309" s="4">
        <f t="shared" si="152"/>
        <v>2.2714203635575667</v>
      </c>
      <c r="M309" s="18">
        <f t="shared" si="153"/>
        <v>7.5369857518046519</v>
      </c>
      <c r="N309" s="18">
        <f t="shared" si="154"/>
        <v>93.073831358857745</v>
      </c>
      <c r="O309" s="27">
        <f t="shared" si="160"/>
        <v>0</v>
      </c>
      <c r="P309" s="18">
        <f t="shared" si="161"/>
        <v>0</v>
      </c>
      <c r="Q309" s="18">
        <f t="shared" si="162"/>
        <v>0</v>
      </c>
      <c r="R309" s="29">
        <f t="shared" si="163"/>
        <v>0</v>
      </c>
      <c r="S309" s="25">
        <f t="shared" si="164"/>
        <v>0</v>
      </c>
      <c r="T309" s="4">
        <f t="shared" si="165"/>
        <v>0</v>
      </c>
      <c r="U309" s="4">
        <f t="shared" si="166"/>
        <v>0</v>
      </c>
      <c r="V309" s="4">
        <f t="shared" si="167"/>
        <v>0</v>
      </c>
      <c r="W309" s="27">
        <f t="shared" si="168"/>
        <v>0</v>
      </c>
      <c r="X309" s="18">
        <f t="shared" si="169"/>
        <v>0</v>
      </c>
      <c r="Y309" s="18">
        <f t="shared" si="170"/>
        <v>0</v>
      </c>
      <c r="Z309" s="29">
        <f t="shared" si="171"/>
        <v>0</v>
      </c>
      <c r="AA309" s="25">
        <f t="shared" si="172"/>
        <v>2384.8392925221024</v>
      </c>
      <c r="AB309" s="4">
        <f t="shared" si="173"/>
        <v>7.5369857518045871</v>
      </c>
      <c r="AC309" s="4">
        <f t="shared" si="174"/>
        <v>93.073831358857745</v>
      </c>
      <c r="AD309" s="4">
        <f t="shared" si="175"/>
        <v>100.61081711066234</v>
      </c>
      <c r="AE309" s="33">
        <f t="shared" si="176"/>
        <v>0</v>
      </c>
      <c r="AF309" s="18">
        <f t="shared" si="177"/>
        <v>0</v>
      </c>
      <c r="AG309" s="18">
        <f t="shared" si="178"/>
        <v>0</v>
      </c>
      <c r="AH309" s="29">
        <f t="shared" si="179"/>
        <v>27549.854082221893</v>
      </c>
      <c r="AI309" s="4">
        <f t="shared" si="180"/>
        <v>0</v>
      </c>
      <c r="AJ309" s="4">
        <f t="shared" si="181"/>
        <v>0</v>
      </c>
      <c r="AK309" s="4">
        <f t="shared" si="182"/>
        <v>0</v>
      </c>
      <c r="AL309" s="4">
        <f t="shared" si="183"/>
        <v>15124.360035971971</v>
      </c>
    </row>
    <row r="310" spans="1:38">
      <c r="A310" s="1">
        <v>297</v>
      </c>
      <c r="B310" s="1">
        <f t="shared" si="184"/>
        <v>36</v>
      </c>
      <c r="C310" s="3">
        <f t="shared" si="148"/>
        <v>2293.587825151069</v>
      </c>
      <c r="D310" s="3">
        <f t="shared" si="155"/>
        <v>69.417539272423681</v>
      </c>
      <c r="E310" s="4">
        <f t="shared" si="156"/>
        <v>9.4399888662334082</v>
      </c>
      <c r="F310" s="4">
        <f t="shared" si="157"/>
        <v>59.977550406190275</v>
      </c>
      <c r="G310" s="7">
        <f t="shared" si="158"/>
        <v>0.15</v>
      </c>
      <c r="H310" s="8">
        <f t="shared" si="159"/>
        <v>1.3451947011868914E-2</v>
      </c>
      <c r="I310" s="3">
        <f t="shared" si="149"/>
        <v>31.273916964864796</v>
      </c>
      <c r="J310" s="4">
        <f t="shared" si="150"/>
        <v>91.251467371055071</v>
      </c>
      <c r="K310" s="3">
        <f t="shared" si="151"/>
        <v>100.69145623728848</v>
      </c>
      <c r="L310" s="4">
        <f t="shared" si="152"/>
        <v>2.1861026848119471</v>
      </c>
      <c r="M310" s="18">
        <f t="shared" si="153"/>
        <v>7.2538861814214606</v>
      </c>
      <c r="N310" s="18">
        <f t="shared" si="154"/>
        <v>91.251467371055071</v>
      </c>
      <c r="O310" s="27">
        <f t="shared" si="160"/>
        <v>0</v>
      </c>
      <c r="P310" s="18">
        <f t="shared" si="161"/>
        <v>0</v>
      </c>
      <c r="Q310" s="18">
        <f t="shared" si="162"/>
        <v>0</v>
      </c>
      <c r="R310" s="29">
        <f t="shared" si="163"/>
        <v>0</v>
      </c>
      <c r="S310" s="25">
        <f t="shared" si="164"/>
        <v>0</v>
      </c>
      <c r="T310" s="4">
        <f t="shared" si="165"/>
        <v>0</v>
      </c>
      <c r="U310" s="4">
        <f t="shared" si="166"/>
        <v>0</v>
      </c>
      <c r="V310" s="4">
        <f t="shared" si="167"/>
        <v>0</v>
      </c>
      <c r="W310" s="27">
        <f t="shared" si="168"/>
        <v>0</v>
      </c>
      <c r="X310" s="18">
        <f t="shared" si="169"/>
        <v>0</v>
      </c>
      <c r="Y310" s="18">
        <f t="shared" si="170"/>
        <v>0</v>
      </c>
      <c r="Z310" s="29">
        <f t="shared" si="171"/>
        <v>0</v>
      </c>
      <c r="AA310" s="25">
        <f t="shared" si="172"/>
        <v>2293.5878251510471</v>
      </c>
      <c r="AB310" s="4">
        <f t="shared" si="173"/>
        <v>7.2538861814213957</v>
      </c>
      <c r="AC310" s="4">
        <f t="shared" si="174"/>
        <v>91.251467371055071</v>
      </c>
      <c r="AD310" s="4">
        <f t="shared" si="175"/>
        <v>98.505353552476464</v>
      </c>
      <c r="AE310" s="33">
        <f t="shared" si="176"/>
        <v>0</v>
      </c>
      <c r="AF310" s="18">
        <f t="shared" si="177"/>
        <v>0</v>
      </c>
      <c r="AG310" s="18">
        <f t="shared" si="178"/>
        <v>0</v>
      </c>
      <c r="AH310" s="29">
        <f t="shared" si="179"/>
        <v>27101.685809203354</v>
      </c>
      <c r="AI310" s="4">
        <f t="shared" si="180"/>
        <v>0</v>
      </c>
      <c r="AJ310" s="4">
        <f t="shared" si="181"/>
        <v>0</v>
      </c>
      <c r="AK310" s="4">
        <f t="shared" si="182"/>
        <v>0</v>
      </c>
      <c r="AL310" s="4">
        <f t="shared" si="183"/>
        <v>14823.910488424708</v>
      </c>
    </row>
    <row r="311" spans="1:38">
      <c r="A311" s="1">
        <v>298</v>
      </c>
      <c r="B311" s="1">
        <f t="shared" si="184"/>
        <v>35</v>
      </c>
      <c r="C311" s="3">
        <f t="shared" si="148"/>
        <v>2204.128762469812</v>
      </c>
      <c r="D311" s="3">
        <f t="shared" si="155"/>
        <v>68.483738212436634</v>
      </c>
      <c r="E311" s="4">
        <f t="shared" si="156"/>
        <v>9.0787851412229816</v>
      </c>
      <c r="F311" s="4">
        <f t="shared" si="157"/>
        <v>59.404953071213654</v>
      </c>
      <c r="G311" s="7">
        <f t="shared" si="158"/>
        <v>0.15</v>
      </c>
      <c r="H311" s="8">
        <f t="shared" si="159"/>
        <v>1.3451947011868914E-2</v>
      </c>
      <c r="I311" s="3">
        <f t="shared" si="149"/>
        <v>30.054109610043319</v>
      </c>
      <c r="J311" s="4">
        <f t="shared" si="150"/>
        <v>89.459062681256967</v>
      </c>
      <c r="K311" s="3">
        <f t="shared" si="151"/>
        <v>98.537847822479961</v>
      </c>
      <c r="L311" s="4">
        <f t="shared" si="152"/>
        <v>2.10245550638848</v>
      </c>
      <c r="M311" s="18">
        <f t="shared" si="153"/>
        <v>6.9763296348345012</v>
      </c>
      <c r="N311" s="18">
        <f t="shared" si="154"/>
        <v>89.459062681256967</v>
      </c>
      <c r="O311" s="27">
        <f t="shared" si="160"/>
        <v>0</v>
      </c>
      <c r="P311" s="18">
        <f t="shared" si="161"/>
        <v>0</v>
      </c>
      <c r="Q311" s="18">
        <f t="shared" si="162"/>
        <v>0</v>
      </c>
      <c r="R311" s="29">
        <f t="shared" si="163"/>
        <v>0</v>
      </c>
      <c r="S311" s="25">
        <f t="shared" si="164"/>
        <v>0</v>
      </c>
      <c r="T311" s="4">
        <f t="shared" si="165"/>
        <v>0</v>
      </c>
      <c r="U311" s="4">
        <f t="shared" si="166"/>
        <v>0</v>
      </c>
      <c r="V311" s="4">
        <f t="shared" si="167"/>
        <v>0</v>
      </c>
      <c r="W311" s="27">
        <f t="shared" si="168"/>
        <v>0</v>
      </c>
      <c r="X311" s="18">
        <f t="shared" si="169"/>
        <v>0</v>
      </c>
      <c r="Y311" s="18">
        <f t="shared" si="170"/>
        <v>0</v>
      </c>
      <c r="Z311" s="29">
        <f t="shared" si="171"/>
        <v>0</v>
      </c>
      <c r="AA311" s="25">
        <f t="shared" si="172"/>
        <v>2204.1287624697902</v>
      </c>
      <c r="AB311" s="4">
        <f t="shared" si="173"/>
        <v>6.9763296348344355</v>
      </c>
      <c r="AC311" s="4">
        <f t="shared" si="174"/>
        <v>89.459062681256967</v>
      </c>
      <c r="AD311" s="4">
        <f t="shared" si="175"/>
        <v>96.435392316091395</v>
      </c>
      <c r="AE311" s="33">
        <f t="shared" si="176"/>
        <v>0</v>
      </c>
      <c r="AF311" s="18">
        <f t="shared" si="177"/>
        <v>0</v>
      </c>
      <c r="AG311" s="18">
        <f t="shared" si="178"/>
        <v>0</v>
      </c>
      <c r="AH311" s="29">
        <f t="shared" si="179"/>
        <v>26658.800679014577</v>
      </c>
      <c r="AI311" s="4">
        <f t="shared" si="180"/>
        <v>0</v>
      </c>
      <c r="AJ311" s="4">
        <f t="shared" si="181"/>
        <v>0</v>
      </c>
      <c r="AK311" s="4">
        <f t="shared" si="182"/>
        <v>0</v>
      </c>
      <c r="AL311" s="4">
        <f t="shared" si="183"/>
        <v>14527.975428455775</v>
      </c>
    </row>
    <row r="312" spans="1:38">
      <c r="A312" s="1">
        <v>299</v>
      </c>
      <c r="B312" s="1">
        <f t="shared" si="184"/>
        <v>34</v>
      </c>
      <c r="C312" s="3">
        <f t="shared" si="148"/>
        <v>2116.4326001734585</v>
      </c>
      <c r="D312" s="3">
        <f t="shared" si="155"/>
        <v>67.56249859482817</v>
      </c>
      <c r="E312" s="4">
        <f t="shared" si="156"/>
        <v>8.7246763514430068</v>
      </c>
      <c r="F312" s="4">
        <f t="shared" si="157"/>
        <v>58.837822243385162</v>
      </c>
      <c r="G312" s="7">
        <f t="shared" si="158"/>
        <v>0.15</v>
      </c>
      <c r="H312" s="8">
        <f t="shared" si="159"/>
        <v>1.3451947011868914E-2</v>
      </c>
      <c r="I312" s="3">
        <f t="shared" si="149"/>
        <v>28.858340052968334</v>
      </c>
      <c r="J312" s="4">
        <f t="shared" si="150"/>
        <v>87.696162296353492</v>
      </c>
      <c r="K312" s="3">
        <f t="shared" si="151"/>
        <v>96.420838647796501</v>
      </c>
      <c r="L312" s="4">
        <f t="shared" si="152"/>
        <v>2.0204513655973275</v>
      </c>
      <c r="M312" s="18">
        <f t="shared" si="153"/>
        <v>6.7042249858456788</v>
      </c>
      <c r="N312" s="18">
        <f t="shared" si="154"/>
        <v>87.696162296353492</v>
      </c>
      <c r="O312" s="27">
        <f t="shared" si="160"/>
        <v>0</v>
      </c>
      <c r="P312" s="18">
        <f t="shared" si="161"/>
        <v>0</v>
      </c>
      <c r="Q312" s="18">
        <f t="shared" si="162"/>
        <v>0</v>
      </c>
      <c r="R312" s="29">
        <f t="shared" si="163"/>
        <v>0</v>
      </c>
      <c r="S312" s="25">
        <f t="shared" si="164"/>
        <v>0</v>
      </c>
      <c r="T312" s="4">
        <f t="shared" si="165"/>
        <v>0</v>
      </c>
      <c r="U312" s="4">
        <f t="shared" si="166"/>
        <v>0</v>
      </c>
      <c r="V312" s="4">
        <f t="shared" si="167"/>
        <v>0</v>
      </c>
      <c r="W312" s="27">
        <f t="shared" si="168"/>
        <v>0</v>
      </c>
      <c r="X312" s="18">
        <f t="shared" si="169"/>
        <v>0</v>
      </c>
      <c r="Y312" s="18">
        <f t="shared" si="170"/>
        <v>0</v>
      </c>
      <c r="Z312" s="29">
        <f t="shared" si="171"/>
        <v>0</v>
      </c>
      <c r="AA312" s="25">
        <f t="shared" si="172"/>
        <v>2116.4326001734366</v>
      </c>
      <c r="AB312" s="4">
        <f t="shared" si="173"/>
        <v>6.7042249858456131</v>
      </c>
      <c r="AC312" s="4">
        <f t="shared" si="174"/>
        <v>87.696162296353492</v>
      </c>
      <c r="AD312" s="4">
        <f t="shared" si="175"/>
        <v>94.400387282199105</v>
      </c>
      <c r="AE312" s="33">
        <f t="shared" si="176"/>
        <v>0</v>
      </c>
      <c r="AF312" s="18">
        <f t="shared" si="177"/>
        <v>0</v>
      </c>
      <c r="AG312" s="18">
        <f t="shared" si="178"/>
        <v>0</v>
      </c>
      <c r="AH312" s="29">
        <f t="shared" si="179"/>
        <v>26221.152526609694</v>
      </c>
      <c r="AI312" s="4">
        <f t="shared" si="180"/>
        <v>0</v>
      </c>
      <c r="AJ312" s="4">
        <f t="shared" si="181"/>
        <v>0</v>
      </c>
      <c r="AK312" s="4">
        <f t="shared" si="182"/>
        <v>0</v>
      </c>
      <c r="AL312" s="4">
        <f t="shared" si="183"/>
        <v>14236.499781082652</v>
      </c>
    </row>
    <row r="313" spans="1:38">
      <c r="A313" s="1">
        <v>300</v>
      </c>
      <c r="B313" s="1">
        <f t="shared" si="184"/>
        <v>33</v>
      </c>
      <c r="C313" s="3">
        <f t="shared" si="148"/>
        <v>2030.4702823334135</v>
      </c>
      <c r="D313" s="3">
        <f t="shared" si="155"/>
        <v>66.653651443741097</v>
      </c>
      <c r="E313" s="4">
        <f t="shared" si="156"/>
        <v>8.3775457090199392</v>
      </c>
      <c r="F313" s="4">
        <f t="shared" si="157"/>
        <v>58.276105734721156</v>
      </c>
      <c r="G313" s="7">
        <f t="shared" si="158"/>
        <v>0.15</v>
      </c>
      <c r="H313" s="8">
        <f t="shared" si="159"/>
        <v>1.3451947011868914E-2</v>
      </c>
      <c r="I313" s="3">
        <f t="shared" si="149"/>
        <v>27.686212105323772</v>
      </c>
      <c r="J313" s="4">
        <f t="shared" si="150"/>
        <v>85.962317840044932</v>
      </c>
      <c r="K313" s="3">
        <f t="shared" si="151"/>
        <v>94.339863549064873</v>
      </c>
      <c r="L313" s="4">
        <f t="shared" si="152"/>
        <v>1.9400632168256702</v>
      </c>
      <c r="M313" s="18">
        <f t="shared" si="153"/>
        <v>6.4374824921942686</v>
      </c>
      <c r="N313" s="18">
        <f t="shared" si="154"/>
        <v>85.962317840044932</v>
      </c>
      <c r="O313" s="27">
        <f t="shared" si="160"/>
        <v>0</v>
      </c>
      <c r="P313" s="18">
        <f t="shared" si="161"/>
        <v>0</v>
      </c>
      <c r="Q313" s="18">
        <f t="shared" si="162"/>
        <v>0</v>
      </c>
      <c r="R313" s="29">
        <f t="shared" si="163"/>
        <v>0</v>
      </c>
      <c r="S313" s="25">
        <f t="shared" si="164"/>
        <v>0</v>
      </c>
      <c r="T313" s="4">
        <f t="shared" si="165"/>
        <v>0</v>
      </c>
      <c r="U313" s="4">
        <f t="shared" si="166"/>
        <v>0</v>
      </c>
      <c r="V313" s="4">
        <f t="shared" si="167"/>
        <v>0</v>
      </c>
      <c r="W313" s="27">
        <f t="shared" si="168"/>
        <v>0</v>
      </c>
      <c r="X313" s="18">
        <f t="shared" si="169"/>
        <v>0</v>
      </c>
      <c r="Y313" s="18">
        <f t="shared" si="170"/>
        <v>0</v>
      </c>
      <c r="Z313" s="29">
        <f t="shared" si="171"/>
        <v>0</v>
      </c>
      <c r="AA313" s="25">
        <f t="shared" si="172"/>
        <v>2030.4702823333917</v>
      </c>
      <c r="AB313" s="4">
        <f t="shared" si="173"/>
        <v>6.4374824921942038</v>
      </c>
      <c r="AC313" s="4">
        <f t="shared" si="174"/>
        <v>85.962317840044932</v>
      </c>
      <c r="AD313" s="4">
        <f t="shared" si="175"/>
        <v>92.399800332239138</v>
      </c>
      <c r="AE313" s="33">
        <f t="shared" si="176"/>
        <v>0</v>
      </c>
      <c r="AF313" s="18">
        <f t="shared" si="177"/>
        <v>0</v>
      </c>
      <c r="AG313" s="18">
        <f t="shared" si="178"/>
        <v>0</v>
      </c>
      <c r="AH313" s="29">
        <f t="shared" si="179"/>
        <v>25788.695352013481</v>
      </c>
      <c r="AI313" s="4">
        <f t="shared" si="180"/>
        <v>0</v>
      </c>
      <c r="AJ313" s="4">
        <f t="shared" si="181"/>
        <v>0</v>
      </c>
      <c r="AK313" s="4">
        <f t="shared" si="182"/>
        <v>0</v>
      </c>
      <c r="AL313" s="4">
        <f t="shared" si="183"/>
        <v>13949.428955940262</v>
      </c>
    </row>
    <row r="314" spans="1:38">
      <c r="A314" s="1">
        <v>301</v>
      </c>
      <c r="B314" s="1">
        <f t="shared" si="184"/>
        <v>32</v>
      </c>
      <c r="C314" s="3">
        <f t="shared" si="148"/>
        <v>1946.2131948743188</v>
      </c>
      <c r="D314" s="3">
        <f t="shared" si="155"/>
        <v>65.757030056372258</v>
      </c>
      <c r="E314" s="4">
        <f t="shared" si="156"/>
        <v>8.0372782009030956</v>
      </c>
      <c r="F314" s="4">
        <f t="shared" si="157"/>
        <v>57.719751855469163</v>
      </c>
      <c r="G314" s="7">
        <f t="shared" si="158"/>
        <v>0.15</v>
      </c>
      <c r="H314" s="8">
        <f t="shared" si="159"/>
        <v>1.3451947011868914E-2</v>
      </c>
      <c r="I314" s="3">
        <f t="shared" si="149"/>
        <v>26.5373356036256</v>
      </c>
      <c r="J314" s="4">
        <f t="shared" si="150"/>
        <v>84.257087459094762</v>
      </c>
      <c r="K314" s="3">
        <f t="shared" si="151"/>
        <v>92.294365659997851</v>
      </c>
      <c r="L314" s="4">
        <f t="shared" si="152"/>
        <v>1.8612644254722956</v>
      </c>
      <c r="M314" s="18">
        <f t="shared" si="153"/>
        <v>6.1760137754307998</v>
      </c>
      <c r="N314" s="18">
        <f t="shared" si="154"/>
        <v>84.257087459094762</v>
      </c>
      <c r="O314" s="27">
        <f t="shared" si="160"/>
        <v>0</v>
      </c>
      <c r="P314" s="18">
        <f t="shared" si="161"/>
        <v>0</v>
      </c>
      <c r="Q314" s="18">
        <f t="shared" si="162"/>
        <v>0</v>
      </c>
      <c r="R314" s="29">
        <f t="shared" si="163"/>
        <v>0</v>
      </c>
      <c r="S314" s="25">
        <f t="shared" si="164"/>
        <v>0</v>
      </c>
      <c r="T314" s="4">
        <f t="shared" si="165"/>
        <v>0</v>
      </c>
      <c r="U314" s="4">
        <f t="shared" si="166"/>
        <v>0</v>
      </c>
      <c r="V314" s="4">
        <f t="shared" si="167"/>
        <v>0</v>
      </c>
      <c r="W314" s="27">
        <f t="shared" si="168"/>
        <v>0</v>
      </c>
      <c r="X314" s="18">
        <f t="shared" si="169"/>
        <v>0</v>
      </c>
      <c r="Y314" s="18">
        <f t="shared" si="170"/>
        <v>0</v>
      </c>
      <c r="Z314" s="29">
        <f t="shared" si="171"/>
        <v>0</v>
      </c>
      <c r="AA314" s="25">
        <f t="shared" si="172"/>
        <v>1946.213194874297</v>
      </c>
      <c r="AB314" s="4">
        <f t="shared" si="173"/>
        <v>6.1760137754307332</v>
      </c>
      <c r="AC314" s="4">
        <f t="shared" si="174"/>
        <v>84.257087459094762</v>
      </c>
      <c r="AD314" s="4">
        <f t="shared" si="175"/>
        <v>90.433101234525495</v>
      </c>
      <c r="AE314" s="33">
        <f t="shared" si="176"/>
        <v>0</v>
      </c>
      <c r="AF314" s="18">
        <f t="shared" si="177"/>
        <v>0</v>
      </c>
      <c r="AG314" s="18">
        <f t="shared" si="178"/>
        <v>0</v>
      </c>
      <c r="AH314" s="29">
        <f t="shared" si="179"/>
        <v>25361.383325187522</v>
      </c>
      <c r="AI314" s="4">
        <f t="shared" si="180"/>
        <v>0</v>
      </c>
      <c r="AJ314" s="4">
        <f t="shared" si="181"/>
        <v>0</v>
      </c>
      <c r="AK314" s="4">
        <f t="shared" si="182"/>
        <v>0</v>
      </c>
      <c r="AL314" s="4">
        <f t="shared" si="183"/>
        <v>13666.708846996324</v>
      </c>
    </row>
    <row r="315" spans="1:38">
      <c r="A315" s="1">
        <v>302</v>
      </c>
      <c r="B315" s="1">
        <f t="shared" si="184"/>
        <v>31</v>
      </c>
      <c r="C315" s="3">
        <f t="shared" si="148"/>
        <v>1863.6331591434291</v>
      </c>
      <c r="D315" s="3">
        <f t="shared" si="155"/>
        <v>64.87246997239599</v>
      </c>
      <c r="E315" s="4">
        <f t="shared" si="156"/>
        <v>7.7037605630441783</v>
      </c>
      <c r="F315" s="4">
        <f t="shared" si="157"/>
        <v>57.168709409351813</v>
      </c>
      <c r="G315" s="7">
        <f t="shared" si="158"/>
        <v>0.15</v>
      </c>
      <c r="H315" s="8">
        <f t="shared" si="159"/>
        <v>1.3451947011868914E-2</v>
      </c>
      <c r="I315" s="3">
        <f t="shared" si="149"/>
        <v>25.411326321537913</v>
      </c>
      <c r="J315" s="4">
        <f t="shared" si="150"/>
        <v>82.580035730889733</v>
      </c>
      <c r="K315" s="3">
        <f t="shared" si="151"/>
        <v>90.283796293933904</v>
      </c>
      <c r="L315" s="4">
        <f t="shared" si="152"/>
        <v>1.7840287619681254</v>
      </c>
      <c r="M315" s="18">
        <f t="shared" si="153"/>
        <v>5.9197318010760531</v>
      </c>
      <c r="N315" s="18">
        <f t="shared" si="154"/>
        <v>82.580035730889733</v>
      </c>
      <c r="O315" s="27">
        <f t="shared" si="160"/>
        <v>0</v>
      </c>
      <c r="P315" s="18">
        <f t="shared" si="161"/>
        <v>0</v>
      </c>
      <c r="Q315" s="18">
        <f t="shared" si="162"/>
        <v>0</v>
      </c>
      <c r="R315" s="29">
        <f t="shared" si="163"/>
        <v>0</v>
      </c>
      <c r="S315" s="25">
        <f t="shared" si="164"/>
        <v>0</v>
      </c>
      <c r="T315" s="4">
        <f t="shared" si="165"/>
        <v>0</v>
      </c>
      <c r="U315" s="4">
        <f t="shared" si="166"/>
        <v>0</v>
      </c>
      <c r="V315" s="4">
        <f t="shared" si="167"/>
        <v>0</v>
      </c>
      <c r="W315" s="27">
        <f t="shared" si="168"/>
        <v>0</v>
      </c>
      <c r="X315" s="18">
        <f t="shared" si="169"/>
        <v>0</v>
      </c>
      <c r="Y315" s="18">
        <f t="shared" si="170"/>
        <v>0</v>
      </c>
      <c r="Z315" s="29">
        <f t="shared" si="171"/>
        <v>0</v>
      </c>
      <c r="AA315" s="25">
        <f t="shared" si="172"/>
        <v>1863.6331591434073</v>
      </c>
      <c r="AB315" s="4">
        <f t="shared" si="173"/>
        <v>5.9197318010759874</v>
      </c>
      <c r="AC315" s="4">
        <f t="shared" si="174"/>
        <v>82.580035730889733</v>
      </c>
      <c r="AD315" s="4">
        <f t="shared" si="175"/>
        <v>88.499767531965716</v>
      </c>
      <c r="AE315" s="33">
        <f t="shared" si="176"/>
        <v>0</v>
      </c>
      <c r="AF315" s="18">
        <f t="shared" si="177"/>
        <v>0</v>
      </c>
      <c r="AG315" s="18">
        <f t="shared" si="178"/>
        <v>0</v>
      </c>
      <c r="AH315" s="29">
        <f t="shared" si="179"/>
        <v>24939.170790728698</v>
      </c>
      <c r="AI315" s="4">
        <f t="shared" si="180"/>
        <v>0</v>
      </c>
      <c r="AJ315" s="4">
        <f t="shared" si="181"/>
        <v>0</v>
      </c>
      <c r="AK315" s="4">
        <f t="shared" si="182"/>
        <v>0</v>
      </c>
      <c r="AL315" s="4">
        <f t="shared" si="183"/>
        <v>13388.285832142581</v>
      </c>
    </row>
    <row r="316" spans="1:38">
      <c r="A316" s="1">
        <v>303</v>
      </c>
      <c r="B316" s="1">
        <f t="shared" si="184"/>
        <v>30</v>
      </c>
      <c r="C316" s="3">
        <f t="shared" si="148"/>
        <v>1782.7024255711417</v>
      </c>
      <c r="D316" s="3">
        <f t="shared" si="155"/>
        <v>63.999808943798207</v>
      </c>
      <c r="E316" s="4">
        <f t="shared" si="156"/>
        <v>7.3768812549427407</v>
      </c>
      <c r="F316" s="4">
        <f t="shared" si="157"/>
        <v>56.622927688855469</v>
      </c>
      <c r="G316" s="7">
        <f t="shared" si="158"/>
        <v>0.15</v>
      </c>
      <c r="H316" s="8">
        <f t="shared" si="159"/>
        <v>1.3451947011868914E-2</v>
      </c>
      <c r="I316" s="3">
        <f t="shared" si="149"/>
        <v>24.307805883431907</v>
      </c>
      <c r="J316" s="4">
        <f t="shared" si="150"/>
        <v>80.93073357228738</v>
      </c>
      <c r="K316" s="3">
        <f t="shared" si="151"/>
        <v>88.307614827230111</v>
      </c>
      <c r="L316" s="4">
        <f t="shared" si="152"/>
        <v>1.7083303958814766</v>
      </c>
      <c r="M316" s="18">
        <f t="shared" si="153"/>
        <v>5.6685508590612645</v>
      </c>
      <c r="N316" s="18">
        <f t="shared" si="154"/>
        <v>80.93073357228738</v>
      </c>
      <c r="O316" s="27">
        <f t="shared" si="160"/>
        <v>0</v>
      </c>
      <c r="P316" s="18">
        <f t="shared" si="161"/>
        <v>0</v>
      </c>
      <c r="Q316" s="18">
        <f t="shared" si="162"/>
        <v>0</v>
      </c>
      <c r="R316" s="29">
        <f t="shared" si="163"/>
        <v>0</v>
      </c>
      <c r="S316" s="25">
        <f t="shared" si="164"/>
        <v>0</v>
      </c>
      <c r="T316" s="4">
        <f t="shared" si="165"/>
        <v>0</v>
      </c>
      <c r="U316" s="4">
        <f t="shared" si="166"/>
        <v>0</v>
      </c>
      <c r="V316" s="4">
        <f t="shared" si="167"/>
        <v>0</v>
      </c>
      <c r="W316" s="27">
        <f t="shared" si="168"/>
        <v>0</v>
      </c>
      <c r="X316" s="18">
        <f t="shared" si="169"/>
        <v>0</v>
      </c>
      <c r="Y316" s="18">
        <f t="shared" si="170"/>
        <v>0</v>
      </c>
      <c r="Z316" s="29">
        <f t="shared" si="171"/>
        <v>0</v>
      </c>
      <c r="AA316" s="25">
        <f t="shared" si="172"/>
        <v>1782.7024255711199</v>
      </c>
      <c r="AB316" s="4">
        <f t="shared" si="173"/>
        <v>5.6685508590611979</v>
      </c>
      <c r="AC316" s="4">
        <f t="shared" si="174"/>
        <v>80.93073357228738</v>
      </c>
      <c r="AD316" s="4">
        <f t="shared" si="175"/>
        <v>86.599284431348579</v>
      </c>
      <c r="AE316" s="33">
        <f t="shared" si="176"/>
        <v>0</v>
      </c>
      <c r="AF316" s="18">
        <f t="shared" si="177"/>
        <v>0</v>
      </c>
      <c r="AG316" s="18">
        <f t="shared" si="178"/>
        <v>0</v>
      </c>
      <c r="AH316" s="29">
        <f t="shared" si="179"/>
        <v>24522.012272403077</v>
      </c>
      <c r="AI316" s="4">
        <f t="shared" si="180"/>
        <v>0</v>
      </c>
      <c r="AJ316" s="4">
        <f t="shared" si="181"/>
        <v>0</v>
      </c>
      <c r="AK316" s="4">
        <f t="shared" si="182"/>
        <v>0</v>
      </c>
      <c r="AL316" s="4">
        <f t="shared" si="183"/>
        <v>13114.106772665931</v>
      </c>
    </row>
    <row r="317" spans="1:38">
      <c r="A317" s="1">
        <v>304</v>
      </c>
      <c r="B317" s="1">
        <f t="shared" si="184"/>
        <v>29</v>
      </c>
      <c r="C317" s="3">
        <f t="shared" si="148"/>
        <v>1703.3936674214074</v>
      </c>
      <c r="D317" s="3">
        <f t="shared" si="155"/>
        <v>63.138886905116422</v>
      </c>
      <c r="E317" s="4">
        <f t="shared" si="156"/>
        <v>7.0565304345524362</v>
      </c>
      <c r="F317" s="4">
        <f t="shared" si="157"/>
        <v>56.082356470563987</v>
      </c>
      <c r="G317" s="7">
        <f t="shared" si="158"/>
        <v>0.15</v>
      </c>
      <c r="H317" s="8">
        <f t="shared" si="159"/>
        <v>1.3451947011868914E-2</v>
      </c>
      <c r="I317" s="3">
        <f t="shared" si="149"/>
        <v>23.226401679170415</v>
      </c>
      <c r="J317" s="4">
        <f t="shared" si="150"/>
        <v>79.308758149734402</v>
      </c>
      <c r="K317" s="3">
        <f t="shared" si="151"/>
        <v>86.365288584286844</v>
      </c>
      <c r="L317" s="4">
        <f t="shared" si="152"/>
        <v>1.6341438901068799</v>
      </c>
      <c r="M317" s="18">
        <f t="shared" si="153"/>
        <v>5.4223865444455566</v>
      </c>
      <c r="N317" s="18">
        <f t="shared" si="154"/>
        <v>79.308758149734402</v>
      </c>
      <c r="O317" s="27">
        <f t="shared" si="160"/>
        <v>0</v>
      </c>
      <c r="P317" s="18">
        <f t="shared" si="161"/>
        <v>0</v>
      </c>
      <c r="Q317" s="18">
        <f t="shared" si="162"/>
        <v>0</v>
      </c>
      <c r="R317" s="29">
        <f t="shared" si="163"/>
        <v>0</v>
      </c>
      <c r="S317" s="25">
        <f t="shared" si="164"/>
        <v>0</v>
      </c>
      <c r="T317" s="4">
        <f t="shared" si="165"/>
        <v>0</v>
      </c>
      <c r="U317" s="4">
        <f t="shared" si="166"/>
        <v>0</v>
      </c>
      <c r="V317" s="4">
        <f t="shared" si="167"/>
        <v>0</v>
      </c>
      <c r="W317" s="27">
        <f t="shared" si="168"/>
        <v>0</v>
      </c>
      <c r="X317" s="18">
        <f t="shared" si="169"/>
        <v>0</v>
      </c>
      <c r="Y317" s="18">
        <f t="shared" si="170"/>
        <v>0</v>
      </c>
      <c r="Z317" s="29">
        <f t="shared" si="171"/>
        <v>0</v>
      </c>
      <c r="AA317" s="25">
        <f t="shared" si="172"/>
        <v>1703.3936674213855</v>
      </c>
      <c r="AB317" s="4">
        <f t="shared" si="173"/>
        <v>5.4223865444454908</v>
      </c>
      <c r="AC317" s="4">
        <f t="shared" si="174"/>
        <v>79.308758149734402</v>
      </c>
      <c r="AD317" s="4">
        <f t="shared" si="175"/>
        <v>84.731144694179889</v>
      </c>
      <c r="AE317" s="33">
        <f t="shared" si="176"/>
        <v>0</v>
      </c>
      <c r="AF317" s="18">
        <f t="shared" si="177"/>
        <v>0</v>
      </c>
      <c r="AG317" s="18">
        <f t="shared" si="178"/>
        <v>0</v>
      </c>
      <c r="AH317" s="29">
        <f t="shared" si="179"/>
        <v>24109.862477519258</v>
      </c>
      <c r="AI317" s="4">
        <f t="shared" si="180"/>
        <v>0</v>
      </c>
      <c r="AJ317" s="4">
        <f t="shared" si="181"/>
        <v>0</v>
      </c>
      <c r="AK317" s="4">
        <f t="shared" si="182"/>
        <v>0</v>
      </c>
      <c r="AL317" s="4">
        <f t="shared" si="183"/>
        <v>12844.119012603442</v>
      </c>
    </row>
    <row r="318" spans="1:38">
      <c r="A318" s="1">
        <v>305</v>
      </c>
      <c r="B318" s="1">
        <f t="shared" si="184"/>
        <v>28</v>
      </c>
      <c r="C318" s="3">
        <f t="shared" si="148"/>
        <v>1625.6799746307693</v>
      </c>
      <c r="D318" s="3">
        <f t="shared" si="155"/>
        <v>62.289545944080295</v>
      </c>
      <c r="E318" s="4">
        <f t="shared" si="156"/>
        <v>6.7425999335430715</v>
      </c>
      <c r="F318" s="4">
        <f t="shared" si="157"/>
        <v>55.546946010537226</v>
      </c>
      <c r="G318" s="7">
        <f t="shared" si="158"/>
        <v>0.15</v>
      </c>
      <c r="H318" s="8">
        <f t="shared" si="159"/>
        <v>1.3451947011868914E-2</v>
      </c>
      <c r="I318" s="3">
        <f t="shared" si="149"/>
        <v>22.16674678010094</v>
      </c>
      <c r="J318" s="4">
        <f t="shared" si="150"/>
        <v>77.713692790638163</v>
      </c>
      <c r="K318" s="3">
        <f t="shared" si="151"/>
        <v>84.456292724181239</v>
      </c>
      <c r="L318" s="4">
        <f t="shared" si="152"/>
        <v>1.5614441951362901</v>
      </c>
      <c r="M318" s="18">
        <f t="shared" si="153"/>
        <v>5.1811557384067815</v>
      </c>
      <c r="N318" s="18">
        <f t="shared" si="154"/>
        <v>77.713692790638163</v>
      </c>
      <c r="O318" s="27">
        <f t="shared" si="160"/>
        <v>0</v>
      </c>
      <c r="P318" s="18">
        <f t="shared" si="161"/>
        <v>0</v>
      </c>
      <c r="Q318" s="18">
        <f t="shared" si="162"/>
        <v>0</v>
      </c>
      <c r="R318" s="29">
        <f t="shared" si="163"/>
        <v>0</v>
      </c>
      <c r="S318" s="25">
        <f t="shared" si="164"/>
        <v>0</v>
      </c>
      <c r="T318" s="4">
        <f t="shared" si="165"/>
        <v>0</v>
      </c>
      <c r="U318" s="4">
        <f t="shared" si="166"/>
        <v>0</v>
      </c>
      <c r="V318" s="4">
        <f t="shared" si="167"/>
        <v>0</v>
      </c>
      <c r="W318" s="27">
        <f t="shared" si="168"/>
        <v>0</v>
      </c>
      <c r="X318" s="18">
        <f t="shared" si="169"/>
        <v>0</v>
      </c>
      <c r="Y318" s="18">
        <f t="shared" si="170"/>
        <v>0</v>
      </c>
      <c r="Z318" s="29">
        <f t="shared" si="171"/>
        <v>0</v>
      </c>
      <c r="AA318" s="25">
        <f t="shared" si="172"/>
        <v>1625.6799746307474</v>
      </c>
      <c r="AB318" s="4">
        <f t="shared" si="173"/>
        <v>5.1811557384067148</v>
      </c>
      <c r="AC318" s="4">
        <f t="shared" si="174"/>
        <v>77.713692790638163</v>
      </c>
      <c r="AD318" s="4">
        <f t="shared" si="175"/>
        <v>82.894848529044879</v>
      </c>
      <c r="AE318" s="33">
        <f t="shared" si="176"/>
        <v>0</v>
      </c>
      <c r="AF318" s="18">
        <f t="shared" si="177"/>
        <v>0</v>
      </c>
      <c r="AG318" s="18">
        <f t="shared" si="178"/>
        <v>0</v>
      </c>
      <c r="AH318" s="29">
        <f t="shared" si="179"/>
        <v>23702.676301144638</v>
      </c>
      <c r="AI318" s="4">
        <f t="shared" si="180"/>
        <v>0</v>
      </c>
      <c r="AJ318" s="4">
        <f t="shared" si="181"/>
        <v>0</v>
      </c>
      <c r="AK318" s="4">
        <f t="shared" si="182"/>
        <v>0</v>
      </c>
      <c r="AL318" s="4">
        <f t="shared" si="183"/>
        <v>12578.270377985307</v>
      </c>
    </row>
    <row r="319" spans="1:38">
      <c r="A319" s="1">
        <v>306</v>
      </c>
      <c r="B319" s="1">
        <f t="shared" si="184"/>
        <v>27</v>
      </c>
      <c r="C319" s="3">
        <f t="shared" si="148"/>
        <v>1549.5348477347952</v>
      </c>
      <c r="D319" s="3">
        <f t="shared" si="155"/>
        <v>61.451630272647115</v>
      </c>
      <c r="E319" s="4">
        <f t="shared" si="156"/>
        <v>6.4349832329134626</v>
      </c>
      <c r="F319" s="4">
        <f t="shared" si="157"/>
        <v>55.016647039733655</v>
      </c>
      <c r="G319" s="7">
        <f t="shared" si="158"/>
        <v>0.15</v>
      </c>
      <c r="H319" s="8">
        <f t="shared" si="159"/>
        <v>1.3451947011868914E-2</v>
      </c>
      <c r="I319" s="3">
        <f t="shared" si="149"/>
        <v>21.128479856240318</v>
      </c>
      <c r="J319" s="4">
        <f t="shared" si="150"/>
        <v>76.145126895973974</v>
      </c>
      <c r="K319" s="3">
        <f t="shared" si="151"/>
        <v>82.580110128887441</v>
      </c>
      <c r="L319" s="4">
        <f t="shared" si="152"/>
        <v>1.4902066434115384</v>
      </c>
      <c r="M319" s="18">
        <f t="shared" si="153"/>
        <v>4.9447765895019238</v>
      </c>
      <c r="N319" s="18">
        <f t="shared" si="154"/>
        <v>76.145126895973974</v>
      </c>
      <c r="O319" s="27">
        <f t="shared" si="160"/>
        <v>0</v>
      </c>
      <c r="P319" s="18">
        <f t="shared" si="161"/>
        <v>0</v>
      </c>
      <c r="Q319" s="18">
        <f t="shared" si="162"/>
        <v>0</v>
      </c>
      <c r="R319" s="29">
        <f t="shared" si="163"/>
        <v>0</v>
      </c>
      <c r="S319" s="25">
        <f t="shared" si="164"/>
        <v>0</v>
      </c>
      <c r="T319" s="4">
        <f t="shared" si="165"/>
        <v>0</v>
      </c>
      <c r="U319" s="4">
        <f t="shared" si="166"/>
        <v>0</v>
      </c>
      <c r="V319" s="4">
        <f t="shared" si="167"/>
        <v>0</v>
      </c>
      <c r="W319" s="27">
        <f t="shared" si="168"/>
        <v>0</v>
      </c>
      <c r="X319" s="18">
        <f t="shared" si="169"/>
        <v>0</v>
      </c>
      <c r="Y319" s="18">
        <f t="shared" si="170"/>
        <v>0</v>
      </c>
      <c r="Z319" s="29">
        <f t="shared" si="171"/>
        <v>0</v>
      </c>
      <c r="AA319" s="25">
        <f t="shared" si="172"/>
        <v>1549.5348477347734</v>
      </c>
      <c r="AB319" s="4">
        <f t="shared" si="173"/>
        <v>4.9447765895018572</v>
      </c>
      <c r="AC319" s="4">
        <f t="shared" si="174"/>
        <v>76.145126895973974</v>
      </c>
      <c r="AD319" s="4">
        <f t="shared" si="175"/>
        <v>81.08990348547583</v>
      </c>
      <c r="AE319" s="33">
        <f t="shared" si="176"/>
        <v>0</v>
      </c>
      <c r="AF319" s="18">
        <f t="shared" si="177"/>
        <v>0</v>
      </c>
      <c r="AG319" s="18">
        <f t="shared" si="178"/>
        <v>0</v>
      </c>
      <c r="AH319" s="29">
        <f t="shared" si="179"/>
        <v>23300.408830168035</v>
      </c>
      <c r="AI319" s="4">
        <f t="shared" si="180"/>
        <v>0</v>
      </c>
      <c r="AJ319" s="4">
        <f t="shared" si="181"/>
        <v>0</v>
      </c>
      <c r="AK319" s="4">
        <f t="shared" si="182"/>
        <v>0</v>
      </c>
      <c r="AL319" s="4">
        <f t="shared" si="183"/>
        <v>12316.509175969393</v>
      </c>
    </row>
    <row r="320" spans="1:38">
      <c r="A320" s="1">
        <v>307</v>
      </c>
      <c r="B320" s="1">
        <f t="shared" si="184"/>
        <v>26</v>
      </c>
      <c r="C320" s="3">
        <f t="shared" si="148"/>
        <v>1474.9321918806845</v>
      </c>
      <c r="D320" s="3">
        <f t="shared" si="155"/>
        <v>60.624986198426555</v>
      </c>
      <c r="E320" s="4">
        <f t="shared" si="156"/>
        <v>6.1335754389502313</v>
      </c>
      <c r="F320" s="4">
        <f t="shared" si="157"/>
        <v>54.491410759476324</v>
      </c>
      <c r="G320" s="7">
        <f t="shared" si="158"/>
        <v>0.15</v>
      </c>
      <c r="H320" s="8">
        <f t="shared" si="159"/>
        <v>1.3451947011868914E-2</v>
      </c>
      <c r="I320" s="3">
        <f t="shared" si="149"/>
        <v>20.111245094634373</v>
      </c>
      <c r="J320" s="4">
        <f t="shared" si="150"/>
        <v>74.602655854110694</v>
      </c>
      <c r="K320" s="3">
        <f t="shared" si="151"/>
        <v>80.736231293060925</v>
      </c>
      <c r="L320" s="4">
        <f t="shared" si="152"/>
        <v>1.4204069437568956</v>
      </c>
      <c r="M320" s="18">
        <f t="shared" si="153"/>
        <v>4.7131684951933357</v>
      </c>
      <c r="N320" s="18">
        <f t="shared" si="154"/>
        <v>74.602655854110694</v>
      </c>
      <c r="O320" s="27">
        <f t="shared" si="160"/>
        <v>0</v>
      </c>
      <c r="P320" s="18">
        <f t="shared" si="161"/>
        <v>0</v>
      </c>
      <c r="Q320" s="18">
        <f t="shared" si="162"/>
        <v>0</v>
      </c>
      <c r="R320" s="29">
        <f t="shared" si="163"/>
        <v>0</v>
      </c>
      <c r="S320" s="25">
        <f t="shared" si="164"/>
        <v>0</v>
      </c>
      <c r="T320" s="4">
        <f t="shared" si="165"/>
        <v>0</v>
      </c>
      <c r="U320" s="4">
        <f t="shared" si="166"/>
        <v>0</v>
      </c>
      <c r="V320" s="4">
        <f t="shared" si="167"/>
        <v>0</v>
      </c>
      <c r="W320" s="27">
        <f t="shared" si="168"/>
        <v>0</v>
      </c>
      <c r="X320" s="18">
        <f t="shared" si="169"/>
        <v>0</v>
      </c>
      <c r="Y320" s="18">
        <f t="shared" si="170"/>
        <v>0</v>
      </c>
      <c r="Z320" s="29">
        <f t="shared" si="171"/>
        <v>0</v>
      </c>
      <c r="AA320" s="25">
        <f t="shared" si="172"/>
        <v>1474.9321918806627</v>
      </c>
      <c r="AB320" s="4">
        <f t="shared" si="173"/>
        <v>4.71316849519327</v>
      </c>
      <c r="AC320" s="4">
        <f t="shared" si="174"/>
        <v>74.602655854110694</v>
      </c>
      <c r="AD320" s="4">
        <f t="shared" si="175"/>
        <v>79.315824349303966</v>
      </c>
      <c r="AE320" s="33">
        <f t="shared" si="176"/>
        <v>0</v>
      </c>
      <c r="AF320" s="18">
        <f t="shared" si="177"/>
        <v>0</v>
      </c>
      <c r="AG320" s="18">
        <f t="shared" si="178"/>
        <v>0</v>
      </c>
      <c r="AH320" s="29">
        <f t="shared" si="179"/>
        <v>22903.015347211982</v>
      </c>
      <c r="AI320" s="4">
        <f t="shared" si="180"/>
        <v>0</v>
      </c>
      <c r="AJ320" s="4">
        <f t="shared" si="181"/>
        <v>0</v>
      </c>
      <c r="AK320" s="4">
        <f t="shared" si="182"/>
        <v>0</v>
      </c>
      <c r="AL320" s="4">
        <f t="shared" si="183"/>
        <v>12058.784193871141</v>
      </c>
    </row>
    <row r="321" spans="1:38">
      <c r="A321" s="1">
        <v>308</v>
      </c>
      <c r="B321" s="1">
        <f t="shared" si="184"/>
        <v>25</v>
      </c>
      <c r="C321" s="3">
        <f t="shared" si="148"/>
        <v>1401.846310924846</v>
      </c>
      <c r="D321" s="3">
        <f t="shared" si="155"/>
        <v>59.809462096489881</v>
      </c>
      <c r="E321" s="4">
        <f t="shared" si="156"/>
        <v>5.8382732595277096</v>
      </c>
      <c r="F321" s="4">
        <f t="shared" si="157"/>
        <v>53.97118883696217</v>
      </c>
      <c r="G321" s="7">
        <f t="shared" si="158"/>
        <v>0.15</v>
      </c>
      <c r="H321" s="8">
        <f t="shared" si="159"/>
        <v>1.3451947011868914E-2</v>
      </c>
      <c r="I321" s="3">
        <f t="shared" si="149"/>
        <v>19.114692118876256</v>
      </c>
      <c r="J321" s="4">
        <f t="shared" si="150"/>
        <v>73.085880955838434</v>
      </c>
      <c r="K321" s="3">
        <f t="shared" si="151"/>
        <v>78.924154215366144</v>
      </c>
      <c r="L321" s="4">
        <f t="shared" si="152"/>
        <v>1.3520211758906275</v>
      </c>
      <c r="M321" s="18">
        <f t="shared" si="153"/>
        <v>4.4862520836370816</v>
      </c>
      <c r="N321" s="18">
        <f t="shared" si="154"/>
        <v>73.085880955838434</v>
      </c>
      <c r="O321" s="27">
        <f t="shared" si="160"/>
        <v>0</v>
      </c>
      <c r="P321" s="18">
        <f t="shared" si="161"/>
        <v>0</v>
      </c>
      <c r="Q321" s="18">
        <f t="shared" si="162"/>
        <v>0</v>
      </c>
      <c r="R321" s="29">
        <f t="shared" si="163"/>
        <v>0</v>
      </c>
      <c r="S321" s="25">
        <f t="shared" si="164"/>
        <v>0</v>
      </c>
      <c r="T321" s="4">
        <f t="shared" si="165"/>
        <v>0</v>
      </c>
      <c r="U321" s="4">
        <f t="shared" si="166"/>
        <v>0</v>
      </c>
      <c r="V321" s="4">
        <f t="shared" si="167"/>
        <v>0</v>
      </c>
      <c r="W321" s="27">
        <f t="shared" si="168"/>
        <v>0</v>
      </c>
      <c r="X321" s="18">
        <f t="shared" si="169"/>
        <v>0</v>
      </c>
      <c r="Y321" s="18">
        <f t="shared" si="170"/>
        <v>0</v>
      </c>
      <c r="Z321" s="29">
        <f t="shared" si="171"/>
        <v>0</v>
      </c>
      <c r="AA321" s="25">
        <f t="shared" si="172"/>
        <v>1401.8463109248241</v>
      </c>
      <c r="AB321" s="4">
        <f t="shared" si="173"/>
        <v>4.4862520836370168</v>
      </c>
      <c r="AC321" s="4">
        <f t="shared" si="174"/>
        <v>73.085880955838434</v>
      </c>
      <c r="AD321" s="4">
        <f t="shared" si="175"/>
        <v>77.572133039475446</v>
      </c>
      <c r="AE321" s="33">
        <f t="shared" si="176"/>
        <v>0</v>
      </c>
      <c r="AF321" s="18">
        <f t="shared" si="177"/>
        <v>0</v>
      </c>
      <c r="AG321" s="18">
        <f t="shared" si="178"/>
        <v>0</v>
      </c>
      <c r="AH321" s="29">
        <f t="shared" si="179"/>
        <v>22510.451334398236</v>
      </c>
      <c r="AI321" s="4">
        <f t="shared" si="180"/>
        <v>0</v>
      </c>
      <c r="AJ321" s="4">
        <f t="shared" si="181"/>
        <v>0</v>
      </c>
      <c r="AK321" s="4">
        <f t="shared" si="182"/>
        <v>0</v>
      </c>
      <c r="AL321" s="4">
        <f t="shared" si="183"/>
        <v>11805.044698092477</v>
      </c>
    </row>
    <row r="322" spans="1:38">
      <c r="A322" s="1">
        <v>309</v>
      </c>
      <c r="B322" s="1">
        <f t="shared" si="184"/>
        <v>24</v>
      </c>
      <c r="C322" s="3">
        <f t="shared" si="148"/>
        <v>1330.2519016142635</v>
      </c>
      <c r="D322" s="3">
        <f t="shared" si="155"/>
        <v>59.004908381559424</v>
      </c>
      <c r="E322" s="4">
        <f t="shared" si="156"/>
        <v>5.5489749807441813</v>
      </c>
      <c r="F322" s="4">
        <f t="shared" si="157"/>
        <v>53.45593340081524</v>
      </c>
      <c r="G322" s="7">
        <f t="shared" si="158"/>
        <v>0.15</v>
      </c>
      <c r="H322" s="8">
        <f t="shared" si="159"/>
        <v>1.3451947011868914E-2</v>
      </c>
      <c r="I322" s="3">
        <f t="shared" si="149"/>
        <v>18.138475909767184</v>
      </c>
      <c r="J322" s="4">
        <f t="shared" si="150"/>
        <v>71.594409310582421</v>
      </c>
      <c r="K322" s="3">
        <f t="shared" si="151"/>
        <v>77.143384291326612</v>
      </c>
      <c r="L322" s="4">
        <f t="shared" si="152"/>
        <v>1.2850257850144422</v>
      </c>
      <c r="M322" s="18">
        <f t="shared" si="153"/>
        <v>4.2639491957297393</v>
      </c>
      <c r="N322" s="18">
        <f t="shared" si="154"/>
        <v>71.594409310582421</v>
      </c>
      <c r="O322" s="27">
        <f t="shared" si="160"/>
        <v>0</v>
      </c>
      <c r="P322" s="18">
        <f t="shared" si="161"/>
        <v>0</v>
      </c>
      <c r="Q322" s="18">
        <f t="shared" si="162"/>
        <v>0</v>
      </c>
      <c r="R322" s="29">
        <f t="shared" si="163"/>
        <v>0</v>
      </c>
      <c r="S322" s="25">
        <f t="shared" si="164"/>
        <v>0</v>
      </c>
      <c r="T322" s="4">
        <f t="shared" si="165"/>
        <v>0</v>
      </c>
      <c r="U322" s="4">
        <f t="shared" si="166"/>
        <v>0</v>
      </c>
      <c r="V322" s="4">
        <f t="shared" si="167"/>
        <v>0</v>
      </c>
      <c r="W322" s="27">
        <f t="shared" si="168"/>
        <v>0</v>
      </c>
      <c r="X322" s="18">
        <f t="shared" si="169"/>
        <v>0</v>
      </c>
      <c r="Y322" s="18">
        <f t="shared" si="170"/>
        <v>0</v>
      </c>
      <c r="Z322" s="29">
        <f t="shared" si="171"/>
        <v>0</v>
      </c>
      <c r="AA322" s="25">
        <f t="shared" si="172"/>
        <v>1330.2519016142417</v>
      </c>
      <c r="AB322" s="4">
        <f t="shared" si="173"/>
        <v>4.2639491957296736</v>
      </c>
      <c r="AC322" s="4">
        <f t="shared" si="174"/>
        <v>71.594409310582421</v>
      </c>
      <c r="AD322" s="4">
        <f t="shared" si="175"/>
        <v>75.858358506312101</v>
      </c>
      <c r="AE322" s="33">
        <f t="shared" si="176"/>
        <v>0</v>
      </c>
      <c r="AF322" s="18">
        <f t="shared" si="177"/>
        <v>0</v>
      </c>
      <c r="AG322" s="18">
        <f t="shared" si="178"/>
        <v>0</v>
      </c>
      <c r="AH322" s="29">
        <f t="shared" si="179"/>
        <v>22122.672476969969</v>
      </c>
      <c r="AI322" s="4">
        <f t="shared" si="180"/>
        <v>0</v>
      </c>
      <c r="AJ322" s="4">
        <f t="shared" si="181"/>
        <v>0</v>
      </c>
      <c r="AK322" s="4">
        <f t="shared" si="182"/>
        <v>0</v>
      </c>
      <c r="AL322" s="4">
        <f t="shared" si="183"/>
        <v>11555.240432953384</v>
      </c>
    </row>
    <row r="323" spans="1:38">
      <c r="A323" s="1">
        <v>310</v>
      </c>
      <c r="B323" s="1">
        <f t="shared" si="184"/>
        <v>23</v>
      </c>
      <c r="C323" s="3">
        <f t="shared" si="148"/>
        <v>1260.124047850479</v>
      </c>
      <c r="D323" s="3">
        <f t="shared" si="155"/>
        <v>58.211177480570527</v>
      </c>
      <c r="E323" s="4">
        <f t="shared" si="156"/>
        <v>5.2655804438897933</v>
      </c>
      <c r="F323" s="4">
        <f t="shared" si="157"/>
        <v>52.945597036680731</v>
      </c>
      <c r="G323" s="7">
        <f t="shared" si="158"/>
        <v>0.15</v>
      </c>
      <c r="H323" s="8">
        <f t="shared" si="159"/>
        <v>1.3451947011868914E-2</v>
      </c>
      <c r="I323" s="3">
        <f t="shared" si="149"/>
        <v>17.182256727103741</v>
      </c>
      <c r="J323" s="4">
        <f t="shared" si="150"/>
        <v>70.127853763784472</v>
      </c>
      <c r="K323" s="3">
        <f t="shared" si="151"/>
        <v>75.393434207674261</v>
      </c>
      <c r="L323" s="4">
        <f t="shared" si="152"/>
        <v>1.2193975764797416</v>
      </c>
      <c r="M323" s="18">
        <f t="shared" si="153"/>
        <v>4.0461828674100513</v>
      </c>
      <c r="N323" s="18">
        <f t="shared" si="154"/>
        <v>70.127853763784472</v>
      </c>
      <c r="O323" s="27">
        <f t="shared" si="160"/>
        <v>0</v>
      </c>
      <c r="P323" s="18">
        <f t="shared" si="161"/>
        <v>0</v>
      </c>
      <c r="Q323" s="18">
        <f t="shared" si="162"/>
        <v>0</v>
      </c>
      <c r="R323" s="29">
        <f t="shared" si="163"/>
        <v>0</v>
      </c>
      <c r="S323" s="25">
        <f t="shared" si="164"/>
        <v>0</v>
      </c>
      <c r="T323" s="4">
        <f t="shared" si="165"/>
        <v>0</v>
      </c>
      <c r="U323" s="4">
        <f t="shared" si="166"/>
        <v>0</v>
      </c>
      <c r="V323" s="4">
        <f t="shared" si="167"/>
        <v>0</v>
      </c>
      <c r="W323" s="27">
        <f t="shared" si="168"/>
        <v>0</v>
      </c>
      <c r="X323" s="18">
        <f t="shared" si="169"/>
        <v>0</v>
      </c>
      <c r="Y323" s="18">
        <f t="shared" si="170"/>
        <v>0</v>
      </c>
      <c r="Z323" s="29">
        <f t="shared" si="171"/>
        <v>0</v>
      </c>
      <c r="AA323" s="25">
        <f t="shared" si="172"/>
        <v>1260.1240478504571</v>
      </c>
      <c r="AB323" s="4">
        <f t="shared" si="173"/>
        <v>4.0461828674099856</v>
      </c>
      <c r="AC323" s="4">
        <f t="shared" si="174"/>
        <v>70.127853763784472</v>
      </c>
      <c r="AD323" s="4">
        <f t="shared" si="175"/>
        <v>74.174036631194454</v>
      </c>
      <c r="AE323" s="33">
        <f t="shared" si="176"/>
        <v>0</v>
      </c>
      <c r="AF323" s="18">
        <f t="shared" si="177"/>
        <v>0</v>
      </c>
      <c r="AG323" s="18">
        <f t="shared" si="178"/>
        <v>0</v>
      </c>
      <c r="AH323" s="29">
        <f t="shared" si="179"/>
        <v>21739.634666773185</v>
      </c>
      <c r="AI323" s="4">
        <f t="shared" si="180"/>
        <v>0</v>
      </c>
      <c r="AJ323" s="4">
        <f t="shared" si="181"/>
        <v>0</v>
      </c>
      <c r="AK323" s="4">
        <f t="shared" si="182"/>
        <v>0</v>
      </c>
      <c r="AL323" s="4">
        <f t="shared" si="183"/>
        <v>11309.321619429214</v>
      </c>
    </row>
    <row r="324" spans="1:38">
      <c r="A324" s="1">
        <v>311</v>
      </c>
      <c r="B324" s="1">
        <f t="shared" si="184"/>
        <v>22</v>
      </c>
      <c r="C324" s="3">
        <f t="shared" si="148"/>
        <v>1191.4382150350411</v>
      </c>
      <c r="D324" s="3">
        <f t="shared" si="155"/>
        <v>57.42812380560332</v>
      </c>
      <c r="E324" s="4">
        <f t="shared" si="156"/>
        <v>4.9879910227414799</v>
      </c>
      <c r="F324" s="4">
        <f t="shared" si="157"/>
        <v>52.440132782861838</v>
      </c>
      <c r="G324" s="7">
        <f t="shared" si="158"/>
        <v>0.15</v>
      </c>
      <c r="H324" s="8">
        <f t="shared" si="159"/>
        <v>1.3451947011868914E-2</v>
      </c>
      <c r="I324" s="3">
        <f t="shared" si="149"/>
        <v>16.245700032575986</v>
      </c>
      <c r="J324" s="4">
        <f t="shared" si="150"/>
        <v>68.68583281543782</v>
      </c>
      <c r="K324" s="3">
        <f t="shared" si="151"/>
        <v>73.673823838179302</v>
      </c>
      <c r="L324" s="4">
        <f t="shared" si="152"/>
        <v>1.1551137105296057</v>
      </c>
      <c r="M324" s="18">
        <f t="shared" si="153"/>
        <v>3.832877312211874</v>
      </c>
      <c r="N324" s="18">
        <f t="shared" si="154"/>
        <v>68.68583281543782</v>
      </c>
      <c r="O324" s="27">
        <f t="shared" si="160"/>
        <v>0</v>
      </c>
      <c r="P324" s="18">
        <f t="shared" si="161"/>
        <v>0</v>
      </c>
      <c r="Q324" s="18">
        <f t="shared" si="162"/>
        <v>0</v>
      </c>
      <c r="R324" s="29">
        <f t="shared" si="163"/>
        <v>0</v>
      </c>
      <c r="S324" s="25">
        <f t="shared" si="164"/>
        <v>0</v>
      </c>
      <c r="T324" s="4">
        <f t="shared" si="165"/>
        <v>0</v>
      </c>
      <c r="U324" s="4">
        <f t="shared" si="166"/>
        <v>0</v>
      </c>
      <c r="V324" s="4">
        <f t="shared" si="167"/>
        <v>0</v>
      </c>
      <c r="W324" s="27">
        <f t="shared" si="168"/>
        <v>0</v>
      </c>
      <c r="X324" s="18">
        <f t="shared" si="169"/>
        <v>0</v>
      </c>
      <c r="Y324" s="18">
        <f t="shared" si="170"/>
        <v>0</v>
      </c>
      <c r="Z324" s="29">
        <f t="shared" si="171"/>
        <v>0</v>
      </c>
      <c r="AA324" s="25">
        <f t="shared" si="172"/>
        <v>1191.4382150350193</v>
      </c>
      <c r="AB324" s="4">
        <f t="shared" si="173"/>
        <v>3.8328773122118078</v>
      </c>
      <c r="AC324" s="4">
        <f t="shared" si="174"/>
        <v>68.68583281543782</v>
      </c>
      <c r="AD324" s="4">
        <f t="shared" si="175"/>
        <v>72.518710127649626</v>
      </c>
      <c r="AE324" s="33">
        <f t="shared" si="176"/>
        <v>0</v>
      </c>
      <c r="AF324" s="18">
        <f t="shared" si="177"/>
        <v>0</v>
      </c>
      <c r="AG324" s="18">
        <f t="shared" si="178"/>
        <v>0</v>
      </c>
      <c r="AH324" s="29">
        <f t="shared" si="179"/>
        <v>21361.294005601161</v>
      </c>
      <c r="AI324" s="4">
        <f t="shared" si="180"/>
        <v>0</v>
      </c>
      <c r="AJ324" s="4">
        <f t="shared" si="181"/>
        <v>0</v>
      </c>
      <c r="AK324" s="4">
        <f t="shared" si="182"/>
        <v>0</v>
      </c>
      <c r="AL324" s="4">
        <f t="shared" si="183"/>
        <v>11067.238953797501</v>
      </c>
    </row>
    <row r="325" spans="1:38">
      <c r="A325" s="1">
        <v>312</v>
      </c>
      <c r="B325" s="1">
        <f t="shared" si="184"/>
        <v>21</v>
      </c>
      <c r="C325" s="3">
        <f t="shared" si="148"/>
        <v>1124.1702444952814</v>
      </c>
      <c r="D325" s="3">
        <f t="shared" si="155"/>
        <v>56.655603727179198</v>
      </c>
      <c r="E325" s="4">
        <f t="shared" si="156"/>
        <v>4.7161096011803716</v>
      </c>
      <c r="F325" s="4">
        <f t="shared" si="157"/>
        <v>51.939494125998827</v>
      </c>
      <c r="G325" s="7">
        <f t="shared" si="158"/>
        <v>0.15</v>
      </c>
      <c r="H325" s="8">
        <f t="shared" si="159"/>
        <v>1.3451947011868914E-2</v>
      </c>
      <c r="I325" s="3">
        <f t="shared" si="149"/>
        <v>15.328476413760841</v>
      </c>
      <c r="J325" s="4">
        <f t="shared" si="150"/>
        <v>67.267970539759673</v>
      </c>
      <c r="K325" s="3">
        <f t="shared" si="151"/>
        <v>71.984080140940037</v>
      </c>
      <c r="L325" s="4">
        <f t="shared" si="152"/>
        <v>1.0921516971154543</v>
      </c>
      <c r="M325" s="18">
        <f t="shared" si="153"/>
        <v>3.623957904064917</v>
      </c>
      <c r="N325" s="18">
        <f t="shared" si="154"/>
        <v>67.267970539759673</v>
      </c>
      <c r="O325" s="27">
        <f t="shared" si="160"/>
        <v>0</v>
      </c>
      <c r="P325" s="18">
        <f t="shared" si="161"/>
        <v>0</v>
      </c>
      <c r="Q325" s="18">
        <f t="shared" si="162"/>
        <v>0</v>
      </c>
      <c r="R325" s="29">
        <f t="shared" si="163"/>
        <v>0</v>
      </c>
      <c r="S325" s="25">
        <f t="shared" si="164"/>
        <v>0</v>
      </c>
      <c r="T325" s="4">
        <f t="shared" si="165"/>
        <v>0</v>
      </c>
      <c r="U325" s="4">
        <f t="shared" si="166"/>
        <v>0</v>
      </c>
      <c r="V325" s="4">
        <f t="shared" si="167"/>
        <v>0</v>
      </c>
      <c r="W325" s="27">
        <f t="shared" si="168"/>
        <v>0</v>
      </c>
      <c r="X325" s="18">
        <f t="shared" si="169"/>
        <v>0</v>
      </c>
      <c r="Y325" s="18">
        <f t="shared" si="170"/>
        <v>0</v>
      </c>
      <c r="Z325" s="29">
        <f t="shared" si="171"/>
        <v>0</v>
      </c>
      <c r="AA325" s="25">
        <f t="shared" si="172"/>
        <v>1124.1702444952596</v>
      </c>
      <c r="AB325" s="4">
        <f t="shared" si="173"/>
        <v>3.6239579040648509</v>
      </c>
      <c r="AC325" s="4">
        <f t="shared" si="174"/>
        <v>67.267970539759673</v>
      </c>
      <c r="AD325" s="4">
        <f t="shared" si="175"/>
        <v>70.891928443824526</v>
      </c>
      <c r="AE325" s="33">
        <f t="shared" si="176"/>
        <v>0</v>
      </c>
      <c r="AF325" s="18">
        <f t="shared" si="177"/>
        <v>0</v>
      </c>
      <c r="AG325" s="18">
        <f t="shared" si="178"/>
        <v>0</v>
      </c>
      <c r="AH325" s="29">
        <f t="shared" si="179"/>
        <v>20987.606808405017</v>
      </c>
      <c r="AI325" s="4">
        <f t="shared" si="180"/>
        <v>0</v>
      </c>
      <c r="AJ325" s="4">
        <f t="shared" si="181"/>
        <v>0</v>
      </c>
      <c r="AK325" s="4">
        <f t="shared" si="182"/>
        <v>0</v>
      </c>
      <c r="AL325" s="4">
        <f t="shared" si="183"/>
        <v>10828.943606197417</v>
      </c>
    </row>
    <row r="326" spans="1:38">
      <c r="A326" s="1">
        <v>313</v>
      </c>
      <c r="B326" s="1">
        <f t="shared" si="184"/>
        <v>20</v>
      </c>
      <c r="C326" s="3">
        <f t="shared" si="148"/>
        <v>1058.2963479892974</v>
      </c>
      <c r="D326" s="3">
        <f t="shared" si="155"/>
        <v>55.893475547915649</v>
      </c>
      <c r="E326" s="4">
        <f t="shared" si="156"/>
        <v>4.4498405511271555</v>
      </c>
      <c r="F326" s="4">
        <f t="shared" si="157"/>
        <v>51.443634996788496</v>
      </c>
      <c r="G326" s="7">
        <f t="shared" si="158"/>
        <v>0.15</v>
      </c>
      <c r="H326" s="8">
        <f t="shared" si="159"/>
        <v>1.3451947011868914E-2</v>
      </c>
      <c r="I326" s="3">
        <f t="shared" si="149"/>
        <v>14.430261509195525</v>
      </c>
      <c r="J326" s="4">
        <f t="shared" si="150"/>
        <v>65.873896505984021</v>
      </c>
      <c r="K326" s="3">
        <f t="shared" si="151"/>
        <v>70.323737057111174</v>
      </c>
      <c r="L326" s="4">
        <f t="shared" si="152"/>
        <v>1.0304893907873414</v>
      </c>
      <c r="M326" s="18">
        <f t="shared" si="153"/>
        <v>3.4193511603398141</v>
      </c>
      <c r="N326" s="18">
        <f t="shared" si="154"/>
        <v>65.873896505984021</v>
      </c>
      <c r="O326" s="27">
        <f t="shared" si="160"/>
        <v>0</v>
      </c>
      <c r="P326" s="18">
        <f t="shared" si="161"/>
        <v>0</v>
      </c>
      <c r="Q326" s="18">
        <f t="shared" si="162"/>
        <v>0</v>
      </c>
      <c r="R326" s="29">
        <f t="shared" si="163"/>
        <v>0</v>
      </c>
      <c r="S326" s="25">
        <f t="shared" si="164"/>
        <v>0</v>
      </c>
      <c r="T326" s="4">
        <f t="shared" si="165"/>
        <v>0</v>
      </c>
      <c r="U326" s="4">
        <f t="shared" si="166"/>
        <v>0</v>
      </c>
      <c r="V326" s="4">
        <f t="shared" si="167"/>
        <v>0</v>
      </c>
      <c r="W326" s="27">
        <f t="shared" si="168"/>
        <v>0</v>
      </c>
      <c r="X326" s="18">
        <f t="shared" si="169"/>
        <v>0</v>
      </c>
      <c r="Y326" s="18">
        <f t="shared" si="170"/>
        <v>0</v>
      </c>
      <c r="Z326" s="29">
        <f t="shared" si="171"/>
        <v>0</v>
      </c>
      <c r="AA326" s="25">
        <f t="shared" si="172"/>
        <v>1058.2963479892755</v>
      </c>
      <c r="AB326" s="4">
        <f t="shared" si="173"/>
        <v>3.419351160339748</v>
      </c>
      <c r="AC326" s="4">
        <f t="shared" si="174"/>
        <v>65.873896505984021</v>
      </c>
      <c r="AD326" s="4">
        <f t="shared" si="175"/>
        <v>69.293247666323765</v>
      </c>
      <c r="AE326" s="33">
        <f t="shared" si="176"/>
        <v>0</v>
      </c>
      <c r="AF326" s="18">
        <f t="shared" si="177"/>
        <v>0</v>
      </c>
      <c r="AG326" s="18">
        <f t="shared" si="178"/>
        <v>0</v>
      </c>
      <c r="AH326" s="29">
        <f t="shared" si="179"/>
        <v>20618.529606372998</v>
      </c>
      <c r="AI326" s="4">
        <f t="shared" si="180"/>
        <v>0</v>
      </c>
      <c r="AJ326" s="4">
        <f t="shared" si="181"/>
        <v>0</v>
      </c>
      <c r="AK326" s="4">
        <f t="shared" si="182"/>
        <v>0</v>
      </c>
      <c r="AL326" s="4">
        <f t="shared" si="183"/>
        <v>10594.387219104972</v>
      </c>
    </row>
    <row r="327" spans="1:38">
      <c r="A327" s="1">
        <v>314</v>
      </c>
      <c r="B327" s="1">
        <f t="shared" si="184"/>
        <v>19</v>
      </c>
      <c r="C327" s="3">
        <f t="shared" si="148"/>
        <v>993.79310228903648</v>
      </c>
      <c r="D327" s="3">
        <f t="shared" si="155"/>
        <v>55.141599476535944</v>
      </c>
      <c r="E327" s="4">
        <f t="shared" si="156"/>
        <v>4.1890897107909693</v>
      </c>
      <c r="F327" s="4">
        <f t="shared" si="157"/>
        <v>50.952509765744978</v>
      </c>
      <c r="G327" s="7">
        <f t="shared" si="158"/>
        <v>0.15</v>
      </c>
      <c r="H327" s="8">
        <f t="shared" si="159"/>
        <v>1.3451947011868914E-2</v>
      </c>
      <c r="I327" s="3">
        <f t="shared" si="149"/>
        <v>13.550735934515879</v>
      </c>
      <c r="J327" s="4">
        <f t="shared" si="150"/>
        <v>64.503245700260862</v>
      </c>
      <c r="K327" s="3">
        <f t="shared" si="151"/>
        <v>68.692335411051829</v>
      </c>
      <c r="L327" s="4">
        <f t="shared" si="152"/>
        <v>0.97010498565685588</v>
      </c>
      <c r="M327" s="18">
        <f t="shared" si="153"/>
        <v>3.2189847251341135</v>
      </c>
      <c r="N327" s="18">
        <f t="shared" si="154"/>
        <v>64.503245700260862</v>
      </c>
      <c r="O327" s="27">
        <f t="shared" si="160"/>
        <v>0</v>
      </c>
      <c r="P327" s="18">
        <f t="shared" si="161"/>
        <v>0</v>
      </c>
      <c r="Q327" s="18">
        <f t="shared" si="162"/>
        <v>0</v>
      </c>
      <c r="R327" s="29">
        <f t="shared" si="163"/>
        <v>0</v>
      </c>
      <c r="S327" s="25">
        <f t="shared" si="164"/>
        <v>0</v>
      </c>
      <c r="T327" s="4">
        <f t="shared" si="165"/>
        <v>0</v>
      </c>
      <c r="U327" s="4">
        <f t="shared" si="166"/>
        <v>0</v>
      </c>
      <c r="V327" s="4">
        <f t="shared" si="167"/>
        <v>0</v>
      </c>
      <c r="W327" s="27">
        <f t="shared" si="168"/>
        <v>0</v>
      </c>
      <c r="X327" s="18">
        <f t="shared" si="169"/>
        <v>0</v>
      </c>
      <c r="Y327" s="18">
        <f t="shared" si="170"/>
        <v>0</v>
      </c>
      <c r="Z327" s="29">
        <f t="shared" si="171"/>
        <v>0</v>
      </c>
      <c r="AA327" s="25">
        <f t="shared" si="172"/>
        <v>993.79310228901466</v>
      </c>
      <c r="AB327" s="4">
        <f t="shared" si="173"/>
        <v>3.2189847251340464</v>
      </c>
      <c r="AC327" s="4">
        <f t="shared" si="174"/>
        <v>64.503245700260862</v>
      </c>
      <c r="AD327" s="4">
        <f t="shared" si="175"/>
        <v>67.722230425394912</v>
      </c>
      <c r="AE327" s="33">
        <f t="shared" si="176"/>
        <v>0</v>
      </c>
      <c r="AF327" s="18">
        <f t="shared" si="177"/>
        <v>0</v>
      </c>
      <c r="AG327" s="18">
        <f t="shared" si="178"/>
        <v>0</v>
      </c>
      <c r="AH327" s="29">
        <f t="shared" si="179"/>
        <v>20254.019149881911</v>
      </c>
      <c r="AI327" s="4">
        <f t="shared" si="180"/>
        <v>0</v>
      </c>
      <c r="AJ327" s="4">
        <f t="shared" si="181"/>
        <v>0</v>
      </c>
      <c r="AK327" s="4">
        <f t="shared" si="182"/>
        <v>0</v>
      </c>
      <c r="AL327" s="4">
        <f t="shared" si="183"/>
        <v>10363.521905727228</v>
      </c>
    </row>
    <row r="328" spans="1:38">
      <c r="A328" s="1">
        <v>315</v>
      </c>
      <c r="B328" s="1">
        <f t="shared" si="184"/>
        <v>18</v>
      </c>
      <c r="C328" s="3">
        <f t="shared" si="148"/>
        <v>930.63744384039137</v>
      </c>
      <c r="D328" s="3">
        <f t="shared" si="155"/>
        <v>54.399837602227691</v>
      </c>
      <c r="E328" s="4">
        <f t="shared" si="156"/>
        <v>3.9337643632274362</v>
      </c>
      <c r="F328" s="4">
        <f t="shared" si="157"/>
        <v>50.466073239000252</v>
      </c>
      <c r="G328" s="7">
        <f t="shared" si="158"/>
        <v>0.15</v>
      </c>
      <c r="H328" s="8">
        <f t="shared" si="159"/>
        <v>1.3451947011868914E-2</v>
      </c>
      <c r="I328" s="3">
        <f t="shared" si="149"/>
        <v>12.689585209644816</v>
      </c>
      <c r="J328" s="4">
        <f t="shared" si="150"/>
        <v>63.15565844864507</v>
      </c>
      <c r="K328" s="3">
        <f t="shared" si="151"/>
        <v>67.08942281187251</v>
      </c>
      <c r="L328" s="4">
        <f t="shared" si="152"/>
        <v>0.91097701043161672</v>
      </c>
      <c r="M328" s="18">
        <f t="shared" si="153"/>
        <v>3.0227873527958193</v>
      </c>
      <c r="N328" s="18">
        <f t="shared" si="154"/>
        <v>63.15565844864507</v>
      </c>
      <c r="O328" s="27">
        <f t="shared" si="160"/>
        <v>0</v>
      </c>
      <c r="P328" s="18">
        <f t="shared" si="161"/>
        <v>0</v>
      </c>
      <c r="Q328" s="18">
        <f t="shared" si="162"/>
        <v>0</v>
      </c>
      <c r="R328" s="29">
        <f t="shared" si="163"/>
        <v>0</v>
      </c>
      <c r="S328" s="25">
        <f t="shared" si="164"/>
        <v>0</v>
      </c>
      <c r="T328" s="4">
        <f t="shared" si="165"/>
        <v>0</v>
      </c>
      <c r="U328" s="4">
        <f t="shared" si="166"/>
        <v>0</v>
      </c>
      <c r="V328" s="4">
        <f t="shared" si="167"/>
        <v>0</v>
      </c>
      <c r="W328" s="27">
        <f t="shared" si="168"/>
        <v>0</v>
      </c>
      <c r="X328" s="18">
        <f t="shared" si="169"/>
        <v>0</v>
      </c>
      <c r="Y328" s="18">
        <f t="shared" si="170"/>
        <v>0</v>
      </c>
      <c r="Z328" s="29">
        <f t="shared" si="171"/>
        <v>0</v>
      </c>
      <c r="AA328" s="25">
        <f t="shared" si="172"/>
        <v>930.63744384036954</v>
      </c>
      <c r="AB328" s="4">
        <f t="shared" si="173"/>
        <v>3.0227873527957532</v>
      </c>
      <c r="AC328" s="4">
        <f t="shared" si="174"/>
        <v>63.15565844864507</v>
      </c>
      <c r="AD328" s="4">
        <f t="shared" si="175"/>
        <v>66.17844580144083</v>
      </c>
      <c r="AE328" s="33">
        <f t="shared" si="176"/>
        <v>0</v>
      </c>
      <c r="AF328" s="18">
        <f t="shared" si="177"/>
        <v>0</v>
      </c>
      <c r="AG328" s="18">
        <f t="shared" si="178"/>
        <v>0</v>
      </c>
      <c r="AH328" s="29">
        <f t="shared" si="179"/>
        <v>19894.032411323198</v>
      </c>
      <c r="AI328" s="4">
        <f t="shared" si="180"/>
        <v>0</v>
      </c>
      <c r="AJ328" s="4">
        <f t="shared" si="181"/>
        <v>0</v>
      </c>
      <c r="AK328" s="4">
        <f t="shared" si="182"/>
        <v>0</v>
      </c>
      <c r="AL328" s="4">
        <f t="shared" si="183"/>
        <v>10136.300248318334</v>
      </c>
    </row>
    <row r="329" spans="1:38">
      <c r="A329" s="1">
        <v>316</v>
      </c>
      <c r="B329" s="1">
        <f t="shared" si="184"/>
        <v>17</v>
      </c>
      <c r="C329" s="3">
        <f t="shared" si="148"/>
        <v>868.80666349922853</v>
      </c>
      <c r="D329" s="3">
        <f t="shared" si="155"/>
        <v>53.668053869348313</v>
      </c>
      <c r="E329" s="4">
        <f t="shared" si="156"/>
        <v>3.6837732152015494</v>
      </c>
      <c r="F329" s="4">
        <f t="shared" si="157"/>
        <v>49.984280654146765</v>
      </c>
      <c r="G329" s="7">
        <f t="shared" si="158"/>
        <v>0.15</v>
      </c>
      <c r="H329" s="8">
        <f t="shared" si="159"/>
        <v>1.3451947011868914E-2</v>
      </c>
      <c r="I329" s="3">
        <f t="shared" si="149"/>
        <v>11.846499687016109</v>
      </c>
      <c r="J329" s="4">
        <f t="shared" si="150"/>
        <v>61.830780341162878</v>
      </c>
      <c r="K329" s="3">
        <f t="shared" si="151"/>
        <v>65.514553556364419</v>
      </c>
      <c r="L329" s="4">
        <f t="shared" si="152"/>
        <v>0.85308432352035879</v>
      </c>
      <c r="M329" s="18">
        <f t="shared" si="153"/>
        <v>2.8306888916811905</v>
      </c>
      <c r="N329" s="18">
        <f t="shared" si="154"/>
        <v>61.830780341162878</v>
      </c>
      <c r="O329" s="27">
        <f t="shared" si="160"/>
        <v>0</v>
      </c>
      <c r="P329" s="18">
        <f t="shared" si="161"/>
        <v>0</v>
      </c>
      <c r="Q329" s="18">
        <f t="shared" si="162"/>
        <v>0</v>
      </c>
      <c r="R329" s="29">
        <f t="shared" si="163"/>
        <v>0</v>
      </c>
      <c r="S329" s="25">
        <f t="shared" si="164"/>
        <v>0</v>
      </c>
      <c r="T329" s="4">
        <f t="shared" si="165"/>
        <v>0</v>
      </c>
      <c r="U329" s="4">
        <f t="shared" si="166"/>
        <v>0</v>
      </c>
      <c r="V329" s="4">
        <f t="shared" si="167"/>
        <v>0</v>
      </c>
      <c r="W329" s="27">
        <f t="shared" si="168"/>
        <v>0</v>
      </c>
      <c r="X329" s="18">
        <f t="shared" si="169"/>
        <v>0</v>
      </c>
      <c r="Y329" s="18">
        <f t="shared" si="170"/>
        <v>0</v>
      </c>
      <c r="Z329" s="29">
        <f t="shared" si="171"/>
        <v>0</v>
      </c>
      <c r="AA329" s="25">
        <f t="shared" si="172"/>
        <v>868.80666349920671</v>
      </c>
      <c r="AB329" s="4">
        <f t="shared" si="173"/>
        <v>2.8306888916811244</v>
      </c>
      <c r="AC329" s="4">
        <f t="shared" si="174"/>
        <v>61.830780341162878</v>
      </c>
      <c r="AD329" s="4">
        <f t="shared" si="175"/>
        <v>64.661469232843999</v>
      </c>
      <c r="AE329" s="33">
        <f t="shared" si="176"/>
        <v>0</v>
      </c>
      <c r="AF329" s="18">
        <f t="shared" si="177"/>
        <v>0</v>
      </c>
      <c r="AG329" s="18">
        <f t="shared" si="178"/>
        <v>0</v>
      </c>
      <c r="AH329" s="29">
        <f t="shared" si="179"/>
        <v>19538.526587807468</v>
      </c>
      <c r="AI329" s="4">
        <f t="shared" si="180"/>
        <v>0</v>
      </c>
      <c r="AJ329" s="4">
        <f t="shared" si="181"/>
        <v>0</v>
      </c>
      <c r="AK329" s="4">
        <f t="shared" si="182"/>
        <v>0</v>
      </c>
      <c r="AL329" s="4">
        <f t="shared" si="183"/>
        <v>9912.6752964208881</v>
      </c>
    </row>
    <row r="330" spans="1:38">
      <c r="A330" s="1">
        <v>317</v>
      </c>
      <c r="B330" s="1">
        <f t="shared" si="184"/>
        <v>16</v>
      </c>
      <c r="C330" s="3">
        <f t="shared" si="148"/>
        <v>808.27840134229291</v>
      </c>
      <c r="D330" s="3">
        <f t="shared" si="155"/>
        <v>52.946114052467557</v>
      </c>
      <c r="E330" s="4">
        <f t="shared" si="156"/>
        <v>3.4390263763511126</v>
      </c>
      <c r="F330" s="4">
        <f t="shared" si="157"/>
        <v>49.507087676116441</v>
      </c>
      <c r="G330" s="7">
        <f t="shared" si="158"/>
        <v>0.15</v>
      </c>
      <c r="H330" s="8">
        <f t="shared" si="159"/>
        <v>1.3451947011868914E-2</v>
      </c>
      <c r="I330" s="3">
        <f t="shared" si="149"/>
        <v>11.02117448081918</v>
      </c>
      <c r="J330" s="4">
        <f t="shared" si="150"/>
        <v>60.528262156935625</v>
      </c>
      <c r="K330" s="3">
        <f t="shared" si="151"/>
        <v>63.967288533286734</v>
      </c>
      <c r="L330" s="4">
        <f t="shared" si="152"/>
        <v>0.79640610820762614</v>
      </c>
      <c r="M330" s="18">
        <f t="shared" si="153"/>
        <v>2.6426202681434865</v>
      </c>
      <c r="N330" s="18">
        <f t="shared" si="154"/>
        <v>60.528262156935625</v>
      </c>
      <c r="O330" s="27">
        <f t="shared" si="160"/>
        <v>0</v>
      </c>
      <c r="P330" s="18">
        <f t="shared" si="161"/>
        <v>0</v>
      </c>
      <c r="Q330" s="18">
        <f t="shared" si="162"/>
        <v>0</v>
      </c>
      <c r="R330" s="29">
        <f t="shared" si="163"/>
        <v>0</v>
      </c>
      <c r="S330" s="25">
        <f t="shared" si="164"/>
        <v>0</v>
      </c>
      <c r="T330" s="4">
        <f t="shared" si="165"/>
        <v>0</v>
      </c>
      <c r="U330" s="4">
        <f t="shared" si="166"/>
        <v>0</v>
      </c>
      <c r="V330" s="4">
        <f t="shared" si="167"/>
        <v>0</v>
      </c>
      <c r="W330" s="27">
        <f t="shared" si="168"/>
        <v>0</v>
      </c>
      <c r="X330" s="18">
        <f t="shared" si="169"/>
        <v>0</v>
      </c>
      <c r="Y330" s="18">
        <f t="shared" si="170"/>
        <v>0</v>
      </c>
      <c r="Z330" s="29">
        <f t="shared" si="171"/>
        <v>0</v>
      </c>
      <c r="AA330" s="25">
        <f t="shared" si="172"/>
        <v>808.27840134227108</v>
      </c>
      <c r="AB330" s="4">
        <f t="shared" si="173"/>
        <v>2.6426202681434208</v>
      </c>
      <c r="AC330" s="4">
        <f t="shared" si="174"/>
        <v>60.528262156935625</v>
      </c>
      <c r="AD330" s="4">
        <f t="shared" si="175"/>
        <v>63.170882425079043</v>
      </c>
      <c r="AE330" s="33">
        <f t="shared" si="176"/>
        <v>0</v>
      </c>
      <c r="AF330" s="18">
        <f t="shared" si="177"/>
        <v>0</v>
      </c>
      <c r="AG330" s="18">
        <f t="shared" si="178"/>
        <v>0</v>
      </c>
      <c r="AH330" s="29">
        <f t="shared" si="179"/>
        <v>19187.459103748592</v>
      </c>
      <c r="AI330" s="4">
        <f t="shared" si="180"/>
        <v>0</v>
      </c>
      <c r="AJ330" s="4">
        <f t="shared" si="181"/>
        <v>0</v>
      </c>
      <c r="AK330" s="4">
        <f t="shared" si="182"/>
        <v>0</v>
      </c>
      <c r="AL330" s="4">
        <f t="shared" si="183"/>
        <v>9692.6005650345651</v>
      </c>
    </row>
    <row r="331" spans="1:38">
      <c r="A331" s="1">
        <v>318</v>
      </c>
      <c r="B331" s="1">
        <f t="shared" si="184"/>
        <v>15</v>
      </c>
      <c r="C331" s="3">
        <f t="shared" si="148"/>
        <v>749.03064155193965</v>
      </c>
      <c r="D331" s="3">
        <f t="shared" si="155"/>
        <v>52.233885731749332</v>
      </c>
      <c r="E331" s="4">
        <f t="shared" si="156"/>
        <v>3.1994353386465764</v>
      </c>
      <c r="F331" s="4">
        <f t="shared" si="157"/>
        <v>49.034450393102759</v>
      </c>
      <c r="G331" s="7">
        <f t="shared" si="158"/>
        <v>0.15</v>
      </c>
      <c r="H331" s="8">
        <f t="shared" si="159"/>
        <v>1.3451947011868914E-2</v>
      </c>
      <c r="I331" s="3">
        <f t="shared" si="149"/>
        <v>10.213309397250507</v>
      </c>
      <c r="J331" s="4">
        <f t="shared" si="150"/>
        <v>59.247759790353264</v>
      </c>
      <c r="K331" s="3">
        <f t="shared" si="151"/>
        <v>62.447195128999837</v>
      </c>
      <c r="L331" s="4">
        <f t="shared" si="152"/>
        <v>0.74092186789710179</v>
      </c>
      <c r="M331" s="18">
        <f t="shared" si="153"/>
        <v>2.4585134707494745</v>
      </c>
      <c r="N331" s="18">
        <f t="shared" si="154"/>
        <v>59.247759790353264</v>
      </c>
      <c r="O331" s="27">
        <f t="shared" si="160"/>
        <v>0</v>
      </c>
      <c r="P331" s="18">
        <f t="shared" si="161"/>
        <v>0</v>
      </c>
      <c r="Q331" s="18">
        <f t="shared" si="162"/>
        <v>0</v>
      </c>
      <c r="R331" s="29">
        <f t="shared" si="163"/>
        <v>0</v>
      </c>
      <c r="S331" s="25">
        <f t="shared" si="164"/>
        <v>0</v>
      </c>
      <c r="T331" s="4">
        <f t="shared" si="165"/>
        <v>0</v>
      </c>
      <c r="U331" s="4">
        <f t="shared" si="166"/>
        <v>0</v>
      </c>
      <c r="V331" s="4">
        <f t="shared" si="167"/>
        <v>0</v>
      </c>
      <c r="W331" s="27">
        <f t="shared" si="168"/>
        <v>0</v>
      </c>
      <c r="X331" s="18">
        <f t="shared" si="169"/>
        <v>0</v>
      </c>
      <c r="Y331" s="18">
        <f t="shared" si="170"/>
        <v>0</v>
      </c>
      <c r="Z331" s="29">
        <f t="shared" si="171"/>
        <v>0</v>
      </c>
      <c r="AA331" s="25">
        <f t="shared" si="172"/>
        <v>749.03064155191782</v>
      </c>
      <c r="AB331" s="4">
        <f t="shared" si="173"/>
        <v>2.4585134707494083</v>
      </c>
      <c r="AC331" s="4">
        <f t="shared" si="174"/>
        <v>59.247759790353264</v>
      </c>
      <c r="AD331" s="4">
        <f t="shared" si="175"/>
        <v>61.706273261102673</v>
      </c>
      <c r="AE331" s="33">
        <f t="shared" si="176"/>
        <v>0</v>
      </c>
      <c r="AF331" s="18">
        <f t="shared" si="177"/>
        <v>0</v>
      </c>
      <c r="AG331" s="18">
        <f t="shared" si="178"/>
        <v>0</v>
      </c>
      <c r="AH331" s="29">
        <f t="shared" si="179"/>
        <v>18840.787613332337</v>
      </c>
      <c r="AI331" s="4">
        <f t="shared" si="180"/>
        <v>0</v>
      </c>
      <c r="AJ331" s="4">
        <f t="shared" si="181"/>
        <v>0</v>
      </c>
      <c r="AK331" s="4">
        <f t="shared" si="182"/>
        <v>0</v>
      </c>
      <c r="AL331" s="4">
        <f t="shared" si="183"/>
        <v>9476.0300327159894</v>
      </c>
    </row>
    <row r="332" spans="1:38">
      <c r="A332" s="1">
        <v>319</v>
      </c>
      <c r="B332" s="1">
        <f t="shared" si="184"/>
        <v>14</v>
      </c>
      <c r="C332" s="3">
        <f t="shared" si="148"/>
        <v>691.04170737366348</v>
      </c>
      <c r="D332" s="3">
        <f t="shared" si="155"/>
        <v>51.531238268661639</v>
      </c>
      <c r="E332" s="4">
        <f t="shared" si="156"/>
        <v>2.9649129561430949</v>
      </c>
      <c r="F332" s="4">
        <f t="shared" si="157"/>
        <v>48.566325312518543</v>
      </c>
      <c r="G332" s="7">
        <f t="shared" si="158"/>
        <v>0.15</v>
      </c>
      <c r="H332" s="8">
        <f t="shared" si="159"/>
        <v>1.3451947011868914E-2</v>
      </c>
      <c r="I332" s="3">
        <f t="shared" si="149"/>
        <v>9.4226088657576828</v>
      </c>
      <c r="J332" s="4">
        <f t="shared" si="150"/>
        <v>57.988934178276224</v>
      </c>
      <c r="K332" s="3">
        <f t="shared" si="151"/>
        <v>60.95384713441932</v>
      </c>
      <c r="L332" s="4">
        <f t="shared" si="152"/>
        <v>0.68661142142261133</v>
      </c>
      <c r="M332" s="18">
        <f t="shared" si="153"/>
        <v>2.2783015347204838</v>
      </c>
      <c r="N332" s="18">
        <f t="shared" si="154"/>
        <v>57.988934178276224</v>
      </c>
      <c r="O332" s="27">
        <f t="shared" si="160"/>
        <v>0</v>
      </c>
      <c r="P332" s="18">
        <f t="shared" si="161"/>
        <v>0</v>
      </c>
      <c r="Q332" s="18">
        <f t="shared" si="162"/>
        <v>0</v>
      </c>
      <c r="R332" s="29">
        <f t="shared" si="163"/>
        <v>0</v>
      </c>
      <c r="S332" s="25">
        <f t="shared" si="164"/>
        <v>0</v>
      </c>
      <c r="T332" s="4">
        <f t="shared" si="165"/>
        <v>0</v>
      </c>
      <c r="U332" s="4">
        <f t="shared" si="166"/>
        <v>0</v>
      </c>
      <c r="V332" s="4">
        <f t="shared" si="167"/>
        <v>0</v>
      </c>
      <c r="W332" s="27">
        <f t="shared" si="168"/>
        <v>0</v>
      </c>
      <c r="X332" s="18">
        <f t="shared" si="169"/>
        <v>0</v>
      </c>
      <c r="Y332" s="18">
        <f t="shared" si="170"/>
        <v>0</v>
      </c>
      <c r="Z332" s="29">
        <f t="shared" si="171"/>
        <v>0</v>
      </c>
      <c r="AA332" s="25">
        <f t="shared" si="172"/>
        <v>691.04170737364166</v>
      </c>
      <c r="AB332" s="4">
        <f t="shared" si="173"/>
        <v>2.2783015347204167</v>
      </c>
      <c r="AC332" s="4">
        <f t="shared" si="174"/>
        <v>57.988934178276224</v>
      </c>
      <c r="AD332" s="4">
        <f t="shared" si="175"/>
        <v>60.267235712996644</v>
      </c>
      <c r="AE332" s="33">
        <f t="shared" si="176"/>
        <v>0</v>
      </c>
      <c r="AF332" s="18">
        <f t="shared" si="177"/>
        <v>0</v>
      </c>
      <c r="AG332" s="18">
        <f t="shared" si="178"/>
        <v>0</v>
      </c>
      <c r="AH332" s="29">
        <f t="shared" si="179"/>
        <v>18498.470002870115</v>
      </c>
      <c r="AI332" s="4">
        <f t="shared" si="180"/>
        <v>0</v>
      </c>
      <c r="AJ332" s="4">
        <f t="shared" si="181"/>
        <v>0</v>
      </c>
      <c r="AK332" s="4">
        <f t="shared" si="182"/>
        <v>0</v>
      </c>
      <c r="AL332" s="4">
        <f t="shared" si="183"/>
        <v>9262.9181396115182</v>
      </c>
    </row>
    <row r="333" spans="1:38">
      <c r="A333" s="1">
        <v>320</v>
      </c>
      <c r="B333" s="1">
        <f t="shared" si="184"/>
        <v>13</v>
      </c>
      <c r="C333" s="3">
        <f t="shared" si="148"/>
        <v>634.29025614540649</v>
      </c>
      <c r="D333" s="3">
        <f t="shared" si="155"/>
        <v>50.838042782015549</v>
      </c>
      <c r="E333" s="4">
        <f t="shared" si="156"/>
        <v>2.7353734250207515</v>
      </c>
      <c r="F333" s="4">
        <f t="shared" si="157"/>
        <v>48.102669356994795</v>
      </c>
      <c r="G333" s="7">
        <f t="shared" si="158"/>
        <v>0.15</v>
      </c>
      <c r="H333" s="8">
        <f t="shared" si="159"/>
        <v>1.3451947011868914E-2</v>
      </c>
      <c r="I333" s="3">
        <f t="shared" si="149"/>
        <v>8.6487818712622015</v>
      </c>
      <c r="J333" s="4">
        <f t="shared" si="150"/>
        <v>56.751451228256997</v>
      </c>
      <c r="K333" s="3">
        <f t="shared" si="151"/>
        <v>59.48682465327775</v>
      </c>
      <c r="L333" s="4">
        <f t="shared" si="152"/>
        <v>0.63345489842585823</v>
      </c>
      <c r="M333" s="18">
        <f t="shared" si="153"/>
        <v>2.1019185265948934</v>
      </c>
      <c r="N333" s="18">
        <f t="shared" si="154"/>
        <v>56.751451228256997</v>
      </c>
      <c r="O333" s="27">
        <f t="shared" si="160"/>
        <v>0</v>
      </c>
      <c r="P333" s="18">
        <f t="shared" si="161"/>
        <v>0</v>
      </c>
      <c r="Q333" s="18">
        <f t="shared" si="162"/>
        <v>0</v>
      </c>
      <c r="R333" s="29">
        <f t="shared" si="163"/>
        <v>0</v>
      </c>
      <c r="S333" s="25">
        <f t="shared" si="164"/>
        <v>0</v>
      </c>
      <c r="T333" s="4">
        <f t="shared" si="165"/>
        <v>0</v>
      </c>
      <c r="U333" s="4">
        <f t="shared" si="166"/>
        <v>0</v>
      </c>
      <c r="V333" s="4">
        <f t="shared" si="167"/>
        <v>0</v>
      </c>
      <c r="W333" s="27">
        <f t="shared" si="168"/>
        <v>0</v>
      </c>
      <c r="X333" s="18">
        <f t="shared" si="169"/>
        <v>0</v>
      </c>
      <c r="Y333" s="18">
        <f t="shared" si="170"/>
        <v>0</v>
      </c>
      <c r="Z333" s="29">
        <f t="shared" si="171"/>
        <v>0</v>
      </c>
      <c r="AA333" s="25">
        <f t="shared" si="172"/>
        <v>634.29025614538466</v>
      </c>
      <c r="AB333" s="4">
        <f t="shared" si="173"/>
        <v>2.1019185265948273</v>
      </c>
      <c r="AC333" s="4">
        <f t="shared" si="174"/>
        <v>56.751451228256997</v>
      </c>
      <c r="AD333" s="4">
        <f t="shared" si="175"/>
        <v>58.853369754851826</v>
      </c>
      <c r="AE333" s="33">
        <f t="shared" si="176"/>
        <v>0</v>
      </c>
      <c r="AF333" s="18">
        <f t="shared" si="177"/>
        <v>0</v>
      </c>
      <c r="AG333" s="18">
        <f t="shared" si="178"/>
        <v>0</v>
      </c>
      <c r="AH333" s="29">
        <f t="shared" si="179"/>
        <v>18160.464393042239</v>
      </c>
      <c r="AI333" s="4">
        <f t="shared" si="180"/>
        <v>0</v>
      </c>
      <c r="AJ333" s="4">
        <f t="shared" si="181"/>
        <v>0</v>
      </c>
      <c r="AK333" s="4">
        <f t="shared" si="182"/>
        <v>0</v>
      </c>
      <c r="AL333" s="4">
        <f t="shared" si="183"/>
        <v>9053.2197854264559</v>
      </c>
    </row>
    <row r="334" spans="1:38">
      <c r="A334" s="1">
        <v>321</v>
      </c>
      <c r="B334" s="1">
        <f t="shared" si="184"/>
        <v>12</v>
      </c>
      <c r="C334" s="3">
        <f t="shared" ref="C334:C373" si="185">C333-J334</f>
        <v>578.75527439764357</v>
      </c>
      <c r="D334" s="3">
        <f t="shared" si="155"/>
        <v>50.154172124324518</v>
      </c>
      <c r="E334" s="4">
        <f t="shared" si="156"/>
        <v>2.5107322639089005</v>
      </c>
      <c r="F334" s="4">
        <f t="shared" si="157"/>
        <v>47.643439860415619</v>
      </c>
      <c r="G334" s="7">
        <f t="shared" si="158"/>
        <v>0.15</v>
      </c>
      <c r="H334" s="8">
        <f t="shared" si="159"/>
        <v>1.3451947011868914E-2</v>
      </c>
      <c r="I334" s="3">
        <f t="shared" ref="I334:I373" si="186">H334*(C333-F334)</f>
        <v>7.8915418873472953</v>
      </c>
      <c r="J334" s="4">
        <f t="shared" ref="J334:J373" si="187">I334+F334</f>
        <v>55.534981747762913</v>
      </c>
      <c r="K334" s="3">
        <f t="shared" ref="K334:K373" si="188">D334+I334</f>
        <v>58.045714011671812</v>
      </c>
      <c r="L334" s="4">
        <f t="shared" ref="L334:L373" si="189">(SUM(C$6:C$7)/10000)/12*C333</f>
        <v>0.58143273479995594</v>
      </c>
      <c r="M334" s="18">
        <f t="shared" ref="M334:M373" si="190">E334-L334</f>
        <v>1.9292995291089445</v>
      </c>
      <c r="N334" s="18">
        <f t="shared" ref="N334:N373" si="191">J334</f>
        <v>55.534981747762913</v>
      </c>
      <c r="O334" s="27">
        <f t="shared" si="160"/>
        <v>0</v>
      </c>
      <c r="P334" s="18">
        <f t="shared" si="161"/>
        <v>0</v>
      </c>
      <c r="Q334" s="18">
        <f t="shared" si="162"/>
        <v>0</v>
      </c>
      <c r="R334" s="29">
        <f t="shared" si="163"/>
        <v>0</v>
      </c>
      <c r="S334" s="25">
        <f t="shared" si="164"/>
        <v>0</v>
      </c>
      <c r="T334" s="4">
        <f t="shared" si="165"/>
        <v>0</v>
      </c>
      <c r="U334" s="4">
        <f t="shared" si="166"/>
        <v>0</v>
      </c>
      <c r="V334" s="4">
        <f t="shared" si="167"/>
        <v>0</v>
      </c>
      <c r="W334" s="27">
        <f t="shared" si="168"/>
        <v>0</v>
      </c>
      <c r="X334" s="18">
        <f t="shared" si="169"/>
        <v>0</v>
      </c>
      <c r="Y334" s="18">
        <f t="shared" si="170"/>
        <v>0</v>
      </c>
      <c r="Z334" s="29">
        <f t="shared" si="171"/>
        <v>0</v>
      </c>
      <c r="AA334" s="25">
        <f t="shared" si="172"/>
        <v>578.75527439762175</v>
      </c>
      <c r="AB334" s="4">
        <f t="shared" si="173"/>
        <v>1.9292995291088786</v>
      </c>
      <c r="AC334" s="4">
        <f t="shared" si="174"/>
        <v>55.534981747762913</v>
      </c>
      <c r="AD334" s="4">
        <f t="shared" si="175"/>
        <v>57.464281276871795</v>
      </c>
      <c r="AE334" s="33">
        <f t="shared" si="176"/>
        <v>0</v>
      </c>
      <c r="AF334" s="18">
        <f t="shared" si="177"/>
        <v>0</v>
      </c>
      <c r="AG334" s="18">
        <f t="shared" si="178"/>
        <v>0</v>
      </c>
      <c r="AH334" s="29">
        <f t="shared" si="179"/>
        <v>17826.729141031894</v>
      </c>
      <c r="AI334" s="4">
        <f t="shared" si="180"/>
        <v>0</v>
      </c>
      <c r="AJ334" s="4">
        <f t="shared" si="181"/>
        <v>0</v>
      </c>
      <c r="AK334" s="4">
        <f t="shared" si="182"/>
        <v>0</v>
      </c>
      <c r="AL334" s="4">
        <f t="shared" si="183"/>
        <v>8846.8903273326141</v>
      </c>
    </row>
    <row r="335" spans="1:38">
      <c r="A335" s="1">
        <v>322</v>
      </c>
      <c r="B335" s="1">
        <f t="shared" si="184"/>
        <v>11</v>
      </c>
      <c r="C335" s="3">
        <f t="shared" si="185"/>
        <v>524.41607302325292</v>
      </c>
      <c r="D335" s="3">
        <f t="shared" ref="D335:D373" si="192">IF(B334&lt;=0,0,PMT(C$3/12,B334,-C334))</f>
        <v>49.479500858483974</v>
      </c>
      <c r="E335" s="4">
        <f t="shared" ref="E335:E373" si="193">C334*C$3/12</f>
        <v>2.2909062944906724</v>
      </c>
      <c r="F335" s="4">
        <f t="shared" ref="F335:F373" si="194">D335-E335</f>
        <v>47.188594563993298</v>
      </c>
      <c r="G335" s="7">
        <f t="shared" ref="G335:G373" si="195">C$8/100*MIN(6%,0.2%*(A335+C$5))</f>
        <v>0.15</v>
      </c>
      <c r="H335" s="8">
        <f t="shared" ref="H335:H373" si="196">1-(1-G335)^(1/12)</f>
        <v>1.3451947011868914E-2</v>
      </c>
      <c r="I335" s="3">
        <f t="shared" si="186"/>
        <v>7.1506068103973517</v>
      </c>
      <c r="J335" s="4">
        <f t="shared" si="187"/>
        <v>54.339201374390647</v>
      </c>
      <c r="K335" s="3">
        <f t="shared" si="188"/>
        <v>56.630107668881323</v>
      </c>
      <c r="L335" s="4">
        <f t="shared" si="189"/>
        <v>0.53052566819783997</v>
      </c>
      <c r="M335" s="18">
        <f t="shared" si="190"/>
        <v>1.7603806262928323</v>
      </c>
      <c r="N335" s="18">
        <f t="shared" si="191"/>
        <v>54.339201374390647</v>
      </c>
      <c r="O335" s="27">
        <f t="shared" ref="O335:O373" si="197">O334-Q335</f>
        <v>0</v>
      </c>
      <c r="P335" s="18">
        <f t="shared" ref="P335:P373" si="198">O334*$C$9/12</f>
        <v>0</v>
      </c>
      <c r="Q335" s="18">
        <f t="shared" ref="Q335:Q373" si="199">MIN(O334,N335)</f>
        <v>0</v>
      </c>
      <c r="R335" s="29">
        <f t="shared" ref="R335:R373" si="200">P335+Q335</f>
        <v>0</v>
      </c>
      <c r="S335" s="25">
        <f t="shared" ref="S335:S373" si="201">S334-U335</f>
        <v>0</v>
      </c>
      <c r="T335" s="4">
        <f t="shared" ref="T335:T373" si="202">S334*$C$9/12</f>
        <v>0</v>
      </c>
      <c r="U335" s="4">
        <f t="shared" ref="U335:U373" si="203">MIN(S334,N335-Q335)</f>
        <v>0</v>
      </c>
      <c r="V335" s="4">
        <f t="shared" ref="V335:V373" si="204">T335+U335</f>
        <v>0</v>
      </c>
      <c r="W335" s="27">
        <f t="shared" ref="W335:W373" si="205">W334-Y335</f>
        <v>0</v>
      </c>
      <c r="X335" s="18">
        <f t="shared" ref="X335:X373" si="206">W334*$C$9/12</f>
        <v>0</v>
      </c>
      <c r="Y335" s="18">
        <f t="shared" ref="Y335:Y373" si="207">MIN(W334,N335-Q335-U335)</f>
        <v>0</v>
      </c>
      <c r="Z335" s="29">
        <f t="shared" ref="Z335:Z373" si="208">X335+Y335</f>
        <v>0</v>
      </c>
      <c r="AA335" s="25">
        <f t="shared" ref="AA335:AA373" si="209">AA334-AC335</f>
        <v>524.41607302323109</v>
      </c>
      <c r="AB335" s="4">
        <f t="shared" ref="AB335:AB373" si="210">AA334*$C$9/12</f>
        <v>1.7603806262927664</v>
      </c>
      <c r="AC335" s="4">
        <f t="shared" ref="AC335:AC373" si="211">MIN(AA334,N335-Q335-U335-Y335)</f>
        <v>54.339201374390647</v>
      </c>
      <c r="AD335" s="4">
        <f t="shared" ref="AD335:AD373" si="212">AB335+AC335</f>
        <v>56.099582000683412</v>
      </c>
      <c r="AE335" s="33">
        <f t="shared" ref="AE335:AE373" si="213">$A335*Q335</f>
        <v>0</v>
      </c>
      <c r="AF335" s="18">
        <f t="shared" ref="AF335:AF373" si="214">$A335*U335</f>
        <v>0</v>
      </c>
      <c r="AG335" s="18">
        <f t="shared" ref="AG335:AG373" si="215">$A335*Y335</f>
        <v>0</v>
      </c>
      <c r="AH335" s="29">
        <f t="shared" ref="AH335:AH373" si="216">$A335*AC335</f>
        <v>17497.222842553787</v>
      </c>
      <c r="AI335" s="4">
        <f t="shared" ref="AI335:AI373" si="217">$A335*R335/(1+$I$1/12)^$A335</f>
        <v>0</v>
      </c>
      <c r="AJ335" s="4">
        <f t="shared" ref="AJ335:AJ373" si="218">$A335*V335/(1+$I$1/12)^$A335</f>
        <v>0</v>
      </c>
      <c r="AK335" s="4">
        <f t="shared" ref="AK335:AK373" si="219">$A335*Z335/(1+$I$1/12)^$A335</f>
        <v>0</v>
      </c>
      <c r="AL335" s="4">
        <f t="shared" ref="AL335:AL373" si="220">$A335*AD335/(1+$I$1/12)^$A335</f>
        <v>8643.8855778174493</v>
      </c>
    </row>
    <row r="336" spans="1:38">
      <c r="A336" s="1">
        <v>323</v>
      </c>
      <c r="B336" s="1">
        <f t="shared" si="184"/>
        <v>10</v>
      </c>
      <c r="C336" s="3">
        <f t="shared" si="185"/>
        <v>471.2522825161991</v>
      </c>
      <c r="D336" s="3">
        <f t="shared" si="192"/>
        <v>48.813905234761911</v>
      </c>
      <c r="E336" s="4">
        <f t="shared" si="193"/>
        <v>2.0758136223837096</v>
      </c>
      <c r="F336" s="4">
        <f t="shared" si="194"/>
        <v>46.738091612378199</v>
      </c>
      <c r="G336" s="7">
        <f t="shared" si="195"/>
        <v>0.15</v>
      </c>
      <c r="H336" s="8">
        <f t="shared" si="196"/>
        <v>1.3451947011868914E-2</v>
      </c>
      <c r="I336" s="3">
        <f t="shared" si="186"/>
        <v>6.4256988946755911</v>
      </c>
      <c r="J336" s="4">
        <f t="shared" si="187"/>
        <v>53.16379050705379</v>
      </c>
      <c r="K336" s="3">
        <f t="shared" si="188"/>
        <v>55.239604129437502</v>
      </c>
      <c r="L336" s="4">
        <f t="shared" si="189"/>
        <v>0.4807147336046485</v>
      </c>
      <c r="M336" s="18">
        <f t="shared" si="190"/>
        <v>1.5950988887790611</v>
      </c>
      <c r="N336" s="18">
        <f t="shared" si="191"/>
        <v>53.16379050705379</v>
      </c>
      <c r="O336" s="27">
        <f t="shared" si="197"/>
        <v>0</v>
      </c>
      <c r="P336" s="18">
        <f t="shared" si="198"/>
        <v>0</v>
      </c>
      <c r="Q336" s="18">
        <f t="shared" si="199"/>
        <v>0</v>
      </c>
      <c r="R336" s="29">
        <f t="shared" si="200"/>
        <v>0</v>
      </c>
      <c r="S336" s="25">
        <f t="shared" si="201"/>
        <v>0</v>
      </c>
      <c r="T336" s="4">
        <f t="shared" si="202"/>
        <v>0</v>
      </c>
      <c r="U336" s="4">
        <f t="shared" si="203"/>
        <v>0</v>
      </c>
      <c r="V336" s="4">
        <f t="shared" si="204"/>
        <v>0</v>
      </c>
      <c r="W336" s="27">
        <f t="shared" si="205"/>
        <v>0</v>
      </c>
      <c r="X336" s="18">
        <f t="shared" si="206"/>
        <v>0</v>
      </c>
      <c r="Y336" s="18">
        <f t="shared" si="207"/>
        <v>0</v>
      </c>
      <c r="Z336" s="29">
        <f t="shared" si="208"/>
        <v>0</v>
      </c>
      <c r="AA336" s="25">
        <f t="shared" si="209"/>
        <v>471.25228251617727</v>
      </c>
      <c r="AB336" s="4">
        <f t="shared" si="210"/>
        <v>1.5950988887789948</v>
      </c>
      <c r="AC336" s="4">
        <f t="shared" si="211"/>
        <v>53.16379050705379</v>
      </c>
      <c r="AD336" s="4">
        <f t="shared" si="212"/>
        <v>54.758889395832782</v>
      </c>
      <c r="AE336" s="33">
        <f t="shared" si="213"/>
        <v>0</v>
      </c>
      <c r="AF336" s="18">
        <f t="shared" si="214"/>
        <v>0</v>
      </c>
      <c r="AG336" s="18">
        <f t="shared" si="215"/>
        <v>0</v>
      </c>
      <c r="AH336" s="29">
        <f t="shared" si="216"/>
        <v>17171.904333778373</v>
      </c>
      <c r="AI336" s="4">
        <f t="shared" si="217"/>
        <v>0</v>
      </c>
      <c r="AJ336" s="4">
        <f t="shared" si="218"/>
        <v>0</v>
      </c>
      <c r="AK336" s="4">
        <f t="shared" si="219"/>
        <v>0</v>
      </c>
      <c r="AL336" s="4">
        <f t="shared" si="220"/>
        <v>8444.1618024764684</v>
      </c>
    </row>
    <row r="337" spans="1:38">
      <c r="A337" s="1">
        <v>324</v>
      </c>
      <c r="B337" s="1">
        <f t="shared" si="184"/>
        <v>9</v>
      </c>
      <c r="C337" s="3">
        <f t="shared" si="185"/>
        <v>419.24384827806421</v>
      </c>
      <c r="D337" s="3">
        <f t="shared" si="192"/>
        <v>48.157263168101302</v>
      </c>
      <c r="E337" s="4">
        <f t="shared" si="193"/>
        <v>1.8653736182932883</v>
      </c>
      <c r="F337" s="4">
        <f t="shared" si="194"/>
        <v>46.291889549808012</v>
      </c>
      <c r="G337" s="7">
        <f t="shared" si="195"/>
        <v>0.15</v>
      </c>
      <c r="H337" s="8">
        <f t="shared" si="196"/>
        <v>1.3451947011868914E-2</v>
      </c>
      <c r="I337" s="3">
        <f t="shared" si="186"/>
        <v>5.7165446883268842</v>
      </c>
      <c r="J337" s="4">
        <f t="shared" si="187"/>
        <v>52.008434238134896</v>
      </c>
      <c r="K337" s="3">
        <f t="shared" si="188"/>
        <v>53.873807856428186</v>
      </c>
      <c r="L337" s="4">
        <f t="shared" si="189"/>
        <v>0.43198125897318251</v>
      </c>
      <c r="M337" s="18">
        <f t="shared" si="190"/>
        <v>1.4333923593201057</v>
      </c>
      <c r="N337" s="18">
        <f t="shared" si="191"/>
        <v>52.008434238134896</v>
      </c>
      <c r="O337" s="27">
        <f t="shared" si="197"/>
        <v>0</v>
      </c>
      <c r="P337" s="18">
        <f t="shared" si="198"/>
        <v>0</v>
      </c>
      <c r="Q337" s="18">
        <f t="shared" si="199"/>
        <v>0</v>
      </c>
      <c r="R337" s="29">
        <f t="shared" si="200"/>
        <v>0</v>
      </c>
      <c r="S337" s="25">
        <f t="shared" si="201"/>
        <v>0</v>
      </c>
      <c r="T337" s="4">
        <f t="shared" si="202"/>
        <v>0</v>
      </c>
      <c r="U337" s="4">
        <f t="shared" si="203"/>
        <v>0</v>
      </c>
      <c r="V337" s="4">
        <f t="shared" si="204"/>
        <v>0</v>
      </c>
      <c r="W337" s="27">
        <f t="shared" si="205"/>
        <v>0</v>
      </c>
      <c r="X337" s="18">
        <f t="shared" si="206"/>
        <v>0</v>
      </c>
      <c r="Y337" s="18">
        <f t="shared" si="207"/>
        <v>0</v>
      </c>
      <c r="Z337" s="29">
        <f t="shared" si="208"/>
        <v>0</v>
      </c>
      <c r="AA337" s="25">
        <f t="shared" si="209"/>
        <v>419.24384827804238</v>
      </c>
      <c r="AB337" s="4">
        <f t="shared" si="210"/>
        <v>1.4333923593200393</v>
      </c>
      <c r="AC337" s="4">
        <f t="shared" si="211"/>
        <v>52.008434238134896</v>
      </c>
      <c r="AD337" s="4">
        <f t="shared" si="212"/>
        <v>53.441826597454934</v>
      </c>
      <c r="AE337" s="33">
        <f t="shared" si="213"/>
        <v>0</v>
      </c>
      <c r="AF337" s="18">
        <f t="shared" si="214"/>
        <v>0</v>
      </c>
      <c r="AG337" s="18">
        <f t="shared" si="215"/>
        <v>0</v>
      </c>
      <c r="AH337" s="29">
        <f t="shared" si="216"/>
        <v>16850.732693155707</v>
      </c>
      <c r="AI337" s="4">
        <f t="shared" si="217"/>
        <v>0</v>
      </c>
      <c r="AJ337" s="4">
        <f t="shared" si="218"/>
        <v>0</v>
      </c>
      <c r="AK337" s="4">
        <f t="shared" si="219"/>
        <v>0</v>
      </c>
      <c r="AL337" s="4">
        <f t="shared" si="220"/>
        <v>8247.6757177520485</v>
      </c>
    </row>
    <row r="338" spans="1:38">
      <c r="A338" s="1">
        <v>325</v>
      </c>
      <c r="B338" s="1">
        <f t="shared" ref="B338:B373" si="221">MAX(C$4*12-C$5-A338,0)</f>
        <v>8</v>
      </c>
      <c r="C338" s="3">
        <f t="shared" si="185"/>
        <v>368.37102599147835</v>
      </c>
      <c r="D338" s="3">
        <f t="shared" si="192"/>
        <v>47.509454215727082</v>
      </c>
      <c r="E338" s="4">
        <f t="shared" si="193"/>
        <v>1.6595068994340041</v>
      </c>
      <c r="F338" s="4">
        <f t="shared" si="194"/>
        <v>45.849947316293076</v>
      </c>
      <c r="G338" s="7">
        <f t="shared" si="195"/>
        <v>0.15</v>
      </c>
      <c r="H338" s="8">
        <f t="shared" si="196"/>
        <v>1.3451947011868914E-2</v>
      </c>
      <c r="I338" s="3">
        <f t="shared" si="186"/>
        <v>5.0228749702927749</v>
      </c>
      <c r="J338" s="4">
        <f t="shared" si="187"/>
        <v>50.872822286585851</v>
      </c>
      <c r="K338" s="3">
        <f t="shared" si="188"/>
        <v>52.532329186019858</v>
      </c>
      <c r="L338" s="4">
        <f t="shared" si="189"/>
        <v>0.38430686092155886</v>
      </c>
      <c r="M338" s="18">
        <f t="shared" si="190"/>
        <v>1.2752000385124451</v>
      </c>
      <c r="N338" s="18">
        <f t="shared" si="191"/>
        <v>50.872822286585851</v>
      </c>
      <c r="O338" s="27">
        <f t="shared" si="197"/>
        <v>0</v>
      </c>
      <c r="P338" s="18">
        <f t="shared" si="198"/>
        <v>0</v>
      </c>
      <c r="Q338" s="18">
        <f t="shared" si="199"/>
        <v>0</v>
      </c>
      <c r="R338" s="29">
        <f t="shared" si="200"/>
        <v>0</v>
      </c>
      <c r="S338" s="25">
        <f t="shared" si="201"/>
        <v>0</v>
      </c>
      <c r="T338" s="4">
        <f t="shared" si="202"/>
        <v>0</v>
      </c>
      <c r="U338" s="4">
        <f t="shared" si="203"/>
        <v>0</v>
      </c>
      <c r="V338" s="4">
        <f t="shared" si="204"/>
        <v>0</v>
      </c>
      <c r="W338" s="27">
        <f t="shared" si="205"/>
        <v>0</v>
      </c>
      <c r="X338" s="18">
        <f t="shared" si="206"/>
        <v>0</v>
      </c>
      <c r="Y338" s="18">
        <f t="shared" si="207"/>
        <v>0</v>
      </c>
      <c r="Z338" s="29">
        <f t="shared" si="208"/>
        <v>0</v>
      </c>
      <c r="AA338" s="25">
        <f t="shared" si="209"/>
        <v>368.37102599145652</v>
      </c>
      <c r="AB338" s="4">
        <f t="shared" si="210"/>
        <v>1.2752000385123792</v>
      </c>
      <c r="AC338" s="4">
        <f t="shared" si="211"/>
        <v>50.872822286585851</v>
      </c>
      <c r="AD338" s="4">
        <f t="shared" si="212"/>
        <v>52.148022325098232</v>
      </c>
      <c r="AE338" s="33">
        <f t="shared" si="213"/>
        <v>0</v>
      </c>
      <c r="AF338" s="18">
        <f t="shared" si="214"/>
        <v>0</v>
      </c>
      <c r="AG338" s="18">
        <f t="shared" si="215"/>
        <v>0</v>
      </c>
      <c r="AH338" s="29">
        <f t="shared" si="216"/>
        <v>16533.6672431404</v>
      </c>
      <c r="AI338" s="4">
        <f t="shared" si="217"/>
        <v>0</v>
      </c>
      <c r="AJ338" s="4">
        <f t="shared" si="218"/>
        <v>0</v>
      </c>
      <c r="AK338" s="4">
        <f t="shared" si="219"/>
        <v>0</v>
      </c>
      <c r="AL338" s="4">
        <f t="shared" si="220"/>
        <v>8054.3844886206143</v>
      </c>
    </row>
    <row r="339" spans="1:38">
      <c r="A339" s="1">
        <v>326</v>
      </c>
      <c r="B339" s="1">
        <f t="shared" si="221"/>
        <v>7</v>
      </c>
      <c r="C339" s="3">
        <f t="shared" si="185"/>
        <v>318.61437705951437</v>
      </c>
      <c r="D339" s="3">
        <f t="shared" si="192"/>
        <v>46.870359555054335</v>
      </c>
      <c r="E339" s="4">
        <f t="shared" si="193"/>
        <v>1.4581353112162685</v>
      </c>
      <c r="F339" s="4">
        <f t="shared" si="194"/>
        <v>45.412224243838068</v>
      </c>
      <c r="G339" s="7">
        <f t="shared" si="195"/>
        <v>0.15</v>
      </c>
      <c r="H339" s="8">
        <f t="shared" si="196"/>
        <v>1.3451947011868914E-2</v>
      </c>
      <c r="I339" s="3">
        <f t="shared" si="186"/>
        <v>4.344424688125935</v>
      </c>
      <c r="J339" s="4">
        <f t="shared" si="187"/>
        <v>49.756648931964001</v>
      </c>
      <c r="K339" s="3">
        <f t="shared" si="188"/>
        <v>51.214784243180269</v>
      </c>
      <c r="L339" s="4">
        <f t="shared" si="189"/>
        <v>0.3376734404921885</v>
      </c>
      <c r="M339" s="18">
        <f t="shared" si="190"/>
        <v>1.1204618707240801</v>
      </c>
      <c r="N339" s="18">
        <f t="shared" si="191"/>
        <v>49.756648931964001</v>
      </c>
      <c r="O339" s="27">
        <f t="shared" si="197"/>
        <v>0</v>
      </c>
      <c r="P339" s="18">
        <f t="shared" si="198"/>
        <v>0</v>
      </c>
      <c r="Q339" s="18">
        <f t="shared" si="199"/>
        <v>0</v>
      </c>
      <c r="R339" s="29">
        <f t="shared" si="200"/>
        <v>0</v>
      </c>
      <c r="S339" s="25">
        <f t="shared" si="201"/>
        <v>0</v>
      </c>
      <c r="T339" s="4">
        <f t="shared" si="202"/>
        <v>0</v>
      </c>
      <c r="U339" s="4">
        <f t="shared" si="203"/>
        <v>0</v>
      </c>
      <c r="V339" s="4">
        <f t="shared" si="204"/>
        <v>0</v>
      </c>
      <c r="W339" s="27">
        <f t="shared" si="205"/>
        <v>0</v>
      </c>
      <c r="X339" s="18">
        <f t="shared" si="206"/>
        <v>0</v>
      </c>
      <c r="Y339" s="18">
        <f t="shared" si="207"/>
        <v>0</v>
      </c>
      <c r="Z339" s="29">
        <f t="shared" si="208"/>
        <v>0</v>
      </c>
      <c r="AA339" s="25">
        <f t="shared" si="209"/>
        <v>318.61437705949254</v>
      </c>
      <c r="AB339" s="4">
        <f t="shared" si="210"/>
        <v>1.1204618707240137</v>
      </c>
      <c r="AC339" s="4">
        <f t="shared" si="211"/>
        <v>49.756648931964001</v>
      </c>
      <c r="AD339" s="4">
        <f t="shared" si="212"/>
        <v>50.877110802688016</v>
      </c>
      <c r="AE339" s="33">
        <f t="shared" si="213"/>
        <v>0</v>
      </c>
      <c r="AF339" s="18">
        <f t="shared" si="214"/>
        <v>0</v>
      </c>
      <c r="AG339" s="18">
        <f t="shared" si="215"/>
        <v>0</v>
      </c>
      <c r="AH339" s="29">
        <f t="shared" si="216"/>
        <v>16220.667551820265</v>
      </c>
      <c r="AI339" s="4">
        <f t="shared" si="217"/>
        <v>0</v>
      </c>
      <c r="AJ339" s="4">
        <f t="shared" si="218"/>
        <v>0</v>
      </c>
      <c r="AK339" s="4">
        <f t="shared" si="219"/>
        <v>0</v>
      </c>
      <c r="AL339" s="4">
        <f t="shared" si="220"/>
        <v>7864.2457262304961</v>
      </c>
    </row>
    <row r="340" spans="1:38">
      <c r="A340" s="1">
        <v>327</v>
      </c>
      <c r="B340" s="1">
        <f t="shared" si="221"/>
        <v>6</v>
      </c>
      <c r="C340" s="3">
        <f t="shared" si="185"/>
        <v>269.95476411012447</v>
      </c>
      <c r="D340" s="3">
        <f t="shared" si="192"/>
        <v>46.239861961892274</v>
      </c>
      <c r="E340" s="4">
        <f t="shared" si="193"/>
        <v>1.2611819091939112</v>
      </c>
      <c r="F340" s="4">
        <f t="shared" si="194"/>
        <v>44.978680052698365</v>
      </c>
      <c r="G340" s="7">
        <f t="shared" si="195"/>
        <v>0.15</v>
      </c>
      <c r="H340" s="8">
        <f t="shared" si="196"/>
        <v>1.3451947011868914E-2</v>
      </c>
      <c r="I340" s="3">
        <f t="shared" si="186"/>
        <v>3.6809328966915067</v>
      </c>
      <c r="J340" s="4">
        <f t="shared" si="187"/>
        <v>48.659612949389874</v>
      </c>
      <c r="K340" s="3">
        <f t="shared" si="188"/>
        <v>49.920794858583783</v>
      </c>
      <c r="L340" s="4">
        <f t="shared" si="189"/>
        <v>0.29206317897122147</v>
      </c>
      <c r="M340" s="18">
        <f t="shared" si="190"/>
        <v>0.96911873022268968</v>
      </c>
      <c r="N340" s="18">
        <f t="shared" si="191"/>
        <v>48.659612949389874</v>
      </c>
      <c r="O340" s="27">
        <f t="shared" si="197"/>
        <v>0</v>
      </c>
      <c r="P340" s="18">
        <f t="shared" si="198"/>
        <v>0</v>
      </c>
      <c r="Q340" s="18">
        <f t="shared" si="199"/>
        <v>0</v>
      </c>
      <c r="R340" s="29">
        <f t="shared" si="200"/>
        <v>0</v>
      </c>
      <c r="S340" s="25">
        <f t="shared" si="201"/>
        <v>0</v>
      </c>
      <c r="T340" s="4">
        <f t="shared" si="202"/>
        <v>0</v>
      </c>
      <c r="U340" s="4">
        <f t="shared" si="203"/>
        <v>0</v>
      </c>
      <c r="V340" s="4">
        <f t="shared" si="204"/>
        <v>0</v>
      </c>
      <c r="W340" s="27">
        <f t="shared" si="205"/>
        <v>0</v>
      </c>
      <c r="X340" s="18">
        <f t="shared" si="206"/>
        <v>0</v>
      </c>
      <c r="Y340" s="18">
        <f t="shared" si="207"/>
        <v>0</v>
      </c>
      <c r="Z340" s="29">
        <f t="shared" si="208"/>
        <v>0</v>
      </c>
      <c r="AA340" s="25">
        <f t="shared" si="209"/>
        <v>269.95476411010264</v>
      </c>
      <c r="AB340" s="4">
        <f t="shared" si="210"/>
        <v>0.96911873022262329</v>
      </c>
      <c r="AC340" s="4">
        <f t="shared" si="211"/>
        <v>48.659612949389874</v>
      </c>
      <c r="AD340" s="4">
        <f t="shared" si="212"/>
        <v>49.6287316796125</v>
      </c>
      <c r="AE340" s="33">
        <f t="shared" si="213"/>
        <v>0</v>
      </c>
      <c r="AF340" s="18">
        <f t="shared" si="214"/>
        <v>0</v>
      </c>
      <c r="AG340" s="18">
        <f t="shared" si="215"/>
        <v>0</v>
      </c>
      <c r="AH340" s="29">
        <f t="shared" si="216"/>
        <v>15911.69343445049</v>
      </c>
      <c r="AI340" s="4">
        <f t="shared" si="217"/>
        <v>0</v>
      </c>
      <c r="AJ340" s="4">
        <f t="shared" si="218"/>
        <v>0</v>
      </c>
      <c r="AK340" s="4">
        <f t="shared" si="219"/>
        <v>0</v>
      </c>
      <c r="AL340" s="4">
        <f t="shared" si="220"/>
        <v>7677.2174854925606</v>
      </c>
    </row>
    <row r="341" spans="1:38">
      <c r="A341" s="1">
        <v>328</v>
      </c>
      <c r="B341" s="1">
        <f t="shared" si="221"/>
        <v>5</v>
      </c>
      <c r="C341" s="3">
        <f t="shared" si="185"/>
        <v>222.37334656470637</v>
      </c>
      <c r="D341" s="3">
        <f t="shared" si="192"/>
        <v>45.617845788944493</v>
      </c>
      <c r="E341" s="4">
        <f t="shared" si="193"/>
        <v>1.0685709412692426</v>
      </c>
      <c r="F341" s="4">
        <f t="shared" si="194"/>
        <v>44.54927484767525</v>
      </c>
      <c r="G341" s="7">
        <f t="shared" si="195"/>
        <v>0.15</v>
      </c>
      <c r="H341" s="8">
        <f t="shared" si="196"/>
        <v>1.3451947011868914E-2</v>
      </c>
      <c r="I341" s="3">
        <f t="shared" si="186"/>
        <v>3.0321426977428545</v>
      </c>
      <c r="J341" s="4">
        <f t="shared" si="187"/>
        <v>47.581417545418105</v>
      </c>
      <c r="K341" s="3">
        <f t="shared" si="188"/>
        <v>48.649988486687349</v>
      </c>
      <c r="L341" s="4">
        <f t="shared" si="189"/>
        <v>0.24745853376761409</v>
      </c>
      <c r="M341" s="18">
        <f t="shared" si="190"/>
        <v>0.82111240750162851</v>
      </c>
      <c r="N341" s="18">
        <f t="shared" si="191"/>
        <v>47.581417545418105</v>
      </c>
      <c r="O341" s="27">
        <f t="shared" si="197"/>
        <v>0</v>
      </c>
      <c r="P341" s="18">
        <f t="shared" si="198"/>
        <v>0</v>
      </c>
      <c r="Q341" s="18">
        <f t="shared" si="199"/>
        <v>0</v>
      </c>
      <c r="R341" s="29">
        <f t="shared" si="200"/>
        <v>0</v>
      </c>
      <c r="S341" s="25">
        <f t="shared" si="201"/>
        <v>0</v>
      </c>
      <c r="T341" s="4">
        <f t="shared" si="202"/>
        <v>0</v>
      </c>
      <c r="U341" s="4">
        <f t="shared" si="203"/>
        <v>0</v>
      </c>
      <c r="V341" s="4">
        <f t="shared" si="204"/>
        <v>0</v>
      </c>
      <c r="W341" s="27">
        <f t="shared" si="205"/>
        <v>0</v>
      </c>
      <c r="X341" s="18">
        <f t="shared" si="206"/>
        <v>0</v>
      </c>
      <c r="Y341" s="18">
        <f t="shared" si="207"/>
        <v>0</v>
      </c>
      <c r="Z341" s="29">
        <f t="shared" si="208"/>
        <v>0</v>
      </c>
      <c r="AA341" s="25">
        <f t="shared" si="209"/>
        <v>222.37334656468454</v>
      </c>
      <c r="AB341" s="4">
        <f t="shared" si="210"/>
        <v>0.82111240750156222</v>
      </c>
      <c r="AC341" s="4">
        <f t="shared" si="211"/>
        <v>47.581417545418105</v>
      </c>
      <c r="AD341" s="4">
        <f t="shared" si="212"/>
        <v>48.402529952919664</v>
      </c>
      <c r="AE341" s="33">
        <f t="shared" si="213"/>
        <v>0</v>
      </c>
      <c r="AF341" s="18">
        <f t="shared" si="214"/>
        <v>0</v>
      </c>
      <c r="AG341" s="18">
        <f t="shared" si="215"/>
        <v>0</v>
      </c>
      <c r="AH341" s="29">
        <f t="shared" si="216"/>
        <v>15606.704954897139</v>
      </c>
      <c r="AI341" s="4">
        <f t="shared" si="217"/>
        <v>0</v>
      </c>
      <c r="AJ341" s="4">
        <f t="shared" si="218"/>
        <v>0</v>
      </c>
      <c r="AK341" s="4">
        <f t="shared" si="219"/>
        <v>0</v>
      </c>
      <c r="AL341" s="4">
        <f t="shared" si="220"/>
        <v>7493.2582626263566</v>
      </c>
    </row>
    <row r="342" spans="1:38">
      <c r="A342" s="1">
        <v>329</v>
      </c>
      <c r="B342" s="1">
        <f t="shared" si="221"/>
        <v>4</v>
      </c>
      <c r="C342" s="3">
        <f t="shared" si="185"/>
        <v>175.85157626990298</v>
      </c>
      <c r="D342" s="3">
        <f t="shared" si="192"/>
        <v>45.004196944595805</v>
      </c>
      <c r="E342" s="4">
        <f t="shared" si="193"/>
        <v>0.88022783015196271</v>
      </c>
      <c r="F342" s="4">
        <f t="shared" si="194"/>
        <v>44.123969114443845</v>
      </c>
      <c r="G342" s="7">
        <f t="shared" si="195"/>
        <v>0.15</v>
      </c>
      <c r="H342" s="8">
        <f t="shared" si="196"/>
        <v>1.3451947011868914E-2</v>
      </c>
      <c r="I342" s="3">
        <f t="shared" si="186"/>
        <v>2.3978011803595534</v>
      </c>
      <c r="J342" s="4">
        <f t="shared" si="187"/>
        <v>46.521770294803396</v>
      </c>
      <c r="K342" s="3">
        <f t="shared" si="188"/>
        <v>47.401998124955355</v>
      </c>
      <c r="L342" s="4">
        <f t="shared" si="189"/>
        <v>0.20384223435098084</v>
      </c>
      <c r="M342" s="18">
        <f t="shared" si="190"/>
        <v>0.6763855958009819</v>
      </c>
      <c r="N342" s="18">
        <f t="shared" si="191"/>
        <v>46.521770294803396</v>
      </c>
      <c r="O342" s="27">
        <f t="shared" si="197"/>
        <v>0</v>
      </c>
      <c r="P342" s="18">
        <f t="shared" si="198"/>
        <v>0</v>
      </c>
      <c r="Q342" s="18">
        <f t="shared" si="199"/>
        <v>0</v>
      </c>
      <c r="R342" s="29">
        <f t="shared" si="200"/>
        <v>0</v>
      </c>
      <c r="S342" s="25">
        <f t="shared" si="201"/>
        <v>0</v>
      </c>
      <c r="T342" s="4">
        <f t="shared" si="202"/>
        <v>0</v>
      </c>
      <c r="U342" s="4">
        <f t="shared" si="203"/>
        <v>0</v>
      </c>
      <c r="V342" s="4">
        <f t="shared" si="204"/>
        <v>0</v>
      </c>
      <c r="W342" s="27">
        <f t="shared" si="205"/>
        <v>0</v>
      </c>
      <c r="X342" s="18">
        <f t="shared" si="206"/>
        <v>0</v>
      </c>
      <c r="Y342" s="18">
        <f t="shared" si="207"/>
        <v>0</v>
      </c>
      <c r="Z342" s="29">
        <f t="shared" si="208"/>
        <v>0</v>
      </c>
      <c r="AA342" s="25">
        <f t="shared" si="209"/>
        <v>175.85157626988115</v>
      </c>
      <c r="AB342" s="4">
        <f t="shared" si="210"/>
        <v>0.67638559580091551</v>
      </c>
      <c r="AC342" s="4">
        <f t="shared" si="211"/>
        <v>46.521770294803396</v>
      </c>
      <c r="AD342" s="4">
        <f t="shared" si="212"/>
        <v>47.198155890604312</v>
      </c>
      <c r="AE342" s="33">
        <f t="shared" si="213"/>
        <v>0</v>
      </c>
      <c r="AF342" s="18">
        <f t="shared" si="214"/>
        <v>0</v>
      </c>
      <c r="AG342" s="18">
        <f t="shared" si="215"/>
        <v>0</v>
      </c>
      <c r="AH342" s="29">
        <f t="shared" si="216"/>
        <v>15305.662426990317</v>
      </c>
      <c r="AI342" s="4">
        <f t="shared" si="217"/>
        <v>0</v>
      </c>
      <c r="AJ342" s="4">
        <f t="shared" si="218"/>
        <v>0</v>
      </c>
      <c r="AK342" s="4">
        <f t="shared" si="219"/>
        <v>0</v>
      </c>
      <c r="AL342" s="4">
        <f t="shared" si="220"/>
        <v>7312.3269926631519</v>
      </c>
    </row>
    <row r="343" spans="1:38">
      <c r="A343" s="1">
        <v>330</v>
      </c>
      <c r="B343" s="1">
        <f t="shared" si="221"/>
        <v>3</v>
      </c>
      <c r="C343" s="3">
        <f t="shared" si="185"/>
        <v>130.37119319175065</v>
      </c>
      <c r="D343" s="3">
        <f t="shared" si="192"/>
        <v>44.398802871985204</v>
      </c>
      <c r="E343" s="4">
        <f t="shared" si="193"/>
        <v>0.6960791560683659</v>
      </c>
      <c r="F343" s="4">
        <f t="shared" si="194"/>
        <v>43.702723715916839</v>
      </c>
      <c r="G343" s="7">
        <f t="shared" si="195"/>
        <v>0.15</v>
      </c>
      <c r="H343" s="8">
        <f t="shared" si="196"/>
        <v>1.3451947011868914E-2</v>
      </c>
      <c r="I343" s="3">
        <f t="shared" si="186"/>
        <v>1.7776593622354995</v>
      </c>
      <c r="J343" s="4">
        <f t="shared" si="187"/>
        <v>45.480383078152336</v>
      </c>
      <c r="K343" s="3">
        <f t="shared" si="188"/>
        <v>46.176462234220701</v>
      </c>
      <c r="L343" s="4">
        <f t="shared" si="189"/>
        <v>0.16119727824741106</v>
      </c>
      <c r="M343" s="18">
        <f t="shared" si="190"/>
        <v>0.53488187782095487</v>
      </c>
      <c r="N343" s="18">
        <f t="shared" si="191"/>
        <v>45.480383078152336</v>
      </c>
      <c r="O343" s="27">
        <f t="shared" si="197"/>
        <v>0</v>
      </c>
      <c r="P343" s="18">
        <f t="shared" si="198"/>
        <v>0</v>
      </c>
      <c r="Q343" s="18">
        <f t="shared" si="199"/>
        <v>0</v>
      </c>
      <c r="R343" s="29">
        <f t="shared" si="200"/>
        <v>0</v>
      </c>
      <c r="S343" s="25">
        <f t="shared" si="201"/>
        <v>0</v>
      </c>
      <c r="T343" s="4">
        <f t="shared" si="202"/>
        <v>0</v>
      </c>
      <c r="U343" s="4">
        <f t="shared" si="203"/>
        <v>0</v>
      </c>
      <c r="V343" s="4">
        <f t="shared" si="204"/>
        <v>0</v>
      </c>
      <c r="W343" s="27">
        <f t="shared" si="205"/>
        <v>0</v>
      </c>
      <c r="X343" s="18">
        <f t="shared" si="206"/>
        <v>0</v>
      </c>
      <c r="Y343" s="18">
        <f t="shared" si="207"/>
        <v>0</v>
      </c>
      <c r="Z343" s="29">
        <f t="shared" si="208"/>
        <v>0</v>
      </c>
      <c r="AA343" s="25">
        <f t="shared" si="209"/>
        <v>130.37119319172882</v>
      </c>
      <c r="AB343" s="4">
        <f t="shared" si="210"/>
        <v>0.53488187782088858</v>
      </c>
      <c r="AC343" s="4">
        <f t="shared" si="211"/>
        <v>45.480383078152336</v>
      </c>
      <c r="AD343" s="4">
        <f t="shared" si="212"/>
        <v>46.015264955973223</v>
      </c>
      <c r="AE343" s="33">
        <f t="shared" si="213"/>
        <v>0</v>
      </c>
      <c r="AF343" s="18">
        <f t="shared" si="214"/>
        <v>0</v>
      </c>
      <c r="AG343" s="18">
        <f t="shared" si="215"/>
        <v>0</v>
      </c>
      <c r="AH343" s="29">
        <f t="shared" si="216"/>
        <v>15008.526415790271</v>
      </c>
      <c r="AI343" s="4">
        <f t="shared" si="217"/>
        <v>0</v>
      </c>
      <c r="AJ343" s="4">
        <f t="shared" si="218"/>
        <v>0</v>
      </c>
      <c r="AK343" s="4">
        <f t="shared" si="219"/>
        <v>0</v>
      </c>
      <c r="AL343" s="4">
        <f t="shared" si="220"/>
        <v>7134.3830469082768</v>
      </c>
    </row>
    <row r="344" spans="1:38">
      <c r="A344" s="1">
        <v>331</v>
      </c>
      <c r="B344" s="1">
        <f t="shared" si="221"/>
        <v>2</v>
      </c>
      <c r="C344" s="3">
        <f t="shared" si="185"/>
        <v>85.914221171302273</v>
      </c>
      <c r="D344" s="3">
        <f t="shared" si="192"/>
        <v>43.801552528360446</v>
      </c>
      <c r="E344" s="4">
        <f t="shared" si="193"/>
        <v>0.51605263971734627</v>
      </c>
      <c r="F344" s="4">
        <f t="shared" si="194"/>
        <v>43.285499888643102</v>
      </c>
      <c r="G344" s="7">
        <f t="shared" si="195"/>
        <v>0.15</v>
      </c>
      <c r="H344" s="8">
        <f t="shared" si="196"/>
        <v>1.3451947011868914E-2</v>
      </c>
      <c r="I344" s="3">
        <f t="shared" si="186"/>
        <v>1.1714721318052703</v>
      </c>
      <c r="J344" s="4">
        <f t="shared" si="187"/>
        <v>44.456972020448376</v>
      </c>
      <c r="K344" s="3">
        <f t="shared" si="188"/>
        <v>44.97302466016572</v>
      </c>
      <c r="L344" s="4">
        <f t="shared" si="189"/>
        <v>0.1195069270924381</v>
      </c>
      <c r="M344" s="18">
        <f t="shared" si="190"/>
        <v>0.39654571262490818</v>
      </c>
      <c r="N344" s="18">
        <f t="shared" si="191"/>
        <v>44.456972020448376</v>
      </c>
      <c r="O344" s="27">
        <f t="shared" si="197"/>
        <v>0</v>
      </c>
      <c r="P344" s="18">
        <f t="shared" si="198"/>
        <v>0</v>
      </c>
      <c r="Q344" s="18">
        <f t="shared" si="199"/>
        <v>0</v>
      </c>
      <c r="R344" s="29">
        <f t="shared" si="200"/>
        <v>0</v>
      </c>
      <c r="S344" s="25">
        <f t="shared" si="201"/>
        <v>0</v>
      </c>
      <c r="T344" s="4">
        <f t="shared" si="202"/>
        <v>0</v>
      </c>
      <c r="U344" s="4">
        <f t="shared" si="203"/>
        <v>0</v>
      </c>
      <c r="V344" s="4">
        <f t="shared" si="204"/>
        <v>0</v>
      </c>
      <c r="W344" s="27">
        <f t="shared" si="205"/>
        <v>0</v>
      </c>
      <c r="X344" s="18">
        <f t="shared" si="206"/>
        <v>0</v>
      </c>
      <c r="Y344" s="18">
        <f t="shared" si="207"/>
        <v>0</v>
      </c>
      <c r="Z344" s="29">
        <f t="shared" si="208"/>
        <v>0</v>
      </c>
      <c r="AA344" s="25">
        <f t="shared" si="209"/>
        <v>85.914221171280445</v>
      </c>
      <c r="AB344" s="4">
        <f t="shared" si="210"/>
        <v>0.3965457126248419</v>
      </c>
      <c r="AC344" s="4">
        <f t="shared" si="211"/>
        <v>44.456972020448376</v>
      </c>
      <c r="AD344" s="4">
        <f t="shared" si="212"/>
        <v>44.853517733073218</v>
      </c>
      <c r="AE344" s="33">
        <f t="shared" si="213"/>
        <v>0</v>
      </c>
      <c r="AF344" s="18">
        <f t="shared" si="214"/>
        <v>0</v>
      </c>
      <c r="AG344" s="18">
        <f t="shared" si="215"/>
        <v>0</v>
      </c>
      <c r="AH344" s="29">
        <f t="shared" si="216"/>
        <v>14715.257738768412</v>
      </c>
      <c r="AI344" s="4">
        <f t="shared" si="217"/>
        <v>0</v>
      </c>
      <c r="AJ344" s="4">
        <f t="shared" si="218"/>
        <v>0</v>
      </c>
      <c r="AK344" s="4">
        <f t="shared" si="219"/>
        <v>0</v>
      </c>
      <c r="AL344" s="4">
        <f t="shared" si="220"/>
        <v>6959.3862303648129</v>
      </c>
    </row>
    <row r="345" spans="1:38">
      <c r="A345" s="1">
        <v>332</v>
      </c>
      <c r="B345" s="1">
        <f t="shared" si="221"/>
        <v>1</v>
      </c>
      <c r="C345" s="3">
        <f t="shared" si="185"/>
        <v>42.462963740864069</v>
      </c>
      <c r="D345" s="3">
        <f t="shared" si="192"/>
        <v>43.212336364710978</v>
      </c>
      <c r="E345" s="4">
        <f t="shared" si="193"/>
        <v>0.34007712546973817</v>
      </c>
      <c r="F345" s="4">
        <f t="shared" si="194"/>
        <v>42.872259239241238</v>
      </c>
      <c r="G345" s="7">
        <f t="shared" si="195"/>
        <v>0.15</v>
      </c>
      <c r="H345" s="8">
        <f t="shared" si="196"/>
        <v>1.3451947011868914E-2</v>
      </c>
      <c r="I345" s="3">
        <f t="shared" si="186"/>
        <v>0.57899819119696405</v>
      </c>
      <c r="J345" s="4">
        <f t="shared" si="187"/>
        <v>43.451257430438204</v>
      </c>
      <c r="K345" s="3">
        <f t="shared" si="188"/>
        <v>43.791334555907945</v>
      </c>
      <c r="L345" s="4">
        <f t="shared" si="189"/>
        <v>7.8754702740360422E-2</v>
      </c>
      <c r="M345" s="18">
        <f t="shared" si="190"/>
        <v>0.26132242272937778</v>
      </c>
      <c r="N345" s="18">
        <f t="shared" si="191"/>
        <v>43.451257430438204</v>
      </c>
      <c r="O345" s="27">
        <f t="shared" si="197"/>
        <v>0</v>
      </c>
      <c r="P345" s="18">
        <f t="shared" si="198"/>
        <v>0</v>
      </c>
      <c r="Q345" s="18">
        <f t="shared" si="199"/>
        <v>0</v>
      </c>
      <c r="R345" s="29">
        <f t="shared" si="200"/>
        <v>0</v>
      </c>
      <c r="S345" s="25">
        <f t="shared" si="201"/>
        <v>0</v>
      </c>
      <c r="T345" s="4">
        <f t="shared" si="202"/>
        <v>0</v>
      </c>
      <c r="U345" s="4">
        <f t="shared" si="203"/>
        <v>0</v>
      </c>
      <c r="V345" s="4">
        <f t="shared" si="204"/>
        <v>0</v>
      </c>
      <c r="W345" s="27">
        <f t="shared" si="205"/>
        <v>0</v>
      </c>
      <c r="X345" s="18">
        <f t="shared" si="206"/>
        <v>0</v>
      </c>
      <c r="Y345" s="18">
        <f t="shared" si="207"/>
        <v>0</v>
      </c>
      <c r="Z345" s="29">
        <f t="shared" si="208"/>
        <v>0</v>
      </c>
      <c r="AA345" s="25">
        <f t="shared" si="209"/>
        <v>42.462963740842241</v>
      </c>
      <c r="AB345" s="4">
        <f t="shared" si="210"/>
        <v>0.26132242272931139</v>
      </c>
      <c r="AC345" s="4">
        <f t="shared" si="211"/>
        <v>43.451257430438204</v>
      </c>
      <c r="AD345" s="4">
        <f t="shared" si="212"/>
        <v>43.712579853167519</v>
      </c>
      <c r="AE345" s="33">
        <f t="shared" si="213"/>
        <v>0</v>
      </c>
      <c r="AF345" s="18">
        <f t="shared" si="214"/>
        <v>0</v>
      </c>
      <c r="AG345" s="18">
        <f t="shared" si="215"/>
        <v>0</v>
      </c>
      <c r="AH345" s="29">
        <f t="shared" si="216"/>
        <v>14425.817466905484</v>
      </c>
      <c r="AI345" s="4">
        <f t="shared" si="217"/>
        <v>0</v>
      </c>
      <c r="AJ345" s="4">
        <f t="shared" si="218"/>
        <v>0</v>
      </c>
      <c r="AK345" s="4">
        <f t="shared" si="219"/>
        <v>0</v>
      </c>
      <c r="AL345" s="4">
        <f t="shared" si="220"/>
        <v>6787.2967791205356</v>
      </c>
    </row>
    <row r="346" spans="1:38">
      <c r="A346" s="1">
        <v>333</v>
      </c>
      <c r="B346" s="1">
        <f t="shared" si="221"/>
        <v>0</v>
      </c>
      <c r="C346" s="3">
        <f t="shared" si="185"/>
        <v>-5.1159076974727213E-13</v>
      </c>
      <c r="D346" s="3">
        <f t="shared" si="192"/>
        <v>42.631046305672172</v>
      </c>
      <c r="E346" s="4">
        <f t="shared" si="193"/>
        <v>0.16808256480758696</v>
      </c>
      <c r="F346" s="4">
        <f t="shared" si="194"/>
        <v>42.462963740864588</v>
      </c>
      <c r="G346" s="7">
        <f t="shared" si="195"/>
        <v>0.15</v>
      </c>
      <c r="H346" s="8">
        <f t="shared" si="196"/>
        <v>1.3451947011868914E-2</v>
      </c>
      <c r="I346" s="3">
        <f t="shared" si="186"/>
        <v>-6.9774737587126676E-15</v>
      </c>
      <c r="J346" s="4">
        <f t="shared" si="187"/>
        <v>42.462963740864581</v>
      </c>
      <c r="K346" s="3">
        <f t="shared" si="188"/>
        <v>42.631046305672164</v>
      </c>
      <c r="L346" s="4">
        <f t="shared" si="189"/>
        <v>3.8924383429125395E-2</v>
      </c>
      <c r="M346" s="18">
        <f t="shared" si="190"/>
        <v>0.12915818137846158</v>
      </c>
      <c r="N346" s="18">
        <f t="shared" si="191"/>
        <v>42.462963740864581</v>
      </c>
      <c r="O346" s="27">
        <f t="shared" si="197"/>
        <v>0</v>
      </c>
      <c r="P346" s="18">
        <f t="shared" si="198"/>
        <v>0</v>
      </c>
      <c r="Q346" s="18">
        <f t="shared" si="199"/>
        <v>0</v>
      </c>
      <c r="R346" s="29">
        <f t="shared" si="200"/>
        <v>0</v>
      </c>
      <c r="S346" s="25">
        <f t="shared" si="201"/>
        <v>0</v>
      </c>
      <c r="T346" s="4">
        <f t="shared" si="202"/>
        <v>0</v>
      </c>
      <c r="U346" s="4">
        <f t="shared" si="203"/>
        <v>0</v>
      </c>
      <c r="V346" s="4">
        <f t="shared" si="204"/>
        <v>0</v>
      </c>
      <c r="W346" s="27">
        <f t="shared" si="205"/>
        <v>0</v>
      </c>
      <c r="X346" s="18">
        <f t="shared" si="206"/>
        <v>0</v>
      </c>
      <c r="Y346" s="18">
        <f t="shared" si="207"/>
        <v>0</v>
      </c>
      <c r="Z346" s="29">
        <f t="shared" si="208"/>
        <v>0</v>
      </c>
      <c r="AA346" s="25">
        <f t="shared" si="209"/>
        <v>0</v>
      </c>
      <c r="AB346" s="4">
        <f t="shared" si="210"/>
        <v>0.12915818137839516</v>
      </c>
      <c r="AC346" s="4">
        <f t="shared" si="211"/>
        <v>42.462963740842241</v>
      </c>
      <c r="AD346" s="4">
        <f t="shared" si="212"/>
        <v>42.592121922220635</v>
      </c>
      <c r="AE346" s="33">
        <f t="shared" si="213"/>
        <v>0</v>
      </c>
      <c r="AF346" s="18">
        <f t="shared" si="214"/>
        <v>0</v>
      </c>
      <c r="AG346" s="18">
        <f t="shared" si="215"/>
        <v>0</v>
      </c>
      <c r="AH346" s="29">
        <f t="shared" si="216"/>
        <v>14140.166925700467</v>
      </c>
      <c r="AI346" s="4">
        <f t="shared" si="217"/>
        <v>0</v>
      </c>
      <c r="AJ346" s="4">
        <f t="shared" si="218"/>
        <v>0</v>
      </c>
      <c r="AK346" s="4">
        <f t="shared" si="219"/>
        <v>0</v>
      </c>
      <c r="AL346" s="4">
        <f t="shared" si="220"/>
        <v>6618.075357696116</v>
      </c>
    </row>
    <row r="347" spans="1:38">
      <c r="A347" s="1">
        <v>334</v>
      </c>
      <c r="B347" s="1">
        <f t="shared" si="221"/>
        <v>0</v>
      </c>
      <c r="C347" s="3">
        <f t="shared" si="185"/>
        <v>-5.0670668379557823E-13</v>
      </c>
      <c r="D347" s="3">
        <f t="shared" si="192"/>
        <v>0</v>
      </c>
      <c r="E347" s="4">
        <f t="shared" si="193"/>
        <v>-2.0250467969162854E-15</v>
      </c>
      <c r="F347" s="4">
        <f t="shared" si="194"/>
        <v>2.0250467969162854E-15</v>
      </c>
      <c r="G347" s="7">
        <f t="shared" si="195"/>
        <v>0.15</v>
      </c>
      <c r="H347" s="8">
        <f t="shared" si="196"/>
        <v>1.3451947011868914E-2</v>
      </c>
      <c r="I347" s="3">
        <f t="shared" si="186"/>
        <v>-6.9091327486102076E-15</v>
      </c>
      <c r="J347" s="4">
        <f t="shared" si="187"/>
        <v>-4.8840859516939226E-15</v>
      </c>
      <c r="K347" s="3">
        <f t="shared" si="188"/>
        <v>-6.9091327486102076E-15</v>
      </c>
      <c r="L347" s="4">
        <f t="shared" si="189"/>
        <v>-4.6895820560166614E-16</v>
      </c>
      <c r="M347" s="18">
        <f t="shared" si="190"/>
        <v>-1.5560885913146192E-15</v>
      </c>
      <c r="N347" s="18">
        <f t="shared" si="191"/>
        <v>-4.8840859516939226E-15</v>
      </c>
      <c r="O347" s="27">
        <f t="shared" si="197"/>
        <v>4.8840859516939226E-15</v>
      </c>
      <c r="P347" s="18">
        <f t="shared" si="198"/>
        <v>0</v>
      </c>
      <c r="Q347" s="18">
        <f t="shared" si="199"/>
        <v>-4.8840859516939226E-15</v>
      </c>
      <c r="R347" s="29">
        <f t="shared" si="200"/>
        <v>-4.8840859516939226E-15</v>
      </c>
      <c r="S347" s="25">
        <f t="shared" si="201"/>
        <v>0</v>
      </c>
      <c r="T347" s="4">
        <f t="shared" si="202"/>
        <v>0</v>
      </c>
      <c r="U347" s="4">
        <f t="shared" si="203"/>
        <v>0</v>
      </c>
      <c r="V347" s="4">
        <f t="shared" si="204"/>
        <v>0</v>
      </c>
      <c r="W347" s="27">
        <f t="shared" si="205"/>
        <v>0</v>
      </c>
      <c r="X347" s="18">
        <f t="shared" si="206"/>
        <v>0</v>
      </c>
      <c r="Y347" s="18">
        <f t="shared" si="207"/>
        <v>0</v>
      </c>
      <c r="Z347" s="29">
        <f t="shared" si="208"/>
        <v>0</v>
      </c>
      <c r="AA347" s="25">
        <f t="shared" si="209"/>
        <v>0</v>
      </c>
      <c r="AB347" s="4">
        <f t="shared" si="210"/>
        <v>0</v>
      </c>
      <c r="AC347" s="4">
        <f t="shared" si="211"/>
        <v>0</v>
      </c>
      <c r="AD347" s="4">
        <f t="shared" si="212"/>
        <v>0</v>
      </c>
      <c r="AE347" s="33">
        <f t="shared" si="213"/>
        <v>-1.6312847078657701E-12</v>
      </c>
      <c r="AF347" s="18">
        <f t="shared" si="214"/>
        <v>0</v>
      </c>
      <c r="AG347" s="18">
        <f t="shared" si="215"/>
        <v>0</v>
      </c>
      <c r="AH347" s="29">
        <f t="shared" si="216"/>
        <v>0</v>
      </c>
      <c r="AI347" s="4">
        <f t="shared" si="217"/>
        <v>-7.5944065597741846E-13</v>
      </c>
      <c r="AJ347" s="4">
        <f t="shared" si="218"/>
        <v>0</v>
      </c>
      <c r="AK347" s="4">
        <f t="shared" si="219"/>
        <v>0</v>
      </c>
      <c r="AL347" s="4">
        <f t="shared" si="220"/>
        <v>0</v>
      </c>
    </row>
    <row r="348" spans="1:38">
      <c r="A348" s="1">
        <v>335</v>
      </c>
      <c r="B348" s="1">
        <f t="shared" si="221"/>
        <v>0</v>
      </c>
      <c r="C348" s="3">
        <f t="shared" si="185"/>
        <v>-5.0186922553342478E-13</v>
      </c>
      <c r="D348" s="3">
        <f t="shared" si="192"/>
        <v>0</v>
      </c>
      <c r="E348" s="4">
        <f t="shared" si="193"/>
        <v>-2.0057139566908307E-15</v>
      </c>
      <c r="F348" s="4">
        <f t="shared" si="194"/>
        <v>2.0057139566908307E-15</v>
      </c>
      <c r="G348" s="7">
        <f t="shared" si="195"/>
        <v>0.15</v>
      </c>
      <c r="H348" s="8">
        <f t="shared" si="196"/>
        <v>1.3451947011868914E-2</v>
      </c>
      <c r="I348" s="3">
        <f t="shared" si="186"/>
        <v>-6.8431722188443069E-15</v>
      </c>
      <c r="J348" s="4">
        <f t="shared" si="187"/>
        <v>-4.8374582621534765E-15</v>
      </c>
      <c r="K348" s="3">
        <f t="shared" si="188"/>
        <v>-6.8431722188443069E-15</v>
      </c>
      <c r="L348" s="4">
        <f t="shared" si="189"/>
        <v>-4.6448112681261333E-16</v>
      </c>
      <c r="M348" s="18">
        <f t="shared" si="190"/>
        <v>-1.5412328298782175E-15</v>
      </c>
      <c r="N348" s="18">
        <f t="shared" si="191"/>
        <v>-4.8374582621534765E-15</v>
      </c>
      <c r="O348" s="27">
        <f t="shared" si="197"/>
        <v>9.7215442138473991E-15</v>
      </c>
      <c r="P348" s="18">
        <f t="shared" si="198"/>
        <v>1.4855761436402351E-17</v>
      </c>
      <c r="Q348" s="18">
        <f t="shared" si="199"/>
        <v>-4.8374582621534765E-15</v>
      </c>
      <c r="R348" s="29">
        <f t="shared" si="200"/>
        <v>-4.822602500717074E-15</v>
      </c>
      <c r="S348" s="25">
        <f t="shared" si="201"/>
        <v>0</v>
      </c>
      <c r="T348" s="4">
        <f t="shared" si="202"/>
        <v>0</v>
      </c>
      <c r="U348" s="4">
        <f t="shared" si="203"/>
        <v>0</v>
      </c>
      <c r="V348" s="4">
        <f t="shared" si="204"/>
        <v>0</v>
      </c>
      <c r="W348" s="27">
        <f t="shared" si="205"/>
        <v>0</v>
      </c>
      <c r="X348" s="18">
        <f t="shared" si="206"/>
        <v>0</v>
      </c>
      <c r="Y348" s="18">
        <f t="shared" si="207"/>
        <v>0</v>
      </c>
      <c r="Z348" s="29">
        <f t="shared" si="208"/>
        <v>0</v>
      </c>
      <c r="AA348" s="25">
        <f t="shared" si="209"/>
        <v>0</v>
      </c>
      <c r="AB348" s="4">
        <f t="shared" si="210"/>
        <v>0</v>
      </c>
      <c r="AC348" s="4">
        <f t="shared" si="211"/>
        <v>0</v>
      </c>
      <c r="AD348" s="4">
        <f t="shared" si="212"/>
        <v>0</v>
      </c>
      <c r="AE348" s="33">
        <f t="shared" si="213"/>
        <v>-1.6205485178214146E-12</v>
      </c>
      <c r="AF348" s="18">
        <f t="shared" si="214"/>
        <v>0</v>
      </c>
      <c r="AG348" s="18">
        <f t="shared" si="215"/>
        <v>0</v>
      </c>
      <c r="AH348" s="29">
        <f t="shared" si="216"/>
        <v>0</v>
      </c>
      <c r="AI348" s="4">
        <f t="shared" si="217"/>
        <v>-7.5040588708124504E-13</v>
      </c>
      <c r="AJ348" s="4">
        <f t="shared" si="218"/>
        <v>0</v>
      </c>
      <c r="AK348" s="4">
        <f t="shared" si="219"/>
        <v>0</v>
      </c>
      <c r="AL348" s="4">
        <f t="shared" si="220"/>
        <v>0</v>
      </c>
    </row>
    <row r="349" spans="1:38">
      <c r="A349" s="1">
        <v>336</v>
      </c>
      <c r="B349" s="1">
        <f t="shared" si="221"/>
        <v>0</v>
      </c>
      <c r="C349" s="3">
        <f t="shared" si="185"/>
        <v>-4.9707794981274241E-13</v>
      </c>
      <c r="D349" s="3">
        <f t="shared" si="192"/>
        <v>0</v>
      </c>
      <c r="E349" s="4">
        <f t="shared" si="193"/>
        <v>-1.9865656844031398E-15</v>
      </c>
      <c r="F349" s="4">
        <f t="shared" si="194"/>
        <v>1.9865656844031398E-15</v>
      </c>
      <c r="G349" s="7">
        <f t="shared" si="195"/>
        <v>0.15</v>
      </c>
      <c r="H349" s="8">
        <f t="shared" si="196"/>
        <v>1.3451947011868914E-2</v>
      </c>
      <c r="I349" s="3">
        <f t="shared" si="186"/>
        <v>-6.777841405085508E-15</v>
      </c>
      <c r="J349" s="4">
        <f t="shared" si="187"/>
        <v>-4.7912757206823678E-15</v>
      </c>
      <c r="K349" s="3">
        <f t="shared" si="188"/>
        <v>-6.777841405085508E-15</v>
      </c>
      <c r="L349" s="4">
        <f t="shared" si="189"/>
        <v>-4.6004679007230604E-16</v>
      </c>
      <c r="M349" s="18">
        <f t="shared" si="190"/>
        <v>-1.5265188943308338E-15</v>
      </c>
      <c r="N349" s="18">
        <f t="shared" si="191"/>
        <v>-4.7912757206823678E-15</v>
      </c>
      <c r="O349" s="27">
        <f t="shared" si="197"/>
        <v>1.4512819934529767E-14</v>
      </c>
      <c r="P349" s="18">
        <f t="shared" si="198"/>
        <v>2.9569696983785846E-17</v>
      </c>
      <c r="Q349" s="18">
        <f t="shared" si="199"/>
        <v>-4.7912757206823678E-15</v>
      </c>
      <c r="R349" s="29">
        <f t="shared" si="200"/>
        <v>-4.761706023698582E-15</v>
      </c>
      <c r="S349" s="25">
        <f t="shared" si="201"/>
        <v>0</v>
      </c>
      <c r="T349" s="4">
        <f t="shared" si="202"/>
        <v>0</v>
      </c>
      <c r="U349" s="4">
        <f t="shared" si="203"/>
        <v>0</v>
      </c>
      <c r="V349" s="4">
        <f t="shared" si="204"/>
        <v>0</v>
      </c>
      <c r="W349" s="27">
        <f t="shared" si="205"/>
        <v>0</v>
      </c>
      <c r="X349" s="18">
        <f t="shared" si="206"/>
        <v>0</v>
      </c>
      <c r="Y349" s="18">
        <f t="shared" si="207"/>
        <v>0</v>
      </c>
      <c r="Z349" s="29">
        <f t="shared" si="208"/>
        <v>0</v>
      </c>
      <c r="AA349" s="25">
        <f t="shared" si="209"/>
        <v>0</v>
      </c>
      <c r="AB349" s="4">
        <f t="shared" si="210"/>
        <v>0</v>
      </c>
      <c r="AC349" s="4">
        <f t="shared" si="211"/>
        <v>0</v>
      </c>
      <c r="AD349" s="4">
        <f t="shared" si="212"/>
        <v>0</v>
      </c>
      <c r="AE349" s="33">
        <f t="shared" si="213"/>
        <v>-1.6098686421492756E-12</v>
      </c>
      <c r="AF349" s="18">
        <f t="shared" si="214"/>
        <v>0</v>
      </c>
      <c r="AG349" s="18">
        <f t="shared" si="215"/>
        <v>0</v>
      </c>
      <c r="AH349" s="29">
        <f t="shared" si="216"/>
        <v>0</v>
      </c>
      <c r="AI349" s="4">
        <f t="shared" si="217"/>
        <v>-7.4144287465984789E-13</v>
      </c>
      <c r="AJ349" s="4">
        <f t="shared" si="218"/>
        <v>0</v>
      </c>
      <c r="AK349" s="4">
        <f t="shared" si="219"/>
        <v>0</v>
      </c>
      <c r="AL349" s="4">
        <f t="shared" si="220"/>
        <v>0</v>
      </c>
    </row>
    <row r="350" spans="1:38">
      <c r="A350" s="1">
        <v>337</v>
      </c>
      <c r="B350" s="1">
        <f t="shared" si="221"/>
        <v>0</v>
      </c>
      <c r="C350" s="3">
        <f t="shared" si="185"/>
        <v>-4.9233241573522855E-13</v>
      </c>
      <c r="D350" s="3">
        <f t="shared" si="192"/>
        <v>0</v>
      </c>
      <c r="E350" s="4">
        <f t="shared" si="193"/>
        <v>-1.9676002180087721E-15</v>
      </c>
      <c r="F350" s="4">
        <f t="shared" si="194"/>
        <v>1.9676002180087721E-15</v>
      </c>
      <c r="G350" s="7">
        <f t="shared" si="195"/>
        <v>0.15</v>
      </c>
      <c r="H350" s="8">
        <f t="shared" si="196"/>
        <v>1.3451947011868914E-2</v>
      </c>
      <c r="I350" s="3">
        <f t="shared" si="186"/>
        <v>-6.7131342955226427E-15</v>
      </c>
      <c r="J350" s="4">
        <f t="shared" si="187"/>
        <v>-4.7455340775138706E-15</v>
      </c>
      <c r="K350" s="3">
        <f t="shared" si="188"/>
        <v>-6.7131342955226427E-15</v>
      </c>
      <c r="L350" s="4">
        <f t="shared" si="189"/>
        <v>-4.5565478732834716E-16</v>
      </c>
      <c r="M350" s="18">
        <f t="shared" si="190"/>
        <v>-1.511945430680425E-15</v>
      </c>
      <c r="N350" s="18">
        <f t="shared" si="191"/>
        <v>-4.7455340775138706E-15</v>
      </c>
      <c r="O350" s="27">
        <f t="shared" si="197"/>
        <v>1.9258354012043638E-14</v>
      </c>
      <c r="P350" s="18">
        <f t="shared" si="198"/>
        <v>4.4143160634194709E-17</v>
      </c>
      <c r="Q350" s="18">
        <f t="shared" si="199"/>
        <v>-4.7455340775138706E-15</v>
      </c>
      <c r="R350" s="29">
        <f t="shared" si="200"/>
        <v>-4.701390916879676E-15</v>
      </c>
      <c r="S350" s="25">
        <f t="shared" si="201"/>
        <v>0</v>
      </c>
      <c r="T350" s="4">
        <f t="shared" si="202"/>
        <v>0</v>
      </c>
      <c r="U350" s="4">
        <f t="shared" si="203"/>
        <v>0</v>
      </c>
      <c r="V350" s="4">
        <f t="shared" si="204"/>
        <v>0</v>
      </c>
      <c r="W350" s="27">
        <f t="shared" si="205"/>
        <v>0</v>
      </c>
      <c r="X350" s="18">
        <f t="shared" si="206"/>
        <v>0</v>
      </c>
      <c r="Y350" s="18">
        <f t="shared" si="207"/>
        <v>0</v>
      </c>
      <c r="Z350" s="29">
        <f t="shared" si="208"/>
        <v>0</v>
      </c>
      <c r="AA350" s="25">
        <f t="shared" si="209"/>
        <v>0</v>
      </c>
      <c r="AB350" s="4">
        <f t="shared" si="210"/>
        <v>0</v>
      </c>
      <c r="AC350" s="4">
        <f t="shared" si="211"/>
        <v>0</v>
      </c>
      <c r="AD350" s="4">
        <f t="shared" si="212"/>
        <v>0</v>
      </c>
      <c r="AE350" s="33">
        <f t="shared" si="213"/>
        <v>-1.5992449841221745E-12</v>
      </c>
      <c r="AF350" s="18">
        <f t="shared" si="214"/>
        <v>0</v>
      </c>
      <c r="AG350" s="18">
        <f t="shared" si="215"/>
        <v>0</v>
      </c>
      <c r="AH350" s="29">
        <f t="shared" si="216"/>
        <v>0</v>
      </c>
      <c r="AI350" s="4">
        <f t="shared" si="217"/>
        <v>-7.3255120016058798E-13</v>
      </c>
      <c r="AJ350" s="4">
        <f t="shared" si="218"/>
        <v>0</v>
      </c>
      <c r="AK350" s="4">
        <f t="shared" si="219"/>
        <v>0</v>
      </c>
      <c r="AL350" s="4">
        <f t="shared" si="220"/>
        <v>0</v>
      </c>
    </row>
    <row r="351" spans="1:38">
      <c r="A351" s="1">
        <v>338</v>
      </c>
      <c r="B351" s="1">
        <f t="shared" si="221"/>
        <v>0</v>
      </c>
      <c r="C351" s="3">
        <f t="shared" si="185"/>
        <v>-4.876321866117754E-13</v>
      </c>
      <c r="D351" s="3">
        <f t="shared" si="192"/>
        <v>0</v>
      </c>
      <c r="E351" s="4">
        <f t="shared" si="193"/>
        <v>-1.9488158122852799E-15</v>
      </c>
      <c r="F351" s="4">
        <f t="shared" si="194"/>
        <v>1.9488158122852799E-15</v>
      </c>
      <c r="G351" s="7">
        <f t="shared" si="195"/>
        <v>0.15</v>
      </c>
      <c r="H351" s="8">
        <f t="shared" si="196"/>
        <v>1.3451947011868914E-2</v>
      </c>
      <c r="I351" s="3">
        <f t="shared" si="186"/>
        <v>-6.6490449357384649E-15</v>
      </c>
      <c r="J351" s="4">
        <f t="shared" si="187"/>
        <v>-4.7002291234531846E-15</v>
      </c>
      <c r="K351" s="3">
        <f t="shared" si="188"/>
        <v>-6.6490449357384649E-15</v>
      </c>
      <c r="L351" s="4">
        <f t="shared" si="189"/>
        <v>-4.5130471442395946E-16</v>
      </c>
      <c r="M351" s="18">
        <f t="shared" si="190"/>
        <v>-1.4975110978613203E-15</v>
      </c>
      <c r="N351" s="18">
        <f t="shared" si="191"/>
        <v>-4.7002291234531846E-15</v>
      </c>
      <c r="O351" s="27">
        <f t="shared" si="197"/>
        <v>2.3958583135496821E-14</v>
      </c>
      <c r="P351" s="18">
        <f t="shared" si="198"/>
        <v>5.8577493453299407E-17</v>
      </c>
      <c r="Q351" s="18">
        <f t="shared" si="199"/>
        <v>-4.7002291234531846E-15</v>
      </c>
      <c r="R351" s="29">
        <f t="shared" si="200"/>
        <v>-4.6416516299998853E-15</v>
      </c>
      <c r="S351" s="25">
        <f t="shared" si="201"/>
        <v>0</v>
      </c>
      <c r="T351" s="4">
        <f t="shared" si="202"/>
        <v>0</v>
      </c>
      <c r="U351" s="4">
        <f t="shared" si="203"/>
        <v>0</v>
      </c>
      <c r="V351" s="4">
        <f t="shared" si="204"/>
        <v>0</v>
      </c>
      <c r="W351" s="27">
        <f t="shared" si="205"/>
        <v>0</v>
      </c>
      <c r="X351" s="18">
        <f t="shared" si="206"/>
        <v>0</v>
      </c>
      <c r="Y351" s="18">
        <f t="shared" si="207"/>
        <v>0</v>
      </c>
      <c r="Z351" s="29">
        <f t="shared" si="208"/>
        <v>0</v>
      </c>
      <c r="AA351" s="25">
        <f t="shared" si="209"/>
        <v>0</v>
      </c>
      <c r="AB351" s="4">
        <f t="shared" si="210"/>
        <v>0</v>
      </c>
      <c r="AC351" s="4">
        <f t="shared" si="211"/>
        <v>0</v>
      </c>
      <c r="AD351" s="4">
        <f t="shared" si="212"/>
        <v>0</v>
      </c>
      <c r="AE351" s="33">
        <f t="shared" si="213"/>
        <v>-1.5886774437271764E-12</v>
      </c>
      <c r="AF351" s="18">
        <f t="shared" si="214"/>
        <v>0</v>
      </c>
      <c r="AG351" s="18">
        <f t="shared" si="215"/>
        <v>0</v>
      </c>
      <c r="AH351" s="29">
        <f t="shared" si="216"/>
        <v>0</v>
      </c>
      <c r="AI351" s="4">
        <f t="shared" si="217"/>
        <v>-7.237304450205951E-13</v>
      </c>
      <c r="AJ351" s="4">
        <f t="shared" si="218"/>
        <v>0</v>
      </c>
      <c r="AK351" s="4">
        <f t="shared" si="219"/>
        <v>0</v>
      </c>
      <c r="AL351" s="4">
        <f t="shared" si="220"/>
        <v>0</v>
      </c>
    </row>
    <row r="352" spans="1:38">
      <c r="A352" s="1">
        <v>339</v>
      </c>
      <c r="B352" s="1">
        <f t="shared" si="221"/>
        <v>0</v>
      </c>
      <c r="C352" s="3">
        <f t="shared" si="185"/>
        <v>-4.8297682992228527E-13</v>
      </c>
      <c r="D352" s="3">
        <f t="shared" si="192"/>
        <v>0</v>
      </c>
      <c r="E352" s="4">
        <f t="shared" si="193"/>
        <v>-1.9302107386716108E-15</v>
      </c>
      <c r="F352" s="4">
        <f t="shared" si="194"/>
        <v>1.9302107386716108E-15</v>
      </c>
      <c r="G352" s="7">
        <f t="shared" si="195"/>
        <v>0.15</v>
      </c>
      <c r="H352" s="8">
        <f t="shared" si="196"/>
        <v>1.3451947011868914E-2</v>
      </c>
      <c r="I352" s="3">
        <f t="shared" si="186"/>
        <v>-6.5855674281617284E-15</v>
      </c>
      <c r="J352" s="4">
        <f t="shared" si="187"/>
        <v>-4.6553566894901172E-15</v>
      </c>
      <c r="K352" s="3">
        <f t="shared" si="188"/>
        <v>-6.5855674281617284E-15</v>
      </c>
      <c r="L352" s="4">
        <f t="shared" si="189"/>
        <v>-4.4699617106079414E-16</v>
      </c>
      <c r="M352" s="18">
        <f t="shared" si="190"/>
        <v>-1.4832145676108167E-15</v>
      </c>
      <c r="N352" s="18">
        <f t="shared" si="191"/>
        <v>-4.6553566894901172E-15</v>
      </c>
      <c r="O352" s="27">
        <f t="shared" si="197"/>
        <v>2.8613939824986937E-14</v>
      </c>
      <c r="P352" s="18">
        <f t="shared" si="198"/>
        <v>7.2874023703802843E-17</v>
      </c>
      <c r="Q352" s="18">
        <f t="shared" si="199"/>
        <v>-4.6553566894901172E-15</v>
      </c>
      <c r="R352" s="29">
        <f t="shared" si="200"/>
        <v>-4.5824826657863142E-15</v>
      </c>
      <c r="S352" s="25">
        <f t="shared" si="201"/>
        <v>0</v>
      </c>
      <c r="T352" s="4">
        <f t="shared" si="202"/>
        <v>0</v>
      </c>
      <c r="U352" s="4">
        <f t="shared" si="203"/>
        <v>0</v>
      </c>
      <c r="V352" s="4">
        <f t="shared" si="204"/>
        <v>0</v>
      </c>
      <c r="W352" s="27">
        <f t="shared" si="205"/>
        <v>0</v>
      </c>
      <c r="X352" s="18">
        <f t="shared" si="206"/>
        <v>0</v>
      </c>
      <c r="Y352" s="18">
        <f t="shared" si="207"/>
        <v>0</v>
      </c>
      <c r="Z352" s="29">
        <f t="shared" si="208"/>
        <v>0</v>
      </c>
      <c r="AA352" s="25">
        <f t="shared" si="209"/>
        <v>0</v>
      </c>
      <c r="AB352" s="4">
        <f t="shared" si="210"/>
        <v>0</v>
      </c>
      <c r="AC352" s="4">
        <f t="shared" si="211"/>
        <v>0</v>
      </c>
      <c r="AD352" s="4">
        <f t="shared" si="212"/>
        <v>0</v>
      </c>
      <c r="AE352" s="33">
        <f t="shared" si="213"/>
        <v>-1.5781659177371496E-12</v>
      </c>
      <c r="AF352" s="18">
        <f t="shared" si="214"/>
        <v>0</v>
      </c>
      <c r="AG352" s="18">
        <f t="shared" si="215"/>
        <v>0</v>
      </c>
      <c r="AH352" s="29">
        <f t="shared" si="216"/>
        <v>0</v>
      </c>
      <c r="AI352" s="4">
        <f t="shared" si="217"/>
        <v>-7.1498019072480548E-13</v>
      </c>
      <c r="AJ352" s="4">
        <f t="shared" si="218"/>
        <v>0</v>
      </c>
      <c r="AK352" s="4">
        <f t="shared" si="219"/>
        <v>0</v>
      </c>
      <c r="AL352" s="4">
        <f t="shared" si="220"/>
        <v>0</v>
      </c>
    </row>
    <row r="353" spans="1:38">
      <c r="A353" s="1">
        <v>340</v>
      </c>
      <c r="B353" s="1">
        <f t="shared" si="221"/>
        <v>0</v>
      </c>
      <c r="C353" s="3">
        <f t="shared" si="185"/>
        <v>-4.7836591727586982E-13</v>
      </c>
      <c r="D353" s="3">
        <f t="shared" si="192"/>
        <v>0</v>
      </c>
      <c r="E353" s="4">
        <f t="shared" si="193"/>
        <v>-1.9117832851090461E-15</v>
      </c>
      <c r="F353" s="4">
        <f t="shared" si="194"/>
        <v>1.9117832851090461E-15</v>
      </c>
      <c r="G353" s="7">
        <f t="shared" si="195"/>
        <v>0.15</v>
      </c>
      <c r="H353" s="8">
        <f t="shared" si="196"/>
        <v>1.3451947011868914E-2</v>
      </c>
      <c r="I353" s="3">
        <f t="shared" si="186"/>
        <v>-6.5226959315244698E-15</v>
      </c>
      <c r="J353" s="4">
        <f t="shared" si="187"/>
        <v>-4.6109126464154241E-15</v>
      </c>
      <c r="K353" s="3">
        <f t="shared" si="188"/>
        <v>-6.5226959315244698E-15</v>
      </c>
      <c r="L353" s="4">
        <f t="shared" si="189"/>
        <v>-4.4272876076209483E-16</v>
      </c>
      <c r="M353" s="18">
        <f t="shared" si="190"/>
        <v>-1.4690545243469512E-15</v>
      </c>
      <c r="N353" s="18">
        <f t="shared" si="191"/>
        <v>-4.6109126464154241E-15</v>
      </c>
      <c r="O353" s="27">
        <f t="shared" si="197"/>
        <v>3.3224852471402363E-14</v>
      </c>
      <c r="P353" s="18">
        <f t="shared" si="198"/>
        <v>8.7034066967668601E-17</v>
      </c>
      <c r="Q353" s="18">
        <f t="shared" si="199"/>
        <v>-4.6109126464154241E-15</v>
      </c>
      <c r="R353" s="29">
        <f t="shared" si="200"/>
        <v>-4.5238785794477555E-15</v>
      </c>
      <c r="S353" s="25">
        <f t="shared" si="201"/>
        <v>0</v>
      </c>
      <c r="T353" s="4">
        <f t="shared" si="202"/>
        <v>0</v>
      </c>
      <c r="U353" s="4">
        <f t="shared" si="203"/>
        <v>0</v>
      </c>
      <c r="V353" s="4">
        <f t="shared" si="204"/>
        <v>0</v>
      </c>
      <c r="W353" s="27">
        <f t="shared" si="205"/>
        <v>0</v>
      </c>
      <c r="X353" s="18">
        <f t="shared" si="206"/>
        <v>0</v>
      </c>
      <c r="Y353" s="18">
        <f t="shared" si="207"/>
        <v>0</v>
      </c>
      <c r="Z353" s="29">
        <f t="shared" si="208"/>
        <v>0</v>
      </c>
      <c r="AA353" s="25">
        <f t="shared" si="209"/>
        <v>0</v>
      </c>
      <c r="AB353" s="4">
        <f t="shared" si="210"/>
        <v>0</v>
      </c>
      <c r="AC353" s="4">
        <f t="shared" si="211"/>
        <v>0</v>
      </c>
      <c r="AD353" s="4">
        <f t="shared" si="212"/>
        <v>0</v>
      </c>
      <c r="AE353" s="33">
        <f t="shared" si="213"/>
        <v>-1.5677102997812442E-12</v>
      </c>
      <c r="AF353" s="18">
        <f t="shared" si="214"/>
        <v>0</v>
      </c>
      <c r="AG353" s="18">
        <f t="shared" si="215"/>
        <v>0</v>
      </c>
      <c r="AH353" s="29">
        <f t="shared" si="216"/>
        <v>0</v>
      </c>
      <c r="AI353" s="4">
        <f t="shared" si="217"/>
        <v>-7.0630001886262151E-13</v>
      </c>
      <c r="AJ353" s="4">
        <f t="shared" si="218"/>
        <v>0</v>
      </c>
      <c r="AK353" s="4">
        <f t="shared" si="219"/>
        <v>0</v>
      </c>
      <c r="AL353" s="4">
        <f t="shared" si="220"/>
        <v>0</v>
      </c>
    </row>
    <row r="354" spans="1:38">
      <c r="A354" s="1">
        <v>341</v>
      </c>
      <c r="B354" s="1">
        <f t="shared" si="221"/>
        <v>0</v>
      </c>
      <c r="C354" s="3">
        <f t="shared" si="185"/>
        <v>-4.7379902437142897E-13</v>
      </c>
      <c r="D354" s="3">
        <f t="shared" si="192"/>
        <v>0</v>
      </c>
      <c r="E354" s="4">
        <f t="shared" si="193"/>
        <v>-1.8935317558836511E-15</v>
      </c>
      <c r="F354" s="4">
        <f t="shared" si="194"/>
        <v>1.8935317558836511E-15</v>
      </c>
      <c r="G354" s="7">
        <f t="shared" si="195"/>
        <v>0.15</v>
      </c>
      <c r="H354" s="8">
        <f t="shared" si="196"/>
        <v>1.3451947011868914E-2</v>
      </c>
      <c r="I354" s="3">
        <f t="shared" si="186"/>
        <v>-6.4604246603245075E-15</v>
      </c>
      <c r="J354" s="4">
        <f t="shared" si="187"/>
        <v>-4.5668929044408568E-15</v>
      </c>
      <c r="K354" s="3">
        <f t="shared" si="188"/>
        <v>-6.4604246603245075E-15</v>
      </c>
      <c r="L354" s="4">
        <f t="shared" si="189"/>
        <v>-4.38502090836214E-16</v>
      </c>
      <c r="M354" s="18">
        <f t="shared" si="190"/>
        <v>-1.4550296650474371E-15</v>
      </c>
      <c r="N354" s="18">
        <f t="shared" si="191"/>
        <v>-4.5668929044408568E-15</v>
      </c>
      <c r="O354" s="27">
        <f t="shared" si="197"/>
        <v>3.7791745375843221E-14</v>
      </c>
      <c r="P354" s="18">
        <f t="shared" si="198"/>
        <v>1.010589262671822E-16</v>
      </c>
      <c r="Q354" s="18">
        <f t="shared" si="199"/>
        <v>-4.5668929044408568E-15</v>
      </c>
      <c r="R354" s="29">
        <f t="shared" si="200"/>
        <v>-4.4658339781736745E-15</v>
      </c>
      <c r="S354" s="25">
        <f t="shared" si="201"/>
        <v>0</v>
      </c>
      <c r="T354" s="4">
        <f t="shared" si="202"/>
        <v>0</v>
      </c>
      <c r="U354" s="4">
        <f t="shared" si="203"/>
        <v>0</v>
      </c>
      <c r="V354" s="4">
        <f t="shared" si="204"/>
        <v>0</v>
      </c>
      <c r="W354" s="27">
        <f t="shared" si="205"/>
        <v>0</v>
      </c>
      <c r="X354" s="18">
        <f t="shared" si="206"/>
        <v>0</v>
      </c>
      <c r="Y354" s="18">
        <f t="shared" si="207"/>
        <v>0</v>
      </c>
      <c r="Z354" s="29">
        <f t="shared" si="208"/>
        <v>0</v>
      </c>
      <c r="AA354" s="25">
        <f t="shared" si="209"/>
        <v>0</v>
      </c>
      <c r="AB354" s="4">
        <f t="shared" si="210"/>
        <v>0</v>
      </c>
      <c r="AC354" s="4">
        <f t="shared" si="211"/>
        <v>0</v>
      </c>
      <c r="AD354" s="4">
        <f t="shared" si="212"/>
        <v>0</v>
      </c>
      <c r="AE354" s="33">
        <f t="shared" si="213"/>
        <v>-1.5573104804143321E-12</v>
      </c>
      <c r="AF354" s="18">
        <f t="shared" si="214"/>
        <v>0</v>
      </c>
      <c r="AG354" s="18">
        <f t="shared" si="215"/>
        <v>0</v>
      </c>
      <c r="AH354" s="29">
        <f t="shared" si="216"/>
        <v>0</v>
      </c>
      <c r="AI354" s="4">
        <f t="shared" si="217"/>
        <v>-6.9768951118323878E-13</v>
      </c>
      <c r="AJ354" s="4">
        <f t="shared" si="218"/>
        <v>0</v>
      </c>
      <c r="AK354" s="4">
        <f t="shared" si="219"/>
        <v>0</v>
      </c>
      <c r="AL354" s="4">
        <f t="shared" si="220"/>
        <v>0</v>
      </c>
    </row>
    <row r="355" spans="1:38">
      <c r="A355" s="1">
        <v>342</v>
      </c>
      <c r="B355" s="1">
        <f t="shared" si="221"/>
        <v>0</v>
      </c>
      <c r="C355" s="3">
        <f t="shared" si="185"/>
        <v>-4.692757309586062E-13</v>
      </c>
      <c r="D355" s="3">
        <f t="shared" si="192"/>
        <v>0</v>
      </c>
      <c r="E355" s="4">
        <f t="shared" si="193"/>
        <v>-1.8754544714702396E-15</v>
      </c>
      <c r="F355" s="4">
        <f t="shared" si="194"/>
        <v>1.8754544714702396E-15</v>
      </c>
      <c r="G355" s="7">
        <f t="shared" si="195"/>
        <v>0.15</v>
      </c>
      <c r="H355" s="8">
        <f t="shared" si="196"/>
        <v>1.3451947011868914E-2</v>
      </c>
      <c r="I355" s="3">
        <f t="shared" si="186"/>
        <v>-6.3987478842930407E-15</v>
      </c>
      <c r="J355" s="4">
        <f t="shared" si="187"/>
        <v>-4.5232934128228011E-15</v>
      </c>
      <c r="K355" s="3">
        <f t="shared" si="188"/>
        <v>-6.3987478842930407E-15</v>
      </c>
      <c r="L355" s="4">
        <f t="shared" si="189"/>
        <v>-4.3431577234047654E-16</v>
      </c>
      <c r="M355" s="18">
        <f t="shared" si="190"/>
        <v>-1.4411386991297632E-15</v>
      </c>
      <c r="N355" s="18">
        <f t="shared" si="191"/>
        <v>-4.5232934128228011E-15</v>
      </c>
      <c r="O355" s="27">
        <f t="shared" si="197"/>
        <v>4.2315038788666025E-14</v>
      </c>
      <c r="P355" s="18">
        <f t="shared" si="198"/>
        <v>1.1494989218485647E-16</v>
      </c>
      <c r="Q355" s="18">
        <f t="shared" si="199"/>
        <v>-4.5232934128228011E-15</v>
      </c>
      <c r="R355" s="29">
        <f t="shared" si="200"/>
        <v>-4.4083435206379442E-15</v>
      </c>
      <c r="S355" s="25">
        <f t="shared" si="201"/>
        <v>0</v>
      </c>
      <c r="T355" s="4">
        <f t="shared" si="202"/>
        <v>0</v>
      </c>
      <c r="U355" s="4">
        <f t="shared" si="203"/>
        <v>0</v>
      </c>
      <c r="V355" s="4">
        <f t="shared" si="204"/>
        <v>0</v>
      </c>
      <c r="W355" s="27">
        <f t="shared" si="205"/>
        <v>0</v>
      </c>
      <c r="X355" s="18">
        <f t="shared" si="206"/>
        <v>0</v>
      </c>
      <c r="Y355" s="18">
        <f t="shared" si="207"/>
        <v>0</v>
      </c>
      <c r="Z355" s="29">
        <f t="shared" si="208"/>
        <v>0</v>
      </c>
      <c r="AA355" s="25">
        <f t="shared" si="209"/>
        <v>0</v>
      </c>
      <c r="AB355" s="4">
        <f t="shared" si="210"/>
        <v>0</v>
      </c>
      <c r="AC355" s="4">
        <f t="shared" si="211"/>
        <v>0</v>
      </c>
      <c r="AD355" s="4">
        <f t="shared" si="212"/>
        <v>0</v>
      </c>
      <c r="AE355" s="33">
        <f t="shared" si="213"/>
        <v>-1.5469663471853979E-12</v>
      </c>
      <c r="AF355" s="18">
        <f t="shared" si="214"/>
        <v>0</v>
      </c>
      <c r="AG355" s="18">
        <f t="shared" si="215"/>
        <v>0</v>
      </c>
      <c r="AH355" s="29">
        <f t="shared" si="216"/>
        <v>0</v>
      </c>
      <c r="AI355" s="4">
        <f t="shared" si="217"/>
        <v>-6.8914824964964564E-13</v>
      </c>
      <c r="AJ355" s="4">
        <f t="shared" si="218"/>
        <v>0</v>
      </c>
      <c r="AK355" s="4">
        <f t="shared" si="219"/>
        <v>0</v>
      </c>
      <c r="AL355" s="4">
        <f t="shared" si="220"/>
        <v>0</v>
      </c>
    </row>
    <row r="356" spans="1:38">
      <c r="A356" s="1">
        <v>343</v>
      </c>
      <c r="B356" s="1">
        <f t="shared" si="221"/>
        <v>0</v>
      </c>
      <c r="C356" s="3">
        <f t="shared" si="185"/>
        <v>-4.6479562079911671E-13</v>
      </c>
      <c r="D356" s="3">
        <f t="shared" si="192"/>
        <v>0</v>
      </c>
      <c r="E356" s="4">
        <f t="shared" si="193"/>
        <v>-1.8575497683778164E-15</v>
      </c>
      <c r="F356" s="4">
        <f t="shared" si="194"/>
        <v>1.8575497683778164E-15</v>
      </c>
      <c r="G356" s="7">
        <f t="shared" si="195"/>
        <v>0.15</v>
      </c>
      <c r="H356" s="8">
        <f t="shared" si="196"/>
        <v>1.3451947011868914E-2</v>
      </c>
      <c r="I356" s="3">
        <f t="shared" si="186"/>
        <v>-6.3376599278673506E-15</v>
      </c>
      <c r="J356" s="4">
        <f t="shared" si="187"/>
        <v>-4.4801101594895337E-15</v>
      </c>
      <c r="K356" s="3">
        <f t="shared" si="188"/>
        <v>-6.3376599278673506E-15</v>
      </c>
      <c r="L356" s="4">
        <f t="shared" si="189"/>
        <v>-4.3016942004538899E-16</v>
      </c>
      <c r="M356" s="18">
        <f t="shared" si="190"/>
        <v>-1.4273803483324274E-15</v>
      </c>
      <c r="N356" s="18">
        <f t="shared" si="191"/>
        <v>-4.4801101594895337E-15</v>
      </c>
      <c r="O356" s="27">
        <f t="shared" si="197"/>
        <v>4.6795148948155559E-14</v>
      </c>
      <c r="P356" s="18">
        <f t="shared" si="198"/>
        <v>1.2870824298219251E-16</v>
      </c>
      <c r="Q356" s="18">
        <f t="shared" si="199"/>
        <v>-4.4801101594895337E-15</v>
      </c>
      <c r="R356" s="29">
        <f t="shared" si="200"/>
        <v>-4.3514019165073413E-15</v>
      </c>
      <c r="S356" s="25">
        <f t="shared" si="201"/>
        <v>0</v>
      </c>
      <c r="T356" s="4">
        <f t="shared" si="202"/>
        <v>0</v>
      </c>
      <c r="U356" s="4">
        <f t="shared" si="203"/>
        <v>0</v>
      </c>
      <c r="V356" s="4">
        <f t="shared" si="204"/>
        <v>0</v>
      </c>
      <c r="W356" s="27">
        <f t="shared" si="205"/>
        <v>0</v>
      </c>
      <c r="X356" s="18">
        <f t="shared" si="206"/>
        <v>0</v>
      </c>
      <c r="Y356" s="18">
        <f t="shared" si="207"/>
        <v>0</v>
      </c>
      <c r="Z356" s="29">
        <f t="shared" si="208"/>
        <v>0</v>
      </c>
      <c r="AA356" s="25">
        <f t="shared" si="209"/>
        <v>0</v>
      </c>
      <c r="AB356" s="4">
        <f t="shared" si="210"/>
        <v>0</v>
      </c>
      <c r="AC356" s="4">
        <f t="shared" si="211"/>
        <v>0</v>
      </c>
      <c r="AD356" s="4">
        <f t="shared" si="212"/>
        <v>0</v>
      </c>
      <c r="AE356" s="33">
        <f t="shared" si="213"/>
        <v>-1.5366777847049101E-12</v>
      </c>
      <c r="AF356" s="18">
        <f t="shared" si="214"/>
        <v>0</v>
      </c>
      <c r="AG356" s="18">
        <f t="shared" si="215"/>
        <v>0</v>
      </c>
      <c r="AH356" s="29">
        <f t="shared" si="216"/>
        <v>0</v>
      </c>
      <c r="AI356" s="4">
        <f t="shared" si="217"/>
        <v>-6.8067581649133335E-13</v>
      </c>
      <c r="AJ356" s="4">
        <f t="shared" si="218"/>
        <v>0</v>
      </c>
      <c r="AK356" s="4">
        <f t="shared" si="219"/>
        <v>0</v>
      </c>
      <c r="AL356" s="4">
        <f t="shared" si="220"/>
        <v>0</v>
      </c>
    </row>
    <row r="357" spans="1:38">
      <c r="A357" s="1">
        <v>344</v>
      </c>
      <c r="B357" s="1">
        <f t="shared" si="221"/>
        <v>0</v>
      </c>
      <c r="C357" s="3">
        <f t="shared" si="185"/>
        <v>-4.6035828162844471E-13</v>
      </c>
      <c r="D357" s="3">
        <f t="shared" si="192"/>
        <v>0</v>
      </c>
      <c r="E357" s="4">
        <f t="shared" si="193"/>
        <v>-1.8398159989965038E-15</v>
      </c>
      <c r="F357" s="4">
        <f t="shared" si="194"/>
        <v>1.8398159989965038E-15</v>
      </c>
      <c r="G357" s="7">
        <f t="shared" si="195"/>
        <v>0.15</v>
      </c>
      <c r="H357" s="8">
        <f t="shared" si="196"/>
        <v>1.3451947011868914E-2</v>
      </c>
      <c r="I357" s="3">
        <f t="shared" si="186"/>
        <v>-6.2771551696685251E-15</v>
      </c>
      <c r="J357" s="4">
        <f t="shared" si="187"/>
        <v>-4.4373391706720217E-15</v>
      </c>
      <c r="K357" s="3">
        <f t="shared" si="188"/>
        <v>-6.2771551696685251E-15</v>
      </c>
      <c r="L357" s="4">
        <f t="shared" si="189"/>
        <v>-4.2606265239919031E-16</v>
      </c>
      <c r="M357" s="18">
        <f t="shared" si="190"/>
        <v>-1.4137533465973135E-15</v>
      </c>
      <c r="N357" s="18">
        <f t="shared" si="191"/>
        <v>-4.4373391706720217E-15</v>
      </c>
      <c r="O357" s="27">
        <f t="shared" si="197"/>
        <v>5.1232488118827582E-14</v>
      </c>
      <c r="P357" s="18">
        <f t="shared" si="198"/>
        <v>1.4233524471730652E-16</v>
      </c>
      <c r="Q357" s="18">
        <f t="shared" si="199"/>
        <v>-4.4373391706720217E-15</v>
      </c>
      <c r="R357" s="29">
        <f t="shared" si="200"/>
        <v>-4.2950039259547148E-15</v>
      </c>
      <c r="S357" s="25">
        <f t="shared" si="201"/>
        <v>0</v>
      </c>
      <c r="T357" s="4">
        <f t="shared" si="202"/>
        <v>0</v>
      </c>
      <c r="U357" s="4">
        <f t="shared" si="203"/>
        <v>0</v>
      </c>
      <c r="V357" s="4">
        <f t="shared" si="204"/>
        <v>0</v>
      </c>
      <c r="W357" s="27">
        <f t="shared" si="205"/>
        <v>0</v>
      </c>
      <c r="X357" s="18">
        <f t="shared" si="206"/>
        <v>0</v>
      </c>
      <c r="Y357" s="18">
        <f t="shared" si="207"/>
        <v>0</v>
      </c>
      <c r="Z357" s="29">
        <f t="shared" si="208"/>
        <v>0</v>
      </c>
      <c r="AA357" s="25">
        <f t="shared" si="209"/>
        <v>0</v>
      </c>
      <c r="AB357" s="4">
        <f t="shared" si="210"/>
        <v>0</v>
      </c>
      <c r="AC357" s="4">
        <f t="shared" si="211"/>
        <v>0</v>
      </c>
      <c r="AD357" s="4">
        <f t="shared" si="212"/>
        <v>0</v>
      </c>
      <c r="AE357" s="33">
        <f t="shared" si="213"/>
        <v>-1.5264446747111754E-12</v>
      </c>
      <c r="AF357" s="18">
        <f t="shared" si="214"/>
        <v>0</v>
      </c>
      <c r="AG357" s="18">
        <f t="shared" si="215"/>
        <v>0</v>
      </c>
      <c r="AH357" s="29">
        <f t="shared" si="216"/>
        <v>0</v>
      </c>
      <c r="AI357" s="4">
        <f t="shared" si="217"/>
        <v>-6.72271794255728E-13</v>
      </c>
      <c r="AJ357" s="4">
        <f t="shared" si="218"/>
        <v>0</v>
      </c>
      <c r="AK357" s="4">
        <f t="shared" si="219"/>
        <v>0</v>
      </c>
      <c r="AL357" s="4">
        <f t="shared" si="220"/>
        <v>0</v>
      </c>
    </row>
    <row r="358" spans="1:38">
      <c r="A358" s="1">
        <v>345</v>
      </c>
      <c r="B358" s="1">
        <f t="shared" si="221"/>
        <v>0</v>
      </c>
      <c r="C358" s="3">
        <f t="shared" si="185"/>
        <v>-4.559633051179065E-13</v>
      </c>
      <c r="D358" s="3">
        <f t="shared" si="192"/>
        <v>0</v>
      </c>
      <c r="E358" s="4">
        <f t="shared" si="193"/>
        <v>-1.8222515314459269E-15</v>
      </c>
      <c r="F358" s="4">
        <f t="shared" si="194"/>
        <v>1.8222515314459269E-15</v>
      </c>
      <c r="G358" s="7">
        <f t="shared" si="195"/>
        <v>0.15</v>
      </c>
      <c r="H358" s="8">
        <f t="shared" si="196"/>
        <v>1.3451947011868914E-2</v>
      </c>
      <c r="I358" s="3">
        <f t="shared" si="186"/>
        <v>-6.2172280419841727E-15</v>
      </c>
      <c r="J358" s="4">
        <f t="shared" si="187"/>
        <v>-4.3949765105382454E-15</v>
      </c>
      <c r="K358" s="3">
        <f t="shared" si="188"/>
        <v>-6.2172280419841727E-15</v>
      </c>
      <c r="L358" s="4">
        <f t="shared" si="189"/>
        <v>-4.2199509149274098E-16</v>
      </c>
      <c r="M358" s="18">
        <f t="shared" si="190"/>
        <v>-1.4002564399531859E-15</v>
      </c>
      <c r="N358" s="18">
        <f t="shared" si="191"/>
        <v>-4.3949765105382454E-15</v>
      </c>
      <c r="O358" s="27">
        <f t="shared" si="197"/>
        <v>5.5627464629365828E-14</v>
      </c>
      <c r="P358" s="18">
        <f t="shared" si="198"/>
        <v>1.5583215136143392E-16</v>
      </c>
      <c r="Q358" s="18">
        <f t="shared" si="199"/>
        <v>-4.3949765105382454E-15</v>
      </c>
      <c r="R358" s="29">
        <f t="shared" si="200"/>
        <v>-4.2391443591768115E-15</v>
      </c>
      <c r="S358" s="25">
        <f t="shared" si="201"/>
        <v>0</v>
      </c>
      <c r="T358" s="4">
        <f t="shared" si="202"/>
        <v>0</v>
      </c>
      <c r="U358" s="4">
        <f t="shared" si="203"/>
        <v>0</v>
      </c>
      <c r="V358" s="4">
        <f t="shared" si="204"/>
        <v>0</v>
      </c>
      <c r="W358" s="27">
        <f t="shared" si="205"/>
        <v>0</v>
      </c>
      <c r="X358" s="18">
        <f t="shared" si="206"/>
        <v>0</v>
      </c>
      <c r="Y358" s="18">
        <f t="shared" si="207"/>
        <v>0</v>
      </c>
      <c r="Z358" s="29">
        <f t="shared" si="208"/>
        <v>0</v>
      </c>
      <c r="AA358" s="25">
        <f t="shared" si="209"/>
        <v>0</v>
      </c>
      <c r="AB358" s="4">
        <f t="shared" si="210"/>
        <v>0</v>
      </c>
      <c r="AC358" s="4">
        <f t="shared" si="211"/>
        <v>0</v>
      </c>
      <c r="AD358" s="4">
        <f t="shared" si="212"/>
        <v>0</v>
      </c>
      <c r="AE358" s="33">
        <f t="shared" si="213"/>
        <v>-1.5162668961356947E-12</v>
      </c>
      <c r="AF358" s="18">
        <f t="shared" si="214"/>
        <v>0</v>
      </c>
      <c r="AG358" s="18">
        <f t="shared" si="215"/>
        <v>0</v>
      </c>
      <c r="AH358" s="29">
        <f t="shared" si="216"/>
        <v>0</v>
      </c>
      <c r="AI358" s="4">
        <f t="shared" si="217"/>
        <v>-6.6393576585837517E-13</v>
      </c>
      <c r="AJ358" s="4">
        <f t="shared" si="218"/>
        <v>0</v>
      </c>
      <c r="AK358" s="4">
        <f t="shared" si="219"/>
        <v>0</v>
      </c>
      <c r="AL358" s="4">
        <f t="shared" si="220"/>
        <v>0</v>
      </c>
    </row>
    <row r="359" spans="1:38">
      <c r="A359" s="1">
        <v>346</v>
      </c>
      <c r="B359" s="1">
        <f t="shared" si="221"/>
        <v>0</v>
      </c>
      <c r="C359" s="3">
        <f t="shared" si="185"/>
        <v>-4.5161028683707547E-13</v>
      </c>
      <c r="D359" s="3">
        <f t="shared" si="192"/>
        <v>0</v>
      </c>
      <c r="E359" s="4">
        <f t="shared" si="193"/>
        <v>-1.8048547494250467E-15</v>
      </c>
      <c r="F359" s="4">
        <f t="shared" si="194"/>
        <v>1.8048547494250467E-15</v>
      </c>
      <c r="G359" s="7">
        <f t="shared" si="195"/>
        <v>0.15</v>
      </c>
      <c r="H359" s="8">
        <f t="shared" si="196"/>
        <v>1.3451947011868914E-2</v>
      </c>
      <c r="I359" s="3">
        <f t="shared" si="186"/>
        <v>-6.1578730302560819E-15</v>
      </c>
      <c r="J359" s="4">
        <f t="shared" si="187"/>
        <v>-4.3530182808310352E-15</v>
      </c>
      <c r="K359" s="3">
        <f t="shared" si="188"/>
        <v>-6.1578730302560819E-15</v>
      </c>
      <c r="L359" s="4">
        <f t="shared" si="189"/>
        <v>-4.1796636302474759E-16</v>
      </c>
      <c r="M359" s="18">
        <f t="shared" si="190"/>
        <v>-1.3868883864002991E-15</v>
      </c>
      <c r="N359" s="18">
        <f t="shared" si="191"/>
        <v>-4.3530182808310352E-15</v>
      </c>
      <c r="O359" s="27">
        <f t="shared" si="197"/>
        <v>5.9980482910196865E-14</v>
      </c>
      <c r="P359" s="18">
        <f t="shared" si="198"/>
        <v>1.6920020491432108E-16</v>
      </c>
      <c r="Q359" s="18">
        <f t="shared" si="199"/>
        <v>-4.3530182808310352E-15</v>
      </c>
      <c r="R359" s="29">
        <f t="shared" si="200"/>
        <v>-4.1838180759167137E-15</v>
      </c>
      <c r="S359" s="25">
        <f t="shared" si="201"/>
        <v>0</v>
      </c>
      <c r="T359" s="4">
        <f t="shared" si="202"/>
        <v>0</v>
      </c>
      <c r="U359" s="4">
        <f t="shared" si="203"/>
        <v>0</v>
      </c>
      <c r="V359" s="4">
        <f t="shared" si="204"/>
        <v>0</v>
      </c>
      <c r="W359" s="27">
        <f t="shared" si="205"/>
        <v>0</v>
      </c>
      <c r="X359" s="18">
        <f t="shared" si="206"/>
        <v>0</v>
      </c>
      <c r="Y359" s="18">
        <f t="shared" si="207"/>
        <v>0</v>
      </c>
      <c r="Z359" s="29">
        <f t="shared" si="208"/>
        <v>0</v>
      </c>
      <c r="AA359" s="25">
        <f t="shared" si="209"/>
        <v>0</v>
      </c>
      <c r="AB359" s="4">
        <f t="shared" si="210"/>
        <v>0</v>
      </c>
      <c r="AC359" s="4">
        <f t="shared" si="211"/>
        <v>0</v>
      </c>
      <c r="AD359" s="4">
        <f t="shared" si="212"/>
        <v>0</v>
      </c>
      <c r="AE359" s="33">
        <f t="shared" si="213"/>
        <v>-1.5061443251675382E-12</v>
      </c>
      <c r="AF359" s="18">
        <f t="shared" si="214"/>
        <v>0</v>
      </c>
      <c r="AG359" s="18">
        <f t="shared" si="215"/>
        <v>0</v>
      </c>
      <c r="AH359" s="29">
        <f t="shared" si="216"/>
        <v>0</v>
      </c>
      <c r="AI359" s="4">
        <f t="shared" si="217"/>
        <v>-6.5566731463189701E-13</v>
      </c>
      <c r="AJ359" s="4">
        <f t="shared" si="218"/>
        <v>0</v>
      </c>
      <c r="AK359" s="4">
        <f t="shared" si="219"/>
        <v>0</v>
      </c>
      <c r="AL359" s="4">
        <f t="shared" si="220"/>
        <v>0</v>
      </c>
    </row>
    <row r="360" spans="1:38">
      <c r="A360" s="1">
        <v>347</v>
      </c>
      <c r="B360" s="1">
        <f t="shared" si="221"/>
        <v>0</v>
      </c>
      <c r="C360" s="3">
        <f t="shared" si="185"/>
        <v>-4.4729882621656614E-13</v>
      </c>
      <c r="D360" s="3">
        <f t="shared" si="192"/>
        <v>0</v>
      </c>
      <c r="E360" s="4">
        <f t="shared" si="193"/>
        <v>-1.7876240520634236E-15</v>
      </c>
      <c r="F360" s="4">
        <f t="shared" si="194"/>
        <v>1.7876240520634236E-15</v>
      </c>
      <c r="G360" s="7">
        <f t="shared" si="195"/>
        <v>0.15</v>
      </c>
      <c r="H360" s="8">
        <f t="shared" si="196"/>
        <v>1.3451947011868914E-2</v>
      </c>
      <c r="I360" s="3">
        <f t="shared" si="186"/>
        <v>-6.0990846725727598E-15</v>
      </c>
      <c r="J360" s="4">
        <f t="shared" si="187"/>
        <v>-4.3114606205093359E-15</v>
      </c>
      <c r="K360" s="3">
        <f t="shared" si="188"/>
        <v>-6.0990846725727598E-15</v>
      </c>
      <c r="L360" s="4">
        <f t="shared" si="189"/>
        <v>-4.1397609626731918E-16</v>
      </c>
      <c r="M360" s="18">
        <f t="shared" si="190"/>
        <v>-1.3736479557961043E-15</v>
      </c>
      <c r="N360" s="18">
        <f t="shared" si="191"/>
        <v>-4.3114606205093359E-15</v>
      </c>
      <c r="O360" s="27">
        <f t="shared" si="197"/>
        <v>6.4291943530706206E-14</v>
      </c>
      <c r="P360" s="18">
        <f t="shared" si="198"/>
        <v>1.8244063551851548E-16</v>
      </c>
      <c r="Q360" s="18">
        <f t="shared" si="199"/>
        <v>-4.3114606205093359E-15</v>
      </c>
      <c r="R360" s="29">
        <f t="shared" si="200"/>
        <v>-4.1290199849908202E-15</v>
      </c>
      <c r="S360" s="25">
        <f t="shared" si="201"/>
        <v>0</v>
      </c>
      <c r="T360" s="4">
        <f t="shared" si="202"/>
        <v>0</v>
      </c>
      <c r="U360" s="4">
        <f t="shared" si="203"/>
        <v>0</v>
      </c>
      <c r="V360" s="4">
        <f t="shared" si="204"/>
        <v>0</v>
      </c>
      <c r="W360" s="27">
        <f t="shared" si="205"/>
        <v>0</v>
      </c>
      <c r="X360" s="18">
        <f t="shared" si="206"/>
        <v>0</v>
      </c>
      <c r="Y360" s="18">
        <f t="shared" si="207"/>
        <v>0</v>
      </c>
      <c r="Z360" s="29">
        <f t="shared" si="208"/>
        <v>0</v>
      </c>
      <c r="AA360" s="25">
        <f t="shared" si="209"/>
        <v>0</v>
      </c>
      <c r="AB360" s="4">
        <f t="shared" si="210"/>
        <v>0</v>
      </c>
      <c r="AC360" s="4">
        <f t="shared" si="211"/>
        <v>0</v>
      </c>
      <c r="AD360" s="4">
        <f t="shared" si="212"/>
        <v>0</v>
      </c>
      <c r="AE360" s="33">
        <f t="shared" si="213"/>
        <v>-1.4960768353167396E-12</v>
      </c>
      <c r="AF360" s="18">
        <f t="shared" si="214"/>
        <v>0</v>
      </c>
      <c r="AG360" s="18">
        <f t="shared" si="215"/>
        <v>0</v>
      </c>
      <c r="AH360" s="29">
        <f t="shared" si="216"/>
        <v>0</v>
      </c>
      <c r="AI360" s="4">
        <f t="shared" si="217"/>
        <v>-6.4746602437374349E-13</v>
      </c>
      <c r="AJ360" s="4">
        <f t="shared" si="218"/>
        <v>0</v>
      </c>
      <c r="AK360" s="4">
        <f t="shared" si="219"/>
        <v>0</v>
      </c>
      <c r="AL360" s="4">
        <f t="shared" si="220"/>
        <v>0</v>
      </c>
    </row>
    <row r="361" spans="1:38">
      <c r="A361" s="1">
        <v>348</v>
      </c>
      <c r="B361" s="1">
        <f t="shared" si="221"/>
        <v>0</v>
      </c>
      <c r="C361" s="3">
        <f t="shared" si="185"/>
        <v>-4.4302852651117324E-13</v>
      </c>
      <c r="D361" s="3">
        <f t="shared" si="192"/>
        <v>0</v>
      </c>
      <c r="E361" s="4">
        <f t="shared" si="193"/>
        <v>-1.7705578537739077E-15</v>
      </c>
      <c r="F361" s="4">
        <f t="shared" si="194"/>
        <v>1.7705578537739077E-15</v>
      </c>
      <c r="G361" s="7">
        <f t="shared" si="195"/>
        <v>0.15</v>
      </c>
      <c r="H361" s="8">
        <f t="shared" si="196"/>
        <v>1.3451947011868914E-2</v>
      </c>
      <c r="I361" s="3">
        <f t="shared" si="186"/>
        <v>-6.0408575591668254E-15</v>
      </c>
      <c r="J361" s="4">
        <f t="shared" si="187"/>
        <v>-4.2702997053929175E-15</v>
      </c>
      <c r="K361" s="3">
        <f t="shared" si="188"/>
        <v>-6.0408575591668254E-15</v>
      </c>
      <c r="L361" s="4">
        <f t="shared" si="189"/>
        <v>-4.100239240318523E-16</v>
      </c>
      <c r="M361" s="18">
        <f t="shared" si="190"/>
        <v>-1.3605339297420554E-15</v>
      </c>
      <c r="N361" s="18">
        <f t="shared" si="191"/>
        <v>-4.2702997053929175E-15</v>
      </c>
      <c r="O361" s="27">
        <f t="shared" si="197"/>
        <v>6.8562243236099121E-14</v>
      </c>
      <c r="P361" s="18">
        <f t="shared" si="198"/>
        <v>1.9555466157256475E-16</v>
      </c>
      <c r="Q361" s="18">
        <f t="shared" si="199"/>
        <v>-4.2702997053929175E-15</v>
      </c>
      <c r="R361" s="29">
        <f t="shared" si="200"/>
        <v>-4.0747450438203527E-15</v>
      </c>
      <c r="S361" s="25">
        <f t="shared" si="201"/>
        <v>0</v>
      </c>
      <c r="T361" s="4">
        <f t="shared" si="202"/>
        <v>0</v>
      </c>
      <c r="U361" s="4">
        <f t="shared" si="203"/>
        <v>0</v>
      </c>
      <c r="V361" s="4">
        <f t="shared" si="204"/>
        <v>0</v>
      </c>
      <c r="W361" s="27">
        <f t="shared" si="205"/>
        <v>0</v>
      </c>
      <c r="X361" s="18">
        <f t="shared" si="206"/>
        <v>0</v>
      </c>
      <c r="Y361" s="18">
        <f t="shared" si="207"/>
        <v>0</v>
      </c>
      <c r="Z361" s="29">
        <f t="shared" si="208"/>
        <v>0</v>
      </c>
      <c r="AA361" s="25">
        <f t="shared" si="209"/>
        <v>0</v>
      </c>
      <c r="AB361" s="4">
        <f t="shared" si="210"/>
        <v>0</v>
      </c>
      <c r="AC361" s="4">
        <f t="shared" si="211"/>
        <v>0</v>
      </c>
      <c r="AD361" s="4">
        <f t="shared" si="212"/>
        <v>0</v>
      </c>
      <c r="AE361" s="33">
        <f t="shared" si="213"/>
        <v>-1.4860642974767353E-12</v>
      </c>
      <c r="AF361" s="18">
        <f t="shared" si="214"/>
        <v>0</v>
      </c>
      <c r="AG361" s="18">
        <f t="shared" si="215"/>
        <v>0</v>
      </c>
      <c r="AH361" s="29">
        <f t="shared" si="216"/>
        <v>0</v>
      </c>
      <c r="AI361" s="4">
        <f t="shared" si="217"/>
        <v>-6.393314793927582E-13</v>
      </c>
      <c r="AJ361" s="4">
        <f t="shared" si="218"/>
        <v>0</v>
      </c>
      <c r="AK361" s="4">
        <f t="shared" si="219"/>
        <v>0</v>
      </c>
      <c r="AL361" s="4">
        <f t="shared" si="220"/>
        <v>0</v>
      </c>
    </row>
    <row r="362" spans="1:38">
      <c r="A362" s="1">
        <v>349</v>
      </c>
      <c r="B362" s="1">
        <f t="shared" si="221"/>
        <v>0</v>
      </c>
      <c r="C362" s="3">
        <f t="shared" si="185"/>
        <v>-4.3879899476336278E-13</v>
      </c>
      <c r="D362" s="3">
        <f t="shared" si="192"/>
        <v>0</v>
      </c>
      <c r="E362" s="4">
        <f t="shared" si="193"/>
        <v>-1.7536545841067274E-15</v>
      </c>
      <c r="F362" s="4">
        <f t="shared" si="194"/>
        <v>1.7536545841067274E-15</v>
      </c>
      <c r="G362" s="7">
        <f t="shared" si="195"/>
        <v>0.15</v>
      </c>
      <c r="H362" s="8">
        <f t="shared" si="196"/>
        <v>1.3451947011868914E-2</v>
      </c>
      <c r="I362" s="3">
        <f t="shared" si="186"/>
        <v>-5.9831863319171899E-15</v>
      </c>
      <c r="J362" s="4">
        <f t="shared" si="187"/>
        <v>-4.2295317478104625E-15</v>
      </c>
      <c r="K362" s="3">
        <f t="shared" si="188"/>
        <v>-5.9831863319171899E-15</v>
      </c>
      <c r="L362" s="4">
        <f t="shared" si="189"/>
        <v>-4.0610948263524212E-16</v>
      </c>
      <c r="M362" s="18">
        <f t="shared" si="190"/>
        <v>-1.3475451014714852E-15</v>
      </c>
      <c r="N362" s="18">
        <f t="shared" si="191"/>
        <v>-4.2295317478104625E-15</v>
      </c>
      <c r="O362" s="27">
        <f t="shared" si="197"/>
        <v>7.2791774983909586E-14</v>
      </c>
      <c r="P362" s="18">
        <f t="shared" si="198"/>
        <v>2.0854348984313483E-16</v>
      </c>
      <c r="Q362" s="18">
        <f t="shared" si="199"/>
        <v>-4.2295317478104625E-15</v>
      </c>
      <c r="R362" s="29">
        <f t="shared" si="200"/>
        <v>-4.0209882579673273E-15</v>
      </c>
      <c r="S362" s="25">
        <f t="shared" si="201"/>
        <v>0</v>
      </c>
      <c r="T362" s="4">
        <f t="shared" si="202"/>
        <v>0</v>
      </c>
      <c r="U362" s="4">
        <f t="shared" si="203"/>
        <v>0</v>
      </c>
      <c r="V362" s="4">
        <f t="shared" si="204"/>
        <v>0</v>
      </c>
      <c r="W362" s="27">
        <f t="shared" si="205"/>
        <v>0</v>
      </c>
      <c r="X362" s="18">
        <f t="shared" si="206"/>
        <v>0</v>
      </c>
      <c r="Y362" s="18">
        <f t="shared" si="207"/>
        <v>0</v>
      </c>
      <c r="Z362" s="29">
        <f t="shared" si="208"/>
        <v>0</v>
      </c>
      <c r="AA362" s="25">
        <f t="shared" si="209"/>
        <v>0</v>
      </c>
      <c r="AB362" s="4">
        <f t="shared" si="210"/>
        <v>0</v>
      </c>
      <c r="AC362" s="4">
        <f t="shared" si="211"/>
        <v>0</v>
      </c>
      <c r="AD362" s="4">
        <f t="shared" si="212"/>
        <v>0</v>
      </c>
      <c r="AE362" s="33">
        <f t="shared" si="213"/>
        <v>-1.4761065799858514E-12</v>
      </c>
      <c r="AF362" s="18">
        <f t="shared" si="214"/>
        <v>0</v>
      </c>
      <c r="AG362" s="18">
        <f t="shared" si="215"/>
        <v>0</v>
      </c>
      <c r="AH362" s="29">
        <f t="shared" si="216"/>
        <v>0</v>
      </c>
      <c r="AI362" s="4">
        <f t="shared" si="217"/>
        <v>-6.3126326455458199E-13</v>
      </c>
      <c r="AJ362" s="4">
        <f t="shared" si="218"/>
        <v>0</v>
      </c>
      <c r="AK362" s="4">
        <f t="shared" si="219"/>
        <v>0</v>
      </c>
      <c r="AL362" s="4">
        <f t="shared" si="220"/>
        <v>0</v>
      </c>
    </row>
    <row r="363" spans="1:38">
      <c r="A363" s="1">
        <v>350</v>
      </c>
      <c r="B363" s="1">
        <f t="shared" si="221"/>
        <v>0</v>
      </c>
      <c r="C363" s="3">
        <f t="shared" si="185"/>
        <v>-4.3460984176711177E-13</v>
      </c>
      <c r="D363" s="3">
        <f t="shared" si="192"/>
        <v>0</v>
      </c>
      <c r="E363" s="4">
        <f t="shared" si="193"/>
        <v>-1.7369126876049776E-15</v>
      </c>
      <c r="F363" s="4">
        <f t="shared" si="194"/>
        <v>1.7369126876049776E-15</v>
      </c>
      <c r="G363" s="7">
        <f t="shared" si="195"/>
        <v>0.15</v>
      </c>
      <c r="H363" s="8">
        <f t="shared" si="196"/>
        <v>1.3451947011868914E-2</v>
      </c>
      <c r="I363" s="3">
        <f t="shared" si="186"/>
        <v>-5.9260656838560062E-15</v>
      </c>
      <c r="J363" s="4">
        <f t="shared" si="187"/>
        <v>-4.1891529962510286E-15</v>
      </c>
      <c r="K363" s="3">
        <f t="shared" si="188"/>
        <v>-5.9260656838560062E-15</v>
      </c>
      <c r="L363" s="4">
        <f t="shared" si="189"/>
        <v>-4.0223241186641585E-16</v>
      </c>
      <c r="M363" s="18">
        <f t="shared" si="190"/>
        <v>-1.3346802757385617E-15</v>
      </c>
      <c r="N363" s="18">
        <f t="shared" si="191"/>
        <v>-4.1891529962510286E-15</v>
      </c>
      <c r="O363" s="27">
        <f t="shared" si="197"/>
        <v>7.6980927980160616E-14</v>
      </c>
      <c r="P363" s="18">
        <f t="shared" si="198"/>
        <v>2.2140831557605834E-16</v>
      </c>
      <c r="Q363" s="18">
        <f t="shared" si="199"/>
        <v>-4.1891529962510286E-15</v>
      </c>
      <c r="R363" s="29">
        <f t="shared" si="200"/>
        <v>-3.9677446806749699E-15</v>
      </c>
      <c r="S363" s="25">
        <f t="shared" si="201"/>
        <v>0</v>
      </c>
      <c r="T363" s="4">
        <f t="shared" si="202"/>
        <v>0</v>
      </c>
      <c r="U363" s="4">
        <f t="shared" si="203"/>
        <v>0</v>
      </c>
      <c r="V363" s="4">
        <f t="shared" si="204"/>
        <v>0</v>
      </c>
      <c r="W363" s="27">
        <f t="shared" si="205"/>
        <v>0</v>
      </c>
      <c r="X363" s="18">
        <f t="shared" si="206"/>
        <v>0</v>
      </c>
      <c r="Y363" s="18">
        <f t="shared" si="207"/>
        <v>0</v>
      </c>
      <c r="Z363" s="29">
        <f t="shared" si="208"/>
        <v>0</v>
      </c>
      <c r="AA363" s="25">
        <f t="shared" si="209"/>
        <v>0</v>
      </c>
      <c r="AB363" s="4">
        <f t="shared" si="210"/>
        <v>0</v>
      </c>
      <c r="AC363" s="4">
        <f t="shared" si="211"/>
        <v>0</v>
      </c>
      <c r="AD363" s="4">
        <f t="shared" si="212"/>
        <v>0</v>
      </c>
      <c r="AE363" s="33">
        <f t="shared" si="213"/>
        <v>-1.4662035486878601E-12</v>
      </c>
      <c r="AF363" s="18">
        <f t="shared" si="214"/>
        <v>0</v>
      </c>
      <c r="AG363" s="18">
        <f t="shared" si="215"/>
        <v>0</v>
      </c>
      <c r="AH363" s="29">
        <f t="shared" si="216"/>
        <v>0</v>
      </c>
      <c r="AI363" s="4">
        <f t="shared" si="217"/>
        <v>-6.232609653259151E-13</v>
      </c>
      <c r="AJ363" s="4">
        <f t="shared" si="218"/>
        <v>0</v>
      </c>
      <c r="AK363" s="4">
        <f t="shared" si="219"/>
        <v>0</v>
      </c>
      <c r="AL363" s="4">
        <f t="shared" si="220"/>
        <v>0</v>
      </c>
    </row>
    <row r="364" spans="1:38">
      <c r="A364" s="1">
        <v>351</v>
      </c>
      <c r="B364" s="1">
        <f t="shared" si="221"/>
        <v>0</v>
      </c>
      <c r="C364" s="3">
        <f t="shared" si="185"/>
        <v>-4.3046068203209296E-13</v>
      </c>
      <c r="D364" s="3">
        <f t="shared" si="192"/>
        <v>0</v>
      </c>
      <c r="E364" s="4">
        <f t="shared" si="193"/>
        <v>-1.7203306236614843E-15</v>
      </c>
      <c r="F364" s="4">
        <f t="shared" si="194"/>
        <v>1.7203306236614843E-15</v>
      </c>
      <c r="G364" s="7">
        <f t="shared" si="195"/>
        <v>0.15</v>
      </c>
      <c r="H364" s="8">
        <f t="shared" si="196"/>
        <v>1.3451947011868914E-2</v>
      </c>
      <c r="I364" s="3">
        <f t="shared" si="186"/>
        <v>-5.8694903586803104E-15</v>
      </c>
      <c r="J364" s="4">
        <f t="shared" si="187"/>
        <v>-4.149159735018826E-15</v>
      </c>
      <c r="K364" s="3">
        <f t="shared" si="188"/>
        <v>-5.8694903586803104E-15</v>
      </c>
      <c r="L364" s="4">
        <f t="shared" si="189"/>
        <v>-3.9839235495318576E-16</v>
      </c>
      <c r="M364" s="18">
        <f t="shared" si="190"/>
        <v>-1.3219382687082985E-15</v>
      </c>
      <c r="N364" s="18">
        <f t="shared" si="191"/>
        <v>-4.149159735018826E-15</v>
      </c>
      <c r="O364" s="27">
        <f t="shared" si="197"/>
        <v>8.1130087715179448E-14</v>
      </c>
      <c r="P364" s="18">
        <f t="shared" si="198"/>
        <v>2.3415032260632189E-16</v>
      </c>
      <c r="Q364" s="18">
        <f t="shared" si="199"/>
        <v>-4.149159735018826E-15</v>
      </c>
      <c r="R364" s="29">
        <f t="shared" si="200"/>
        <v>-3.9150094124125037E-15</v>
      </c>
      <c r="S364" s="25">
        <f t="shared" si="201"/>
        <v>0</v>
      </c>
      <c r="T364" s="4">
        <f t="shared" si="202"/>
        <v>0</v>
      </c>
      <c r="U364" s="4">
        <f t="shared" si="203"/>
        <v>0</v>
      </c>
      <c r="V364" s="4">
        <f t="shared" si="204"/>
        <v>0</v>
      </c>
      <c r="W364" s="27">
        <f t="shared" si="205"/>
        <v>0</v>
      </c>
      <c r="X364" s="18">
        <f t="shared" si="206"/>
        <v>0</v>
      </c>
      <c r="Y364" s="18">
        <f t="shared" si="207"/>
        <v>0</v>
      </c>
      <c r="Z364" s="29">
        <f t="shared" si="208"/>
        <v>0</v>
      </c>
      <c r="AA364" s="25">
        <f t="shared" si="209"/>
        <v>0</v>
      </c>
      <c r="AB364" s="4">
        <f t="shared" si="210"/>
        <v>0</v>
      </c>
      <c r="AC364" s="4">
        <f t="shared" si="211"/>
        <v>0</v>
      </c>
      <c r="AD364" s="4">
        <f t="shared" si="212"/>
        <v>0</v>
      </c>
      <c r="AE364" s="33">
        <f t="shared" si="213"/>
        <v>-1.4563550669916079E-12</v>
      </c>
      <c r="AF364" s="18">
        <f t="shared" si="214"/>
        <v>0</v>
      </c>
      <c r="AG364" s="18">
        <f t="shared" si="215"/>
        <v>0</v>
      </c>
      <c r="AH364" s="29">
        <f t="shared" si="216"/>
        <v>0</v>
      </c>
      <c r="AI364" s="4">
        <f t="shared" si="217"/>
        <v>-6.1532416781765984E-13</v>
      </c>
      <c r="AJ364" s="4">
        <f t="shared" si="218"/>
        <v>0</v>
      </c>
      <c r="AK364" s="4">
        <f t="shared" si="219"/>
        <v>0</v>
      </c>
      <c r="AL364" s="4">
        <f t="shared" si="220"/>
        <v>0</v>
      </c>
    </row>
    <row r="365" spans="1:38">
      <c r="A365" s="1">
        <v>352</v>
      </c>
      <c r="B365" s="1">
        <f t="shared" si="221"/>
        <v>0</v>
      </c>
      <c r="C365" s="3">
        <f t="shared" si="185"/>
        <v>-4.2635113374820166E-13</v>
      </c>
      <c r="D365" s="3">
        <f t="shared" si="192"/>
        <v>0</v>
      </c>
      <c r="E365" s="4">
        <f t="shared" si="193"/>
        <v>-1.7039068663770345E-15</v>
      </c>
      <c r="F365" s="4">
        <f t="shared" si="194"/>
        <v>1.7039068663770345E-15</v>
      </c>
      <c r="G365" s="7">
        <f t="shared" si="195"/>
        <v>0.15</v>
      </c>
      <c r="H365" s="8">
        <f t="shared" si="196"/>
        <v>1.3451947011868914E-2</v>
      </c>
      <c r="I365" s="3">
        <f t="shared" si="186"/>
        <v>-5.8134551502683315E-15</v>
      </c>
      <c r="J365" s="4">
        <f t="shared" si="187"/>
        <v>-4.1095482838912972E-15</v>
      </c>
      <c r="K365" s="3">
        <f t="shared" si="188"/>
        <v>-5.8134551502683315E-15</v>
      </c>
      <c r="L365" s="4">
        <f t="shared" si="189"/>
        <v>-3.9458895852941852E-16</v>
      </c>
      <c r="M365" s="18">
        <f t="shared" si="190"/>
        <v>-1.309317907847616E-15</v>
      </c>
      <c r="N365" s="18">
        <f t="shared" si="191"/>
        <v>-4.1095482838912972E-15</v>
      </c>
      <c r="O365" s="27">
        <f t="shared" si="197"/>
        <v>8.5239635999070748E-14</v>
      </c>
      <c r="P365" s="18">
        <f t="shared" si="198"/>
        <v>2.4677068346700418E-16</v>
      </c>
      <c r="Q365" s="18">
        <f t="shared" si="199"/>
        <v>-4.1095482838912972E-15</v>
      </c>
      <c r="R365" s="29">
        <f t="shared" si="200"/>
        <v>-3.8627776004242932E-15</v>
      </c>
      <c r="S365" s="25">
        <f t="shared" si="201"/>
        <v>0</v>
      </c>
      <c r="T365" s="4">
        <f t="shared" si="202"/>
        <v>0</v>
      </c>
      <c r="U365" s="4">
        <f t="shared" si="203"/>
        <v>0</v>
      </c>
      <c r="V365" s="4">
        <f t="shared" si="204"/>
        <v>0</v>
      </c>
      <c r="W365" s="27">
        <f t="shared" si="205"/>
        <v>0</v>
      </c>
      <c r="X365" s="18">
        <f t="shared" si="206"/>
        <v>0</v>
      </c>
      <c r="Y365" s="18">
        <f t="shared" si="207"/>
        <v>0</v>
      </c>
      <c r="Z365" s="29">
        <f t="shared" si="208"/>
        <v>0</v>
      </c>
      <c r="AA365" s="25">
        <f t="shared" si="209"/>
        <v>0</v>
      </c>
      <c r="AB365" s="4">
        <f t="shared" si="210"/>
        <v>0</v>
      </c>
      <c r="AC365" s="4">
        <f t="shared" si="211"/>
        <v>0</v>
      </c>
      <c r="AD365" s="4">
        <f t="shared" si="212"/>
        <v>0</v>
      </c>
      <c r="AE365" s="33">
        <f t="shared" si="213"/>
        <v>-1.4465609959297366E-12</v>
      </c>
      <c r="AF365" s="18">
        <f t="shared" si="214"/>
        <v>0</v>
      </c>
      <c r="AG365" s="18">
        <f t="shared" si="215"/>
        <v>0</v>
      </c>
      <c r="AH365" s="29">
        <f t="shared" si="216"/>
        <v>0</v>
      </c>
      <c r="AI365" s="4">
        <f t="shared" si="217"/>
        <v>-6.0745245882695822E-13</v>
      </c>
      <c r="AJ365" s="4">
        <f t="shared" si="218"/>
        <v>0</v>
      </c>
      <c r="AK365" s="4">
        <f t="shared" si="219"/>
        <v>0</v>
      </c>
      <c r="AL365" s="4">
        <f t="shared" si="220"/>
        <v>0</v>
      </c>
    </row>
    <row r="366" spans="1:38">
      <c r="A366" s="1">
        <v>353</v>
      </c>
      <c r="B366" s="1">
        <f t="shared" si="221"/>
        <v>0</v>
      </c>
      <c r="C366" s="3">
        <f t="shared" si="185"/>
        <v>-4.2228081875042123E-13</v>
      </c>
      <c r="D366" s="3">
        <f t="shared" si="192"/>
        <v>0</v>
      </c>
      <c r="E366" s="4">
        <f t="shared" si="193"/>
        <v>-1.6876399044199649E-15</v>
      </c>
      <c r="F366" s="4">
        <f t="shared" si="194"/>
        <v>1.6876399044199649E-15</v>
      </c>
      <c r="G366" s="7">
        <f t="shared" si="195"/>
        <v>0.15</v>
      </c>
      <c r="H366" s="8">
        <f t="shared" si="196"/>
        <v>1.3451947011868914E-2</v>
      </c>
      <c r="I366" s="3">
        <f t="shared" si="186"/>
        <v>-5.7579549022004182E-15</v>
      </c>
      <c r="J366" s="4">
        <f t="shared" si="187"/>
        <v>-4.0703149977804534E-15</v>
      </c>
      <c r="K366" s="3">
        <f t="shared" si="188"/>
        <v>-5.7579549022004182E-15</v>
      </c>
      <c r="L366" s="4">
        <f t="shared" si="189"/>
        <v>-3.9082187260251816E-16</v>
      </c>
      <c r="M366" s="18">
        <f t="shared" si="190"/>
        <v>-1.2968180318174468E-15</v>
      </c>
      <c r="N366" s="18">
        <f t="shared" si="191"/>
        <v>-4.0703149977804534E-15</v>
      </c>
      <c r="O366" s="27">
        <f t="shared" si="197"/>
        <v>8.9309950996851198E-14</v>
      </c>
      <c r="P366" s="18">
        <f t="shared" si="198"/>
        <v>2.5927055949717357E-16</v>
      </c>
      <c r="Q366" s="18">
        <f t="shared" si="199"/>
        <v>-4.0703149977804534E-15</v>
      </c>
      <c r="R366" s="29">
        <f t="shared" si="200"/>
        <v>-3.8110444382832798E-15</v>
      </c>
      <c r="S366" s="25">
        <f t="shared" si="201"/>
        <v>0</v>
      </c>
      <c r="T366" s="4">
        <f t="shared" si="202"/>
        <v>0</v>
      </c>
      <c r="U366" s="4">
        <f t="shared" si="203"/>
        <v>0</v>
      </c>
      <c r="V366" s="4">
        <f t="shared" si="204"/>
        <v>0</v>
      </c>
      <c r="W366" s="27">
        <f t="shared" si="205"/>
        <v>0</v>
      </c>
      <c r="X366" s="18">
        <f t="shared" si="206"/>
        <v>0</v>
      </c>
      <c r="Y366" s="18">
        <f t="shared" si="207"/>
        <v>0</v>
      </c>
      <c r="Z366" s="29">
        <f t="shared" si="208"/>
        <v>0</v>
      </c>
      <c r="AA366" s="25">
        <f t="shared" si="209"/>
        <v>0</v>
      </c>
      <c r="AB366" s="4">
        <f t="shared" si="210"/>
        <v>0</v>
      </c>
      <c r="AC366" s="4">
        <f t="shared" si="211"/>
        <v>0</v>
      </c>
      <c r="AD366" s="4">
        <f t="shared" si="212"/>
        <v>0</v>
      </c>
      <c r="AE366" s="33">
        <f t="shared" si="213"/>
        <v>-1.4368211942165E-12</v>
      </c>
      <c r="AF366" s="18">
        <f t="shared" si="214"/>
        <v>0</v>
      </c>
      <c r="AG366" s="18">
        <f t="shared" si="215"/>
        <v>0</v>
      </c>
      <c r="AH366" s="29">
        <f t="shared" si="216"/>
        <v>0</v>
      </c>
      <c r="AI366" s="4">
        <f t="shared" si="217"/>
        <v>-5.9964542587815103E-13</v>
      </c>
      <c r="AJ366" s="4">
        <f t="shared" si="218"/>
        <v>0</v>
      </c>
      <c r="AK366" s="4">
        <f t="shared" si="219"/>
        <v>0</v>
      </c>
      <c r="AL366" s="4">
        <f t="shared" si="220"/>
        <v>0</v>
      </c>
    </row>
    <row r="367" spans="1:38">
      <c r="A367" s="1">
        <v>354</v>
      </c>
      <c r="B367" s="1">
        <f t="shared" si="221"/>
        <v>0</v>
      </c>
      <c r="C367" s="3">
        <f t="shared" si="185"/>
        <v>-4.1824936248402376E-13</v>
      </c>
      <c r="D367" s="3">
        <f t="shared" si="192"/>
        <v>0</v>
      </c>
      <c r="E367" s="4">
        <f t="shared" si="193"/>
        <v>-1.6715282408870842E-15</v>
      </c>
      <c r="F367" s="4">
        <f t="shared" si="194"/>
        <v>1.6715282408870842E-15</v>
      </c>
      <c r="G367" s="7">
        <f t="shared" si="195"/>
        <v>0.15</v>
      </c>
      <c r="H367" s="8">
        <f t="shared" si="196"/>
        <v>1.3451947011868914E-2</v>
      </c>
      <c r="I367" s="3">
        <f t="shared" si="186"/>
        <v>-5.702984507284543E-15</v>
      </c>
      <c r="J367" s="4">
        <f t="shared" si="187"/>
        <v>-4.0314562663974585E-15</v>
      </c>
      <c r="K367" s="3">
        <f t="shared" si="188"/>
        <v>-5.702984507284543E-15</v>
      </c>
      <c r="L367" s="4">
        <f t="shared" si="189"/>
        <v>-3.8709075052121944E-16</v>
      </c>
      <c r="M367" s="18">
        <f t="shared" si="190"/>
        <v>-1.2844374903658647E-15</v>
      </c>
      <c r="N367" s="18">
        <f t="shared" si="191"/>
        <v>-4.0314562663974585E-15</v>
      </c>
      <c r="O367" s="27">
        <f t="shared" si="197"/>
        <v>9.3341407263248654E-14</v>
      </c>
      <c r="P367" s="18">
        <f t="shared" si="198"/>
        <v>2.7165110094875575E-16</v>
      </c>
      <c r="Q367" s="18">
        <f t="shared" si="199"/>
        <v>-4.0314562663974585E-15</v>
      </c>
      <c r="R367" s="29">
        <f t="shared" si="200"/>
        <v>-3.7598051654487024E-15</v>
      </c>
      <c r="S367" s="25">
        <f t="shared" si="201"/>
        <v>0</v>
      </c>
      <c r="T367" s="4">
        <f t="shared" si="202"/>
        <v>0</v>
      </c>
      <c r="U367" s="4">
        <f t="shared" si="203"/>
        <v>0</v>
      </c>
      <c r="V367" s="4">
        <f t="shared" si="204"/>
        <v>0</v>
      </c>
      <c r="W367" s="27">
        <f t="shared" si="205"/>
        <v>0</v>
      </c>
      <c r="X367" s="18">
        <f t="shared" si="206"/>
        <v>0</v>
      </c>
      <c r="Y367" s="18">
        <f t="shared" si="207"/>
        <v>0</v>
      </c>
      <c r="Z367" s="29">
        <f t="shared" si="208"/>
        <v>0</v>
      </c>
      <c r="AA367" s="25">
        <f t="shared" si="209"/>
        <v>0</v>
      </c>
      <c r="AB367" s="4">
        <f t="shared" si="210"/>
        <v>0</v>
      </c>
      <c r="AC367" s="4">
        <f t="shared" si="211"/>
        <v>0</v>
      </c>
      <c r="AD367" s="4">
        <f t="shared" si="212"/>
        <v>0</v>
      </c>
      <c r="AE367" s="33">
        <f t="shared" si="213"/>
        <v>-1.4271355183047003E-12</v>
      </c>
      <c r="AF367" s="18">
        <f t="shared" si="214"/>
        <v>0</v>
      </c>
      <c r="AG367" s="18">
        <f t="shared" si="215"/>
        <v>0</v>
      </c>
      <c r="AH367" s="29">
        <f t="shared" si="216"/>
        <v>0</v>
      </c>
      <c r="AI367" s="4">
        <f t="shared" si="217"/>
        <v>-5.9190265726267783E-13</v>
      </c>
      <c r="AJ367" s="4">
        <f t="shared" si="218"/>
        <v>0</v>
      </c>
      <c r="AK367" s="4">
        <f t="shared" si="219"/>
        <v>0</v>
      </c>
      <c r="AL367" s="4">
        <f t="shared" si="220"/>
        <v>0</v>
      </c>
    </row>
    <row r="368" spans="1:38">
      <c r="A368" s="1">
        <v>355</v>
      </c>
      <c r="B368" s="1">
        <f t="shared" si="221"/>
        <v>0</v>
      </c>
      <c r="C368" s="3">
        <f t="shared" si="185"/>
        <v>-4.1425639397010333E-13</v>
      </c>
      <c r="D368" s="3">
        <f t="shared" si="192"/>
        <v>0</v>
      </c>
      <c r="E368" s="4">
        <f t="shared" si="193"/>
        <v>-1.6555703931659275E-15</v>
      </c>
      <c r="F368" s="4">
        <f t="shared" si="194"/>
        <v>1.6555703931659275E-15</v>
      </c>
      <c r="G368" s="7">
        <f t="shared" si="195"/>
        <v>0.15</v>
      </c>
      <c r="H368" s="8">
        <f t="shared" si="196"/>
        <v>1.3451947011868914E-2</v>
      </c>
      <c r="I368" s="3">
        <f t="shared" si="186"/>
        <v>-5.6485389070863291E-15</v>
      </c>
      <c r="J368" s="4">
        <f t="shared" si="187"/>
        <v>-3.9929685139204014E-15</v>
      </c>
      <c r="K368" s="3">
        <f t="shared" si="188"/>
        <v>-5.6485389070863291E-15</v>
      </c>
      <c r="L368" s="4">
        <f t="shared" si="189"/>
        <v>-3.8339524894368842E-16</v>
      </c>
      <c r="M368" s="18">
        <f t="shared" si="190"/>
        <v>-1.2721751442222391E-15</v>
      </c>
      <c r="N368" s="18">
        <f t="shared" si="191"/>
        <v>-3.9929685139204014E-15</v>
      </c>
      <c r="O368" s="27">
        <f t="shared" si="197"/>
        <v>9.7334375777169054E-14</v>
      </c>
      <c r="P368" s="18">
        <f t="shared" si="198"/>
        <v>2.8391344709238135E-16</v>
      </c>
      <c r="Q368" s="18">
        <f t="shared" si="199"/>
        <v>-3.9929685139204014E-15</v>
      </c>
      <c r="R368" s="29">
        <f t="shared" si="200"/>
        <v>-3.7090550668280199E-15</v>
      </c>
      <c r="S368" s="25">
        <f t="shared" si="201"/>
        <v>0</v>
      </c>
      <c r="T368" s="4">
        <f t="shared" si="202"/>
        <v>0</v>
      </c>
      <c r="U368" s="4">
        <f t="shared" si="203"/>
        <v>0</v>
      </c>
      <c r="V368" s="4">
        <f t="shared" si="204"/>
        <v>0</v>
      </c>
      <c r="W368" s="27">
        <f t="shared" si="205"/>
        <v>0</v>
      </c>
      <c r="X368" s="18">
        <f t="shared" si="206"/>
        <v>0</v>
      </c>
      <c r="Y368" s="18">
        <f t="shared" si="207"/>
        <v>0</v>
      </c>
      <c r="Z368" s="29">
        <f t="shared" si="208"/>
        <v>0</v>
      </c>
      <c r="AA368" s="25">
        <f t="shared" si="209"/>
        <v>0</v>
      </c>
      <c r="AB368" s="4">
        <f t="shared" si="210"/>
        <v>0</v>
      </c>
      <c r="AC368" s="4">
        <f t="shared" si="211"/>
        <v>0</v>
      </c>
      <c r="AD368" s="4">
        <f t="shared" si="212"/>
        <v>0</v>
      </c>
      <c r="AE368" s="33">
        <f t="shared" si="213"/>
        <v>-1.4175038224417426E-12</v>
      </c>
      <c r="AF368" s="18">
        <f t="shared" si="214"/>
        <v>0</v>
      </c>
      <c r="AG368" s="18">
        <f t="shared" si="215"/>
        <v>0</v>
      </c>
      <c r="AH368" s="29">
        <f t="shared" si="216"/>
        <v>0</v>
      </c>
      <c r="AI368" s="4">
        <f t="shared" si="217"/>
        <v>-5.8422374207793159E-13</v>
      </c>
      <c r="AJ368" s="4">
        <f t="shared" si="218"/>
        <v>0</v>
      </c>
      <c r="AK368" s="4">
        <f t="shared" si="219"/>
        <v>0</v>
      </c>
      <c r="AL368" s="4">
        <f t="shared" si="220"/>
        <v>0</v>
      </c>
    </row>
    <row r="369" spans="1:38">
      <c r="A369" s="1">
        <v>356</v>
      </c>
      <c r="B369" s="1">
        <f t="shared" si="221"/>
        <v>0</v>
      </c>
      <c r="C369" s="3">
        <f t="shared" si="185"/>
        <v>-4.1030154577143808E-13</v>
      </c>
      <c r="D369" s="3">
        <f t="shared" si="192"/>
        <v>0</v>
      </c>
      <c r="E369" s="4">
        <f t="shared" si="193"/>
        <v>-1.6397648927983257E-15</v>
      </c>
      <c r="F369" s="4">
        <f t="shared" si="194"/>
        <v>1.6397648927983257E-15</v>
      </c>
      <c r="G369" s="7">
        <f t="shared" si="195"/>
        <v>0.15</v>
      </c>
      <c r="H369" s="8">
        <f t="shared" si="196"/>
        <v>1.3451947011868914E-2</v>
      </c>
      <c r="I369" s="3">
        <f t="shared" si="186"/>
        <v>-5.5946130914635695E-15</v>
      </c>
      <c r="J369" s="4">
        <f t="shared" si="187"/>
        <v>-3.9548481986652437E-15</v>
      </c>
      <c r="K369" s="3">
        <f t="shared" si="188"/>
        <v>-5.5946130914635695E-15</v>
      </c>
      <c r="L369" s="4">
        <f t="shared" si="189"/>
        <v>-3.7973502780592804E-16</v>
      </c>
      <c r="M369" s="18">
        <f t="shared" si="190"/>
        <v>-1.2600298649923977E-15</v>
      </c>
      <c r="N369" s="18">
        <f t="shared" si="191"/>
        <v>-3.9548481986652437E-15</v>
      </c>
      <c r="O369" s="27">
        <f t="shared" si="197"/>
        <v>1.012892239758343E-13</v>
      </c>
      <c r="P369" s="18">
        <f t="shared" si="198"/>
        <v>2.9605872632222259E-16</v>
      </c>
      <c r="Q369" s="18">
        <f t="shared" si="199"/>
        <v>-3.9548481986652437E-15</v>
      </c>
      <c r="R369" s="29">
        <f t="shared" si="200"/>
        <v>-3.6587894723430208E-15</v>
      </c>
      <c r="S369" s="25">
        <f t="shared" si="201"/>
        <v>0</v>
      </c>
      <c r="T369" s="4">
        <f t="shared" si="202"/>
        <v>0</v>
      </c>
      <c r="U369" s="4">
        <f t="shared" si="203"/>
        <v>0</v>
      </c>
      <c r="V369" s="4">
        <f t="shared" si="204"/>
        <v>0</v>
      </c>
      <c r="W369" s="27">
        <f t="shared" si="205"/>
        <v>0</v>
      </c>
      <c r="X369" s="18">
        <f t="shared" si="206"/>
        <v>0</v>
      </c>
      <c r="Y369" s="18">
        <f t="shared" si="207"/>
        <v>0</v>
      </c>
      <c r="Z369" s="29">
        <f t="shared" si="208"/>
        <v>0</v>
      </c>
      <c r="AA369" s="25">
        <f t="shared" si="209"/>
        <v>0</v>
      </c>
      <c r="AB369" s="4">
        <f t="shared" si="210"/>
        <v>0</v>
      </c>
      <c r="AC369" s="4">
        <f t="shared" si="211"/>
        <v>0</v>
      </c>
      <c r="AD369" s="4">
        <f t="shared" si="212"/>
        <v>0</v>
      </c>
      <c r="AE369" s="33">
        <f t="shared" si="213"/>
        <v>-1.4079259587248268E-12</v>
      </c>
      <c r="AF369" s="18">
        <f t="shared" si="214"/>
        <v>0</v>
      </c>
      <c r="AG369" s="18">
        <f t="shared" si="215"/>
        <v>0</v>
      </c>
      <c r="AH369" s="29">
        <f t="shared" si="216"/>
        <v>0</v>
      </c>
      <c r="AI369" s="4">
        <f t="shared" si="217"/>
        <v>-5.7660827026509086E-13</v>
      </c>
      <c r="AJ369" s="4">
        <f t="shared" si="218"/>
        <v>0</v>
      </c>
      <c r="AK369" s="4">
        <f t="shared" si="219"/>
        <v>0</v>
      </c>
      <c r="AL369" s="4">
        <f t="shared" si="220"/>
        <v>0</v>
      </c>
    </row>
    <row r="370" spans="1:38">
      <c r="A370" s="1">
        <v>357</v>
      </c>
      <c r="B370" s="1">
        <f t="shared" si="221"/>
        <v>0</v>
      </c>
      <c r="C370" s="3">
        <f t="shared" si="185"/>
        <v>-4.0638445395867818E-13</v>
      </c>
      <c r="D370" s="3">
        <f t="shared" si="192"/>
        <v>0</v>
      </c>
      <c r="E370" s="4">
        <f t="shared" si="193"/>
        <v>-1.6241102853452758E-15</v>
      </c>
      <c r="F370" s="4">
        <f t="shared" si="194"/>
        <v>1.6241102853452758E-15</v>
      </c>
      <c r="G370" s="7">
        <f t="shared" si="195"/>
        <v>0.15</v>
      </c>
      <c r="H370" s="8">
        <f t="shared" si="196"/>
        <v>1.3451947011868914E-2</v>
      </c>
      <c r="I370" s="3">
        <f t="shared" si="186"/>
        <v>-5.541202098105189E-15</v>
      </c>
      <c r="J370" s="4">
        <f t="shared" si="187"/>
        <v>-3.9170918127599131E-15</v>
      </c>
      <c r="K370" s="3">
        <f t="shared" si="188"/>
        <v>-5.541202098105189E-15</v>
      </c>
      <c r="L370" s="4">
        <f t="shared" si="189"/>
        <v>-3.7610975029048492E-16</v>
      </c>
      <c r="M370" s="18">
        <f t="shared" si="190"/>
        <v>-1.2480005350547908E-15</v>
      </c>
      <c r="N370" s="18">
        <f t="shared" si="191"/>
        <v>-3.9170918127599131E-15</v>
      </c>
      <c r="O370" s="27">
        <f t="shared" si="197"/>
        <v>1.0520631578859422E-13</v>
      </c>
      <c r="P370" s="18">
        <f t="shared" si="198"/>
        <v>3.080880562598294E-16</v>
      </c>
      <c r="Q370" s="18">
        <f t="shared" si="199"/>
        <v>-3.9170918127599131E-15</v>
      </c>
      <c r="R370" s="29">
        <f t="shared" si="200"/>
        <v>-3.6090037565000839E-15</v>
      </c>
      <c r="S370" s="25">
        <f t="shared" si="201"/>
        <v>0</v>
      </c>
      <c r="T370" s="4">
        <f t="shared" si="202"/>
        <v>0</v>
      </c>
      <c r="U370" s="4">
        <f t="shared" si="203"/>
        <v>0</v>
      </c>
      <c r="V370" s="4">
        <f t="shared" si="204"/>
        <v>0</v>
      </c>
      <c r="W370" s="27">
        <f t="shared" si="205"/>
        <v>0</v>
      </c>
      <c r="X370" s="18">
        <f t="shared" si="206"/>
        <v>0</v>
      </c>
      <c r="Y370" s="18">
        <f t="shared" si="207"/>
        <v>0</v>
      </c>
      <c r="Z370" s="29">
        <f t="shared" si="208"/>
        <v>0</v>
      </c>
      <c r="AA370" s="25">
        <f t="shared" si="209"/>
        <v>0</v>
      </c>
      <c r="AB370" s="4">
        <f t="shared" si="210"/>
        <v>0</v>
      </c>
      <c r="AC370" s="4">
        <f t="shared" si="211"/>
        <v>0</v>
      </c>
      <c r="AD370" s="4">
        <f t="shared" si="212"/>
        <v>0</v>
      </c>
      <c r="AE370" s="33">
        <f t="shared" si="213"/>
        <v>-1.398401777155289E-12</v>
      </c>
      <c r="AF370" s="18">
        <f t="shared" si="214"/>
        <v>0</v>
      </c>
      <c r="AG370" s="18">
        <f t="shared" si="215"/>
        <v>0</v>
      </c>
      <c r="AH370" s="29">
        <f t="shared" si="216"/>
        <v>0</v>
      </c>
      <c r="AI370" s="4">
        <f t="shared" si="217"/>
        <v>-5.690558326459503E-13</v>
      </c>
      <c r="AJ370" s="4">
        <f t="shared" si="218"/>
        <v>0</v>
      </c>
      <c r="AK370" s="4">
        <f t="shared" si="219"/>
        <v>0</v>
      </c>
      <c r="AL370" s="4">
        <f t="shared" si="220"/>
        <v>0</v>
      </c>
    </row>
    <row r="371" spans="1:38">
      <c r="A371" s="1">
        <v>358</v>
      </c>
      <c r="B371" s="1">
        <f t="shared" si="221"/>
        <v>0</v>
      </c>
      <c r="C371" s="3">
        <f t="shared" si="185"/>
        <v>-4.0250475807685668E-13</v>
      </c>
      <c r="D371" s="3">
        <f t="shared" si="192"/>
        <v>0</v>
      </c>
      <c r="E371" s="4">
        <f t="shared" si="193"/>
        <v>-1.6086051302531011E-15</v>
      </c>
      <c r="F371" s="4">
        <f t="shared" si="194"/>
        <v>1.6086051302531011E-15</v>
      </c>
      <c r="G371" s="7">
        <f t="shared" si="195"/>
        <v>0.15</v>
      </c>
      <c r="H371" s="8">
        <f t="shared" si="196"/>
        <v>1.3451947011868914E-2</v>
      </c>
      <c r="I371" s="3">
        <f t="shared" si="186"/>
        <v>-5.4883010120746066E-15</v>
      </c>
      <c r="J371" s="4">
        <f t="shared" si="187"/>
        <v>-3.8796958818215053E-15</v>
      </c>
      <c r="K371" s="3">
        <f t="shared" si="188"/>
        <v>-5.4883010120746066E-15</v>
      </c>
      <c r="L371" s="4">
        <f t="shared" si="189"/>
        <v>-3.7251908279545499E-16</v>
      </c>
      <c r="M371" s="18">
        <f t="shared" si="190"/>
        <v>-1.2360860474576461E-15</v>
      </c>
      <c r="N371" s="18">
        <f t="shared" si="191"/>
        <v>-3.8796958818215053E-15</v>
      </c>
      <c r="O371" s="27">
        <f t="shared" si="197"/>
        <v>1.0908601167041572E-13</v>
      </c>
      <c r="P371" s="18">
        <f t="shared" si="198"/>
        <v>3.2000254385697413E-16</v>
      </c>
      <c r="Q371" s="18">
        <f t="shared" si="199"/>
        <v>-3.8796958818215053E-15</v>
      </c>
      <c r="R371" s="29">
        <f t="shared" si="200"/>
        <v>-3.5596933379645309E-15</v>
      </c>
      <c r="S371" s="25">
        <f t="shared" si="201"/>
        <v>0</v>
      </c>
      <c r="T371" s="4">
        <f t="shared" si="202"/>
        <v>0</v>
      </c>
      <c r="U371" s="4">
        <f t="shared" si="203"/>
        <v>0</v>
      </c>
      <c r="V371" s="4">
        <f t="shared" si="204"/>
        <v>0</v>
      </c>
      <c r="W371" s="27">
        <f t="shared" si="205"/>
        <v>0</v>
      </c>
      <c r="X371" s="18">
        <f t="shared" si="206"/>
        <v>0</v>
      </c>
      <c r="Y371" s="18">
        <f t="shared" si="207"/>
        <v>0</v>
      </c>
      <c r="Z371" s="29">
        <f t="shared" si="208"/>
        <v>0</v>
      </c>
      <c r="AA371" s="25">
        <f t="shared" si="209"/>
        <v>0</v>
      </c>
      <c r="AB371" s="4">
        <f t="shared" si="210"/>
        <v>0</v>
      </c>
      <c r="AC371" s="4">
        <f t="shared" si="211"/>
        <v>0</v>
      </c>
      <c r="AD371" s="4">
        <f t="shared" si="212"/>
        <v>0</v>
      </c>
      <c r="AE371" s="33">
        <f t="shared" si="213"/>
        <v>-1.3889311256920988E-12</v>
      </c>
      <c r="AF371" s="18">
        <f t="shared" si="214"/>
        <v>0</v>
      </c>
      <c r="AG371" s="18">
        <f t="shared" si="215"/>
        <v>0</v>
      </c>
      <c r="AH371" s="29">
        <f t="shared" si="216"/>
        <v>0</v>
      </c>
      <c r="AI371" s="4">
        <f t="shared" si="217"/>
        <v>-5.615660209587629E-13</v>
      </c>
      <c r="AJ371" s="4">
        <f t="shared" si="218"/>
        <v>0</v>
      </c>
      <c r="AK371" s="4">
        <f t="shared" si="219"/>
        <v>0</v>
      </c>
      <c r="AL371" s="4">
        <f t="shared" si="220"/>
        <v>0</v>
      </c>
    </row>
    <row r="372" spans="1:38">
      <c r="A372" s="1">
        <v>359</v>
      </c>
      <c r="B372" s="1">
        <f t="shared" si="221"/>
        <v>0</v>
      </c>
      <c r="C372" s="3">
        <f t="shared" si="185"/>
        <v>-3.986621011122201E-13</v>
      </c>
      <c r="D372" s="3">
        <f t="shared" si="192"/>
        <v>0</v>
      </c>
      <c r="E372" s="4">
        <f t="shared" si="193"/>
        <v>-1.593248000720891E-15</v>
      </c>
      <c r="F372" s="4">
        <f t="shared" si="194"/>
        <v>1.593248000720891E-15</v>
      </c>
      <c r="G372" s="7">
        <f t="shared" si="195"/>
        <v>0.15</v>
      </c>
      <c r="H372" s="8">
        <f t="shared" si="196"/>
        <v>1.3451947011868914E-2</v>
      </c>
      <c r="I372" s="3">
        <f t="shared" si="186"/>
        <v>-5.4359049653574555E-15</v>
      </c>
      <c r="J372" s="4">
        <f t="shared" si="187"/>
        <v>-3.8426569646365644E-15</v>
      </c>
      <c r="K372" s="3">
        <f t="shared" si="188"/>
        <v>-5.4359049653574555E-15</v>
      </c>
      <c r="L372" s="4">
        <f t="shared" si="189"/>
        <v>-3.6896269490378529E-16</v>
      </c>
      <c r="M372" s="18">
        <f t="shared" si="190"/>
        <v>-1.2242853058171058E-15</v>
      </c>
      <c r="N372" s="18">
        <f t="shared" si="191"/>
        <v>-3.8426569646365644E-15</v>
      </c>
      <c r="O372" s="27">
        <f t="shared" si="197"/>
        <v>1.1292866863505228E-13</v>
      </c>
      <c r="P372" s="18">
        <f t="shared" si="198"/>
        <v>3.3180328549751449E-16</v>
      </c>
      <c r="Q372" s="18">
        <f t="shared" si="199"/>
        <v>-3.8426569646365644E-15</v>
      </c>
      <c r="R372" s="29">
        <f t="shared" si="200"/>
        <v>-3.5108536791390498E-15</v>
      </c>
      <c r="S372" s="25">
        <f t="shared" si="201"/>
        <v>0</v>
      </c>
      <c r="T372" s="4">
        <f t="shared" si="202"/>
        <v>0</v>
      </c>
      <c r="U372" s="4">
        <f t="shared" si="203"/>
        <v>0</v>
      </c>
      <c r="V372" s="4">
        <f t="shared" si="204"/>
        <v>0</v>
      </c>
      <c r="W372" s="27">
        <f t="shared" si="205"/>
        <v>0</v>
      </c>
      <c r="X372" s="18">
        <f t="shared" si="206"/>
        <v>0</v>
      </c>
      <c r="Y372" s="18">
        <f t="shared" si="207"/>
        <v>0</v>
      </c>
      <c r="Z372" s="29">
        <f t="shared" si="208"/>
        <v>0</v>
      </c>
      <c r="AA372" s="25">
        <f t="shared" si="209"/>
        <v>0</v>
      </c>
      <c r="AB372" s="4">
        <f t="shared" si="210"/>
        <v>0</v>
      </c>
      <c r="AC372" s="4">
        <f t="shared" si="211"/>
        <v>0</v>
      </c>
      <c r="AD372" s="4">
        <f t="shared" si="212"/>
        <v>0</v>
      </c>
      <c r="AE372" s="33">
        <f t="shared" si="213"/>
        <v>-1.3795138503045267E-12</v>
      </c>
      <c r="AF372" s="18">
        <f t="shared" si="214"/>
        <v>0</v>
      </c>
      <c r="AG372" s="18">
        <f t="shared" si="215"/>
        <v>0</v>
      </c>
      <c r="AH372" s="29">
        <f t="shared" si="216"/>
        <v>0</v>
      </c>
      <c r="AI372" s="4">
        <f t="shared" si="217"/>
        <v>-5.5413842789311629E-13</v>
      </c>
      <c r="AJ372" s="4">
        <f t="shared" si="218"/>
        <v>0</v>
      </c>
      <c r="AK372" s="4">
        <f t="shared" si="219"/>
        <v>0</v>
      </c>
      <c r="AL372" s="4">
        <f t="shared" si="220"/>
        <v>0</v>
      </c>
    </row>
    <row r="373" spans="1:38">
      <c r="A373" s="1">
        <v>360</v>
      </c>
      <c r="B373" s="1">
        <f t="shared" si="221"/>
        <v>0</v>
      </c>
      <c r="C373" s="3">
        <f t="shared" si="185"/>
        <v>-3.948561294593757E-13</v>
      </c>
      <c r="D373" s="3">
        <f t="shared" si="192"/>
        <v>0</v>
      </c>
      <c r="E373" s="4">
        <f t="shared" si="193"/>
        <v>-1.5780374835692047E-15</v>
      </c>
      <c r="F373" s="4">
        <f t="shared" si="194"/>
        <v>1.5780374835692047E-15</v>
      </c>
      <c r="G373" s="7">
        <f t="shared" si="195"/>
        <v>0.15</v>
      </c>
      <c r="H373" s="8">
        <f t="shared" si="196"/>
        <v>1.3451947011868914E-2</v>
      </c>
      <c r="I373" s="3">
        <f t="shared" si="186"/>
        <v>-5.3840091364136276E-15</v>
      </c>
      <c r="J373" s="4">
        <f t="shared" si="187"/>
        <v>-3.8059716528444229E-15</v>
      </c>
      <c r="K373" s="3">
        <f t="shared" si="188"/>
        <v>-5.3840091364136276E-15</v>
      </c>
      <c r="L373" s="4">
        <f t="shared" si="189"/>
        <v>-3.6544025935286844E-16</v>
      </c>
      <c r="M373" s="18">
        <f t="shared" si="190"/>
        <v>-1.2125972242163362E-15</v>
      </c>
      <c r="N373" s="18">
        <f t="shared" si="191"/>
        <v>-3.8059716528444229E-15</v>
      </c>
      <c r="O373" s="27">
        <f t="shared" si="197"/>
        <v>1.1673464028789671E-13</v>
      </c>
      <c r="P373" s="18">
        <f t="shared" si="198"/>
        <v>3.4349136709828411E-16</v>
      </c>
      <c r="Q373" s="18">
        <f t="shared" si="199"/>
        <v>-3.8059716528444229E-15</v>
      </c>
      <c r="R373" s="29">
        <f t="shared" si="200"/>
        <v>-3.4624802857461387E-15</v>
      </c>
      <c r="S373" s="25">
        <f t="shared" si="201"/>
        <v>0</v>
      </c>
      <c r="T373" s="4">
        <f t="shared" si="202"/>
        <v>0</v>
      </c>
      <c r="U373" s="4">
        <f t="shared" si="203"/>
        <v>0</v>
      </c>
      <c r="V373" s="4">
        <f t="shared" si="204"/>
        <v>0</v>
      </c>
      <c r="W373" s="27">
        <f t="shared" si="205"/>
        <v>0</v>
      </c>
      <c r="X373" s="18">
        <f t="shared" si="206"/>
        <v>0</v>
      </c>
      <c r="Y373" s="18">
        <f t="shared" si="207"/>
        <v>0</v>
      </c>
      <c r="Z373" s="29">
        <f t="shared" si="208"/>
        <v>0</v>
      </c>
      <c r="AA373" s="25">
        <f t="shared" si="209"/>
        <v>0</v>
      </c>
      <c r="AB373" s="4">
        <f t="shared" si="210"/>
        <v>0</v>
      </c>
      <c r="AC373" s="4">
        <f t="shared" si="211"/>
        <v>0</v>
      </c>
      <c r="AD373" s="4">
        <f t="shared" si="212"/>
        <v>0</v>
      </c>
      <c r="AE373" s="33">
        <f t="shared" si="213"/>
        <v>-1.3701497950239923E-12</v>
      </c>
      <c r="AF373" s="18">
        <f t="shared" si="214"/>
        <v>0</v>
      </c>
      <c r="AG373" s="18">
        <f t="shared" si="215"/>
        <v>0</v>
      </c>
      <c r="AH373" s="29">
        <f t="shared" si="216"/>
        <v>0</v>
      </c>
      <c r="AI373" s="4">
        <f t="shared" si="217"/>
        <v>-5.4677264712385859E-13</v>
      </c>
      <c r="AJ373" s="4">
        <f t="shared" si="218"/>
        <v>0</v>
      </c>
      <c r="AK373" s="4">
        <f t="shared" si="219"/>
        <v>0</v>
      </c>
      <c r="AL373" s="4">
        <f t="shared" si="220"/>
        <v>0</v>
      </c>
    </row>
  </sheetData>
  <mergeCells count="7">
    <mergeCell ref="O11:R11"/>
    <mergeCell ref="K1:L1"/>
    <mergeCell ref="AE10:AH10"/>
    <mergeCell ref="AI10:AL10"/>
    <mergeCell ref="AA11:AD11"/>
    <mergeCell ref="W11:Z11"/>
    <mergeCell ref="S11:V11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373"/>
  <sheetViews>
    <sheetView workbookViewId="0">
      <selection activeCell="G10" sqref="G10"/>
    </sheetView>
    <sheetView workbookViewId="1"/>
  </sheetViews>
  <sheetFormatPr defaultColWidth="8.85546875" defaultRowHeight="15"/>
  <cols>
    <col min="1" max="1" width="11.7109375" style="1" customWidth="1"/>
    <col min="2" max="2" width="11.5703125" style="1" customWidth="1"/>
    <col min="3" max="3" width="11" style="1" customWidth="1"/>
    <col min="4" max="5" width="9.42578125" style="1" customWidth="1"/>
    <col min="6" max="6" width="10.140625" style="1" customWidth="1"/>
    <col min="7" max="7" width="7.5703125" style="1" customWidth="1"/>
    <col min="8" max="8" width="8" style="1" customWidth="1"/>
    <col min="9" max="9" width="10.7109375" style="1" customWidth="1"/>
    <col min="10" max="10" width="9.42578125" style="1" customWidth="1"/>
    <col min="11" max="11" width="10.28515625" style="1" customWidth="1"/>
    <col min="12" max="12" width="8.85546875" style="1" customWidth="1"/>
    <col min="13" max="13" width="11.140625" style="1" customWidth="1"/>
    <col min="14" max="15" width="11" style="1" customWidth="1"/>
    <col min="16" max="30" width="8.42578125" style="1" customWidth="1"/>
    <col min="31" max="31" width="8.85546875" style="1"/>
    <col min="32" max="39" width="9.7109375" style="1" customWidth="1"/>
    <col min="40" max="16384" width="8.85546875" style="1"/>
  </cols>
  <sheetData>
    <row r="1" spans="1:41" ht="13.9" customHeight="1">
      <c r="E1" s="1" t="s">
        <v>3</v>
      </c>
      <c r="I1" s="15">
        <f>C10</f>
        <v>2.75E-2</v>
      </c>
      <c r="J1" s="15"/>
      <c r="K1" s="39"/>
      <c r="L1" s="39"/>
      <c r="M1" s="8"/>
    </row>
    <row r="2" spans="1:41">
      <c r="A2" s="1" t="s">
        <v>20</v>
      </c>
      <c r="C2" s="1">
        <f>'MBS pass-through'!C2</f>
        <v>600000</v>
      </c>
      <c r="I2" s="23" t="s">
        <v>41</v>
      </c>
      <c r="J2" s="23" t="s">
        <v>42</v>
      </c>
      <c r="K2" s="23" t="s">
        <v>43</v>
      </c>
      <c r="L2" s="23" t="s">
        <v>54</v>
      </c>
      <c r="M2" s="9"/>
      <c r="N2" s="8"/>
      <c r="O2" s="8"/>
      <c r="P2" s="8"/>
    </row>
    <row r="3" spans="1:41">
      <c r="A3" s="1" t="s">
        <v>14</v>
      </c>
      <c r="C3" s="8">
        <f>'MBS pass-through'!C3</f>
        <v>4.7500000000000001E-2</v>
      </c>
      <c r="E3" s="1" t="s">
        <v>45</v>
      </c>
      <c r="I3" s="1">
        <v>300000</v>
      </c>
      <c r="J3" s="1">
        <v>150000</v>
      </c>
      <c r="K3" s="1">
        <v>100000</v>
      </c>
      <c r="L3" s="1">
        <f>C2-SUM(I3:K3)</f>
        <v>50000</v>
      </c>
    </row>
    <row r="4" spans="1:41">
      <c r="A4" s="1" t="s">
        <v>19</v>
      </c>
      <c r="C4" s="1">
        <f>'MBS pass-through'!C4</f>
        <v>28</v>
      </c>
      <c r="E4" s="1" t="s">
        <v>40</v>
      </c>
      <c r="I4" s="3">
        <f>SUM(S14:S373)</f>
        <v>327065.45612361765</v>
      </c>
      <c r="J4" s="3">
        <f>SUM(W14:W373)</f>
        <v>183145.4851408393</v>
      </c>
      <c r="K4" s="3">
        <f>SUM(AA14:AA373)</f>
        <v>135015.38422937205</v>
      </c>
      <c r="L4" s="3">
        <f>SUM(AE14:AE373)</f>
        <v>88711.82565818046</v>
      </c>
      <c r="P4" s="8"/>
    </row>
    <row r="5" spans="1:41">
      <c r="A5" s="1" t="s">
        <v>0</v>
      </c>
      <c r="C5" s="1">
        <f>'MBS pass-through'!C5</f>
        <v>3</v>
      </c>
      <c r="E5" s="1" t="s">
        <v>12</v>
      </c>
      <c r="I5" s="14">
        <f>NPV($I1/12,S14:S373)</f>
        <v>306397.36865015718</v>
      </c>
      <c r="J5" s="14">
        <f>NPV($I1/12,W14:W373)</f>
        <v>157507.08396100163</v>
      </c>
      <c r="K5" s="14">
        <f>NPV($I1/12,AA14:AA373)</f>
        <v>107569.4343068474</v>
      </c>
      <c r="L5" s="14">
        <f>NPV($I1/12,AE14:AE373)</f>
        <v>57501.18238886958</v>
      </c>
    </row>
    <row r="6" spans="1:41">
      <c r="A6" s="1" t="s">
        <v>1</v>
      </c>
      <c r="C6" s="1">
        <f>'MBS pass-through'!C6</f>
        <v>25</v>
      </c>
      <c r="E6" s="1" t="s">
        <v>27</v>
      </c>
      <c r="I6" s="4">
        <f>(SUM(AF14:AF373)/I3)</f>
        <v>29.66077383410159</v>
      </c>
      <c r="J6" s="4">
        <f>(SUM(AG14:AG373)/J3)</f>
        <v>72.647638664853218</v>
      </c>
      <c r="K6" s="4">
        <f>(SUM(AH14:AH373)/K3)</f>
        <v>115.11907143903133</v>
      </c>
      <c r="L6" s="4">
        <f>(SUM(AI14:AI373)/MAX(AB13:AB373))</f>
        <v>192.51243051822823</v>
      </c>
    </row>
    <row r="7" spans="1:41">
      <c r="A7" s="1" t="s">
        <v>2</v>
      </c>
      <c r="C7" s="1">
        <f>'MBS pass-through'!C7</f>
        <v>85</v>
      </c>
      <c r="E7" s="1" t="s">
        <v>13</v>
      </c>
      <c r="I7" s="4">
        <f>(SUM(AJ14:AJ373)/I5)</f>
        <v>28.284838101923835</v>
      </c>
      <c r="J7" s="4">
        <f>(SUM(AK14:AK373)/J5)</f>
        <v>65.436814801996633</v>
      </c>
      <c r="K7" s="4">
        <f>(SUM(AL14:AL373)/K5)</f>
        <v>97.988346619920236</v>
      </c>
      <c r="L7" s="4">
        <f>(SUM(AM14:AM373)/L5)</f>
        <v>187.47806824054175</v>
      </c>
      <c r="M7" s="4"/>
    </row>
    <row r="8" spans="1:41">
      <c r="A8" s="1" t="s">
        <v>15</v>
      </c>
      <c r="C8" s="3">
        <f>'MBS pass-through'!C8</f>
        <v>250</v>
      </c>
      <c r="J8" s="4"/>
      <c r="L8" s="4"/>
      <c r="M8" s="23"/>
    </row>
    <row r="9" spans="1:41" ht="14.45" customHeight="1">
      <c r="A9" s="1" t="s">
        <v>4</v>
      </c>
      <c r="C9" s="8">
        <f>'MBS pass-through'!C9</f>
        <v>3.6500000000000005E-2</v>
      </c>
      <c r="I9" s="4"/>
      <c r="J9" s="4"/>
      <c r="K9" s="4"/>
      <c r="L9" s="4"/>
    </row>
    <row r="10" spans="1:41" ht="14.45" customHeight="1">
      <c r="A10" s="1" t="s">
        <v>3</v>
      </c>
      <c r="C10" s="8">
        <f>'MBS pass-through'!C10</f>
        <v>2.75E-2</v>
      </c>
      <c r="I10" s="4"/>
      <c r="J10" s="4"/>
      <c r="K10" s="4"/>
      <c r="L10" s="4"/>
      <c r="AF10" s="46" t="s">
        <v>52</v>
      </c>
      <c r="AG10" s="47"/>
      <c r="AH10" s="47"/>
      <c r="AI10" s="48"/>
      <c r="AJ10" s="49" t="s">
        <v>53</v>
      </c>
      <c r="AK10" s="49"/>
      <c r="AL10" s="49"/>
      <c r="AM10" s="49"/>
    </row>
    <row r="11" spans="1:41" ht="14.45" customHeight="1">
      <c r="G11" s="3"/>
      <c r="H11" s="3"/>
      <c r="I11" s="38"/>
      <c r="J11" s="38"/>
      <c r="K11" s="38"/>
      <c r="L11" s="38"/>
      <c r="N11" s="6"/>
      <c r="O11" s="6"/>
      <c r="P11" s="46" t="s">
        <v>46</v>
      </c>
      <c r="Q11" s="47"/>
      <c r="R11" s="47"/>
      <c r="S11" s="48"/>
      <c r="T11" s="49" t="s">
        <v>47</v>
      </c>
      <c r="U11" s="49"/>
      <c r="V11" s="49"/>
      <c r="W11" s="49"/>
      <c r="X11" s="46" t="s">
        <v>48</v>
      </c>
      <c r="Y11" s="47"/>
      <c r="Z11" s="47"/>
      <c r="AA11" s="48"/>
      <c r="AB11" s="49" t="s">
        <v>56</v>
      </c>
      <c r="AC11" s="49"/>
      <c r="AD11" s="49"/>
      <c r="AE11" s="49"/>
      <c r="AF11" s="30" t="s">
        <v>46</v>
      </c>
      <c r="AG11" s="31" t="s">
        <v>47</v>
      </c>
      <c r="AH11" s="31" t="s">
        <v>48</v>
      </c>
      <c r="AI11" s="34" t="s">
        <v>56</v>
      </c>
      <c r="AJ11" s="23" t="s">
        <v>46</v>
      </c>
      <c r="AK11" s="23" t="s">
        <v>47</v>
      </c>
      <c r="AL11" s="23" t="s">
        <v>48</v>
      </c>
      <c r="AM11" s="23" t="s">
        <v>56</v>
      </c>
      <c r="AO11" s="37"/>
    </row>
    <row r="12" spans="1:41" ht="45">
      <c r="A12" s="5" t="s">
        <v>23</v>
      </c>
      <c r="B12" s="5" t="s">
        <v>21</v>
      </c>
      <c r="C12" s="5" t="s">
        <v>22</v>
      </c>
      <c r="D12" s="5" t="s">
        <v>6</v>
      </c>
      <c r="E12" s="5" t="s">
        <v>9</v>
      </c>
      <c r="F12" s="5" t="s">
        <v>18</v>
      </c>
      <c r="G12" s="5" t="s">
        <v>16</v>
      </c>
      <c r="H12" s="5" t="s">
        <v>17</v>
      </c>
      <c r="I12" s="5" t="s">
        <v>7</v>
      </c>
      <c r="J12" s="5" t="s">
        <v>10</v>
      </c>
      <c r="K12" s="5" t="s">
        <v>8</v>
      </c>
      <c r="L12" s="5" t="s">
        <v>26</v>
      </c>
      <c r="M12" s="16" t="s">
        <v>24</v>
      </c>
      <c r="N12" s="16" t="s">
        <v>25</v>
      </c>
      <c r="O12" s="16" t="s">
        <v>55</v>
      </c>
      <c r="P12" s="19" t="s">
        <v>50</v>
      </c>
      <c r="Q12" s="21" t="s">
        <v>9</v>
      </c>
      <c r="R12" s="21" t="s">
        <v>5</v>
      </c>
      <c r="S12" s="20" t="s">
        <v>8</v>
      </c>
      <c r="T12" s="16" t="s">
        <v>50</v>
      </c>
      <c r="U12" s="24" t="s">
        <v>9</v>
      </c>
      <c r="V12" s="24" t="s">
        <v>5</v>
      </c>
      <c r="W12" s="5" t="s">
        <v>8</v>
      </c>
      <c r="X12" s="19" t="s">
        <v>50</v>
      </c>
      <c r="Y12" s="21" t="s">
        <v>9</v>
      </c>
      <c r="Z12" s="21" t="s">
        <v>5</v>
      </c>
      <c r="AA12" s="20" t="s">
        <v>8</v>
      </c>
      <c r="AB12" s="16" t="s">
        <v>50</v>
      </c>
      <c r="AC12" s="5" t="s">
        <v>9</v>
      </c>
      <c r="AD12" s="24" t="s">
        <v>5</v>
      </c>
      <c r="AE12" s="5" t="s">
        <v>8</v>
      </c>
      <c r="AF12" s="32" t="s">
        <v>28</v>
      </c>
      <c r="AG12" s="21" t="s">
        <v>28</v>
      </c>
      <c r="AH12" s="21" t="s">
        <v>28</v>
      </c>
      <c r="AI12" s="35" t="s">
        <v>28</v>
      </c>
      <c r="AJ12" s="5" t="s">
        <v>51</v>
      </c>
      <c r="AK12" s="5" t="s">
        <v>51</v>
      </c>
      <c r="AL12" s="5" t="s">
        <v>51</v>
      </c>
      <c r="AM12" s="5" t="s">
        <v>51</v>
      </c>
    </row>
    <row r="13" spans="1:41">
      <c r="A13" s="1">
        <v>0</v>
      </c>
      <c r="B13" s="1">
        <f>MAX(C$4*12-C$5-A13,0)</f>
        <v>333</v>
      </c>
      <c r="C13" s="3">
        <f>C2</f>
        <v>600000</v>
      </c>
      <c r="M13" s="17"/>
      <c r="N13" s="17"/>
      <c r="O13" s="17"/>
      <c r="P13" s="26">
        <f>I3</f>
        <v>300000</v>
      </c>
      <c r="Q13" s="17"/>
      <c r="R13" s="17"/>
      <c r="S13" s="28"/>
      <c r="T13" s="17">
        <f>J3</f>
        <v>150000</v>
      </c>
      <c r="X13" s="26">
        <f>K3</f>
        <v>100000</v>
      </c>
      <c r="Y13" s="17"/>
      <c r="Z13" s="17"/>
      <c r="AA13" s="28"/>
      <c r="AB13" s="17">
        <f>L3</f>
        <v>50000</v>
      </c>
      <c r="AF13" s="26"/>
      <c r="AG13" s="17"/>
      <c r="AH13" s="17"/>
      <c r="AI13" s="28"/>
    </row>
    <row r="14" spans="1:41">
      <c r="A14" s="1">
        <v>1</v>
      </c>
      <c r="B14" s="1">
        <f>MAX(C$4*12-C$5-A14,0)</f>
        <v>332</v>
      </c>
      <c r="C14" s="3">
        <f t="shared" ref="C14:C77" si="0">C13-J14</f>
        <v>598121.16333723336</v>
      </c>
      <c r="D14" s="3">
        <f>IF(B13&lt;=0,0,PMT(C$3/12,B13,-C13))</f>
        <v>3246.0163047132219</v>
      </c>
      <c r="E14" s="4">
        <f>C13*C$3/12</f>
        <v>2375</v>
      </c>
      <c r="F14" s="4">
        <f>D14-E14</f>
        <v>871.01630471322187</v>
      </c>
      <c r="G14" s="7">
        <f>C$8/100*MIN(6%,0.2%*(A14+C$5))</f>
        <v>0.02</v>
      </c>
      <c r="H14" s="8">
        <f>1-(1-G14)^(1/12)</f>
        <v>1.6821425527395739E-3</v>
      </c>
      <c r="I14" s="3">
        <f t="shared" ref="I14:I77" si="1">H14*(C13-F14)</f>
        <v>1007.8203580534563</v>
      </c>
      <c r="J14" s="4">
        <f t="shared" ref="J14:J77" si="2">I14+F14</f>
        <v>1878.8366627666783</v>
      </c>
      <c r="K14" s="3">
        <f>D14+I14</f>
        <v>4253.8366627666783</v>
      </c>
      <c r="L14" s="4">
        <f t="shared" ref="L14:L77" si="3">(SUM(C$6:C$7)/10000)/12*C13</f>
        <v>550</v>
      </c>
      <c r="M14" s="18">
        <f>E14-L14</f>
        <v>1825</v>
      </c>
      <c r="N14" s="18">
        <f>J14</f>
        <v>1878.8366627666783</v>
      </c>
      <c r="O14" s="18">
        <f>M14+N14</f>
        <v>3703.8366627666783</v>
      </c>
      <c r="P14" s="27">
        <f>P13-R14</f>
        <v>297969.08000389999</v>
      </c>
      <c r="Q14" s="18">
        <f>P13*$C$9/12</f>
        <v>912.50000000000011</v>
      </c>
      <c r="R14" s="18">
        <f>MIN(P13,O14-Q14-U14-Y14)</f>
        <v>2030.9199961000115</v>
      </c>
      <c r="S14" s="29">
        <f>Q14+R14</f>
        <v>2943.4199961000118</v>
      </c>
      <c r="T14" s="25">
        <f>T13-V14</f>
        <v>150000</v>
      </c>
      <c r="U14" s="4">
        <f>T13*$C$9/12</f>
        <v>456.25000000000006</v>
      </c>
      <c r="V14" s="4">
        <f>MIN(T13,O14-Q14-U14-Y14-R14)</f>
        <v>0</v>
      </c>
      <c r="W14" s="4">
        <f>U14+V14</f>
        <v>456.25000000000006</v>
      </c>
      <c r="X14" s="27">
        <f>X13-Z14</f>
        <v>100000</v>
      </c>
      <c r="Y14" s="18">
        <f>X13*$C$9/12</f>
        <v>304.16666666666669</v>
      </c>
      <c r="Z14" s="18">
        <f>MIN(X13,O14-Q14-U14-Y14-R14-V14)</f>
        <v>0</v>
      </c>
      <c r="AA14" s="29">
        <f>Y14+Z14</f>
        <v>304.16666666666669</v>
      </c>
      <c r="AB14" s="25">
        <f>AB13*(1+C$9/12)-AC14-AD14</f>
        <v>50152.083333333328</v>
      </c>
      <c r="AC14" s="36">
        <f>MIN(O14-Q14-R14-U14-V14-Y14-Z14,AB13*C$9/12)</f>
        <v>0</v>
      </c>
      <c r="AD14" s="4">
        <f>MIN(AB13,O14-Q14-U14-Y14-R14-V14-Z14-AC14)</f>
        <v>0</v>
      </c>
      <c r="AE14" s="4">
        <f>AC14+AD14</f>
        <v>0</v>
      </c>
      <c r="AF14" s="33">
        <f>$A14*R14</f>
        <v>2030.9199961000115</v>
      </c>
      <c r="AG14" s="18">
        <f>$A14*V14</f>
        <v>0</v>
      </c>
      <c r="AH14" s="18">
        <f>$A14*Z14</f>
        <v>0</v>
      </c>
      <c r="AI14" s="29">
        <f t="shared" ref="AI14:AI19" si="4">$A14*AD14</f>
        <v>0</v>
      </c>
      <c r="AJ14" s="4">
        <f>$A14*S14/(1+$I$1/12)^$A14</f>
        <v>2936.6900813302968</v>
      </c>
      <c r="AK14" s="4">
        <f>$A14*W14/(1+$I$1/12)^$A14</f>
        <v>455.20681770941604</v>
      </c>
      <c r="AL14" s="4">
        <f>$A14*AA14/(1+$I$1/12)^$A14</f>
        <v>303.47121180627732</v>
      </c>
      <c r="AM14" s="4">
        <f>$A14*AE14/(1+$I$1/12)^$A14</f>
        <v>0</v>
      </c>
      <c r="AO14" s="4"/>
    </row>
    <row r="15" spans="1:41">
      <c r="A15" s="1">
        <v>2</v>
      </c>
      <c r="B15" s="1">
        <f>MAX(C$4*12-C$5-A15,0)</f>
        <v>331</v>
      </c>
      <c r="C15" s="3">
        <f t="shared" si="0"/>
        <v>595989.41403155925</v>
      </c>
      <c r="D15" s="3">
        <f t="shared" ref="D15:D78" si="5">IF(B14&lt;=0,0,PMT(C$3/12,B14,-C14))</f>
        <v>3240.5560425601784</v>
      </c>
      <c r="E15" s="4">
        <f t="shared" ref="E15:E78" si="6">C14*C$3/12</f>
        <v>2367.5629382098818</v>
      </c>
      <c r="F15" s="4">
        <f t="shared" ref="F15:F78" si="7">D15-E15</f>
        <v>872.99310435029656</v>
      </c>
      <c r="G15" s="7">
        <f t="shared" ref="G15:G78" si="8">C$8/100*MIN(6%,0.2%*(A15+C$5))</f>
        <v>2.5000000000000001E-2</v>
      </c>
      <c r="H15" s="8">
        <f t="shared" ref="H15:H78" si="9">1-(1-G15)^(1/12)</f>
        <v>2.1075932318602719E-3</v>
      </c>
      <c r="I15" s="3">
        <f t="shared" si="1"/>
        <v>1258.7562013237559</v>
      </c>
      <c r="J15" s="4">
        <f t="shared" si="2"/>
        <v>2131.7493056740523</v>
      </c>
      <c r="K15" s="3">
        <f t="shared" ref="K15:K77" si="10">D15+I15</f>
        <v>4499.3122438839346</v>
      </c>
      <c r="L15" s="4">
        <f t="shared" si="3"/>
        <v>548.27773305913058</v>
      </c>
      <c r="M15" s="18">
        <f t="shared" ref="M15:M77" si="11">E15-L15</f>
        <v>1819.2852051507512</v>
      </c>
      <c r="N15" s="18">
        <f t="shared" ref="N15:N77" si="12">J15</f>
        <v>2131.7493056740523</v>
      </c>
      <c r="O15" s="18">
        <f t="shared" ref="O15:O78" si="13">M15+N15</f>
        <v>3951.0345108248034</v>
      </c>
      <c r="P15" s="27">
        <f t="shared" ref="P15:P78" si="14">P14-R15</f>
        <v>295684.78477808705</v>
      </c>
      <c r="Q15" s="18">
        <f t="shared" ref="Q15:Q78" si="15">P14*$C$9/12</f>
        <v>906.32261834519602</v>
      </c>
      <c r="R15" s="18">
        <f t="shared" ref="R15:R78" si="16">MIN(P14,O15-Q15-U15-Y15)</f>
        <v>2284.2952258129408</v>
      </c>
      <c r="S15" s="29">
        <f t="shared" ref="S15:S78" si="17">Q15+R15</f>
        <v>3190.6178441581369</v>
      </c>
      <c r="T15" s="25">
        <f t="shared" ref="T15:T78" si="18">T14-V15</f>
        <v>150000</v>
      </c>
      <c r="U15" s="4">
        <f t="shared" ref="U15:U78" si="19">T14*$C$9/12</f>
        <v>456.25000000000006</v>
      </c>
      <c r="V15" s="4">
        <f t="shared" ref="V15:V78" si="20">MIN(T14,O15-Q15-U15-Y15-R15)</f>
        <v>0</v>
      </c>
      <c r="W15" s="4">
        <f t="shared" ref="W15:W78" si="21">U15+V15</f>
        <v>456.25000000000006</v>
      </c>
      <c r="X15" s="27">
        <f t="shared" ref="X15:X78" si="22">X14-Z15</f>
        <v>100000</v>
      </c>
      <c r="Y15" s="18">
        <f t="shared" ref="Y15:Y78" si="23">X14*$C$9/12</f>
        <v>304.16666666666669</v>
      </c>
      <c r="Z15" s="18">
        <f t="shared" ref="Z15:Z78" si="24">MIN(X14,O15-Q15-U15-Y15-R15-V15)</f>
        <v>0</v>
      </c>
      <c r="AA15" s="29">
        <f t="shared" ref="AA15:AA78" si="25">Y15+Z15</f>
        <v>304.16666666666669</v>
      </c>
      <c r="AB15" s="25">
        <f t="shared" ref="AB15:AB78" si="26">AB14*(1+C$9/12)-AC15-AD15</f>
        <v>50304.629253472216</v>
      </c>
      <c r="AC15" s="36">
        <f t="shared" ref="AC15:AC78" si="27">MIN(O15-Q15-R15-U15-V15-Y15-Z15,AB14*C$9/12)</f>
        <v>-2.2737367544323206E-13</v>
      </c>
      <c r="AD15" s="4">
        <f t="shared" ref="AD15:AD78" si="28">MIN(AB14,O15-Q15-U15-Y15-R15-V15-Z15-AC15)</f>
        <v>2.2737367544323206E-13</v>
      </c>
      <c r="AE15" s="4">
        <f t="shared" ref="AE15:AE78" si="29">AC15+AD15</f>
        <v>0</v>
      </c>
      <c r="AF15" s="33">
        <f t="shared" ref="AF15:AF78" si="30">$A15*R15</f>
        <v>4568.5904516258815</v>
      </c>
      <c r="AG15" s="18">
        <f t="shared" ref="AG15:AG78" si="31">$A15*V15</f>
        <v>0</v>
      </c>
      <c r="AH15" s="18">
        <f t="shared" ref="AH15:AH78" si="32">$A15*Z15</f>
        <v>0</v>
      </c>
      <c r="AI15" s="29">
        <f t="shared" si="4"/>
        <v>4.5474735088646412E-13</v>
      </c>
      <c r="AJ15" s="4">
        <f t="shared" ref="AJ15:AJ78" si="33">$A15*S15/(1+$I$1/12)^$A15</f>
        <v>6352.0885894549137</v>
      </c>
      <c r="AK15" s="4">
        <f t="shared" ref="AK15:AK78" si="34">$A15*W15/(1+$I$1/12)^$A15</f>
        <v>908.33204115784542</v>
      </c>
      <c r="AL15" s="4">
        <f t="shared" ref="AL15:AL78" si="35">$A15*AA15/(1+$I$1/12)^$A15</f>
        <v>605.55469410523017</v>
      </c>
      <c r="AM15" s="4">
        <f t="shared" ref="AM15:AM78" si="36">$A15*AE15/(1+$I$1/12)^$A15</f>
        <v>0</v>
      </c>
      <c r="AO15" s="4"/>
    </row>
    <row r="16" spans="1:41">
      <c r="A16" s="1">
        <v>3</v>
      </c>
      <c r="B16" s="1">
        <f>MAX(C$4*12-C$5-A16,0)</f>
        <v>330</v>
      </c>
      <c r="C16" s="3">
        <f t="shared" si="0"/>
        <v>593606.16754628683</v>
      </c>
      <c r="D16" s="3">
        <f t="shared" si="5"/>
        <v>3233.726268577414</v>
      </c>
      <c r="E16" s="4">
        <f t="shared" si="6"/>
        <v>2359.1247638749223</v>
      </c>
      <c r="F16" s="4">
        <f t="shared" si="7"/>
        <v>874.60150470249164</v>
      </c>
      <c r="G16" s="7">
        <f t="shared" si="8"/>
        <v>0.03</v>
      </c>
      <c r="H16" s="8">
        <f t="shared" si="9"/>
        <v>2.5350486138366879E-3</v>
      </c>
      <c r="I16" s="3">
        <f t="shared" si="1"/>
        <v>1508.6449805698887</v>
      </c>
      <c r="J16" s="4">
        <f t="shared" si="2"/>
        <v>2383.2464852723806</v>
      </c>
      <c r="K16" s="3">
        <f t="shared" si="10"/>
        <v>4742.3712491473025</v>
      </c>
      <c r="L16" s="4">
        <f t="shared" si="3"/>
        <v>546.32362952892936</v>
      </c>
      <c r="M16" s="18">
        <f t="shared" si="11"/>
        <v>1812.801134345993</v>
      </c>
      <c r="N16" s="18">
        <f t="shared" si="12"/>
        <v>2383.2464852723806</v>
      </c>
      <c r="O16" s="18">
        <f t="shared" si="13"/>
        <v>4196.0476196183736</v>
      </c>
      <c r="P16" s="27">
        <f t="shared" si="14"/>
        <v>293148.52837883536</v>
      </c>
      <c r="Q16" s="18">
        <f t="shared" si="15"/>
        <v>899.37455370001487</v>
      </c>
      <c r="R16" s="18">
        <f t="shared" si="16"/>
        <v>2536.2563992516921</v>
      </c>
      <c r="S16" s="29">
        <f t="shared" si="17"/>
        <v>3435.6309529517071</v>
      </c>
      <c r="T16" s="25">
        <f t="shared" si="18"/>
        <v>150000</v>
      </c>
      <c r="U16" s="4">
        <f t="shared" si="19"/>
        <v>456.25000000000006</v>
      </c>
      <c r="V16" s="4">
        <f t="shared" si="20"/>
        <v>0</v>
      </c>
      <c r="W16" s="4">
        <f t="shared" si="21"/>
        <v>456.25000000000006</v>
      </c>
      <c r="X16" s="27">
        <f t="shared" si="22"/>
        <v>100000</v>
      </c>
      <c r="Y16" s="18">
        <f t="shared" si="23"/>
        <v>304.16666666666669</v>
      </c>
      <c r="Z16" s="18">
        <f t="shared" si="24"/>
        <v>0</v>
      </c>
      <c r="AA16" s="29">
        <f t="shared" si="25"/>
        <v>304.16666666666669</v>
      </c>
      <c r="AB16" s="25">
        <f t="shared" si="26"/>
        <v>50457.639167451525</v>
      </c>
      <c r="AC16" s="36">
        <f t="shared" si="27"/>
        <v>-2.2737367544323206E-13</v>
      </c>
      <c r="AD16" s="4">
        <f t="shared" si="28"/>
        <v>2.2737367544323206E-13</v>
      </c>
      <c r="AE16" s="4">
        <f t="shared" si="29"/>
        <v>0</v>
      </c>
      <c r="AF16" s="33">
        <f t="shared" si="30"/>
        <v>7608.7691977550767</v>
      </c>
      <c r="AG16" s="18">
        <f t="shared" si="31"/>
        <v>0</v>
      </c>
      <c r="AH16" s="18">
        <f t="shared" si="32"/>
        <v>0</v>
      </c>
      <c r="AI16" s="29">
        <f t="shared" si="4"/>
        <v>6.8212102632969618E-13</v>
      </c>
      <c r="AJ16" s="4">
        <f t="shared" si="33"/>
        <v>10236.356508731336</v>
      </c>
      <c r="AK16" s="4">
        <f t="shared" si="34"/>
        <v>1359.3828094650776</v>
      </c>
      <c r="AL16" s="4">
        <f t="shared" si="35"/>
        <v>906.25520631005145</v>
      </c>
      <c r="AM16" s="4">
        <f t="shared" si="36"/>
        <v>0</v>
      </c>
      <c r="AO16" s="4"/>
    </row>
    <row r="17" spans="1:41">
      <c r="A17" s="1">
        <v>4</v>
      </c>
      <c r="B17" s="1">
        <f>MAX(C$4*12-C$5-A17,0)</f>
        <v>329</v>
      </c>
      <c r="C17" s="3">
        <f t="shared" si="0"/>
        <v>590973.16402414406</v>
      </c>
      <c r="D17" s="3">
        <f t="shared" si="5"/>
        <v>3225.5286152827289</v>
      </c>
      <c r="E17" s="4">
        <f t="shared" si="6"/>
        <v>2349.691079870719</v>
      </c>
      <c r="F17" s="4">
        <f t="shared" si="7"/>
        <v>875.83753541200986</v>
      </c>
      <c r="G17" s="7">
        <f t="shared" si="8"/>
        <v>3.5000000000000003E-2</v>
      </c>
      <c r="H17" s="8">
        <f t="shared" si="9"/>
        <v>2.9645285516241016E-3</v>
      </c>
      <c r="I17" s="3">
        <f t="shared" si="1"/>
        <v>1757.1659867308144</v>
      </c>
      <c r="J17" s="4">
        <f t="shared" si="2"/>
        <v>2633.0035221428243</v>
      </c>
      <c r="K17" s="3">
        <f t="shared" si="10"/>
        <v>4982.6946020135438</v>
      </c>
      <c r="L17" s="4">
        <f t="shared" si="3"/>
        <v>544.13898691742963</v>
      </c>
      <c r="M17" s="18">
        <f t="shared" si="11"/>
        <v>1805.5520929532895</v>
      </c>
      <c r="N17" s="18">
        <f t="shared" si="12"/>
        <v>2633.0035221428243</v>
      </c>
      <c r="O17" s="18">
        <f t="shared" si="13"/>
        <v>4438.5556150961138</v>
      </c>
      <c r="P17" s="27">
        <f t="shared" si="14"/>
        <v>290362.04953755822</v>
      </c>
      <c r="Q17" s="18">
        <f t="shared" si="15"/>
        <v>891.66010715229095</v>
      </c>
      <c r="R17" s="18">
        <f t="shared" si="16"/>
        <v>2786.4788412771563</v>
      </c>
      <c r="S17" s="29">
        <f t="shared" si="17"/>
        <v>3678.1389484294473</v>
      </c>
      <c r="T17" s="25">
        <f t="shared" si="18"/>
        <v>150000</v>
      </c>
      <c r="U17" s="4">
        <f t="shared" si="19"/>
        <v>456.25000000000006</v>
      </c>
      <c r="V17" s="4">
        <f t="shared" si="20"/>
        <v>0</v>
      </c>
      <c r="W17" s="4">
        <f t="shared" si="21"/>
        <v>456.25000000000006</v>
      </c>
      <c r="X17" s="27">
        <f t="shared" si="22"/>
        <v>100000</v>
      </c>
      <c r="Y17" s="18">
        <f t="shared" si="23"/>
        <v>304.16666666666669</v>
      </c>
      <c r="Z17" s="18">
        <f t="shared" si="24"/>
        <v>0</v>
      </c>
      <c r="AA17" s="29">
        <f t="shared" si="25"/>
        <v>304.16666666666669</v>
      </c>
      <c r="AB17" s="25">
        <f t="shared" si="26"/>
        <v>50611.114486585851</v>
      </c>
      <c r="AC17" s="36">
        <f t="shared" si="27"/>
        <v>-2.2737367544323206E-13</v>
      </c>
      <c r="AD17" s="4">
        <f t="shared" si="28"/>
        <v>2.2737367544323206E-13</v>
      </c>
      <c r="AE17" s="4">
        <f t="shared" si="29"/>
        <v>0</v>
      </c>
      <c r="AF17" s="33">
        <f t="shared" si="30"/>
        <v>11145.915365108625</v>
      </c>
      <c r="AG17" s="18">
        <f t="shared" si="31"/>
        <v>0</v>
      </c>
      <c r="AH17" s="18">
        <f t="shared" si="32"/>
        <v>0</v>
      </c>
      <c r="AI17" s="29">
        <f t="shared" si="4"/>
        <v>9.0949470177292824E-13</v>
      </c>
      <c r="AJ17" s="4">
        <f t="shared" si="33"/>
        <v>14578.459836318601</v>
      </c>
      <c r="AK17" s="4">
        <f t="shared" si="34"/>
        <v>1808.3662399868001</v>
      </c>
      <c r="AL17" s="4">
        <f t="shared" si="35"/>
        <v>1205.5774933245334</v>
      </c>
      <c r="AM17" s="4">
        <f t="shared" si="36"/>
        <v>0</v>
      </c>
      <c r="AO17" s="4"/>
    </row>
    <row r="18" spans="1:41">
      <c r="A18" s="1">
        <v>5</v>
      </c>
      <c r="B18" s="1">
        <f t="shared" ref="B18:B81" si="37">MAX(C$4*12-C$5-A18,0)</f>
        <v>328</v>
      </c>
      <c r="C18" s="3">
        <f t="shared" si="0"/>
        <v>588092.46736256348</v>
      </c>
      <c r="D18" s="3">
        <f t="shared" si="5"/>
        <v>3215.9664436086432</v>
      </c>
      <c r="E18" s="4">
        <f t="shared" si="6"/>
        <v>2339.268774262237</v>
      </c>
      <c r="F18" s="4">
        <f t="shared" si="7"/>
        <v>876.6976693464062</v>
      </c>
      <c r="G18" s="7">
        <f t="shared" si="8"/>
        <v>0.04</v>
      </c>
      <c r="H18" s="8">
        <f t="shared" si="9"/>
        <v>3.3960531989175591E-3</v>
      </c>
      <c r="I18" s="3">
        <f t="shared" si="1"/>
        <v>2003.9989922341585</v>
      </c>
      <c r="J18" s="4">
        <f t="shared" si="2"/>
        <v>2880.696661580565</v>
      </c>
      <c r="K18" s="3">
        <f t="shared" si="10"/>
        <v>5219.9654358428015</v>
      </c>
      <c r="L18" s="4">
        <f t="shared" si="3"/>
        <v>541.72540035546535</v>
      </c>
      <c r="M18" s="18">
        <f t="shared" si="11"/>
        <v>1797.5433739067716</v>
      </c>
      <c r="N18" s="18">
        <f t="shared" si="12"/>
        <v>2880.696661580565</v>
      </c>
      <c r="O18" s="18">
        <f t="shared" si="13"/>
        <v>4678.2400354873371</v>
      </c>
      <c r="P18" s="27">
        <f t="shared" si="14"/>
        <v>287327.41073608096</v>
      </c>
      <c r="Q18" s="18">
        <f t="shared" si="15"/>
        <v>883.18456734340634</v>
      </c>
      <c r="R18" s="18">
        <f t="shared" si="16"/>
        <v>3034.6388014772642</v>
      </c>
      <c r="S18" s="29">
        <f t="shared" si="17"/>
        <v>3917.8233688206706</v>
      </c>
      <c r="T18" s="25">
        <f t="shared" si="18"/>
        <v>150000</v>
      </c>
      <c r="U18" s="4">
        <f t="shared" si="19"/>
        <v>456.25000000000006</v>
      </c>
      <c r="V18" s="4">
        <f t="shared" si="20"/>
        <v>0</v>
      </c>
      <c r="W18" s="4">
        <f t="shared" si="21"/>
        <v>456.25000000000006</v>
      </c>
      <c r="X18" s="27">
        <f t="shared" si="22"/>
        <v>100000</v>
      </c>
      <c r="Y18" s="18">
        <f t="shared" si="23"/>
        <v>304.16666666666669</v>
      </c>
      <c r="Z18" s="18">
        <f t="shared" si="24"/>
        <v>0</v>
      </c>
      <c r="AA18" s="29">
        <f t="shared" si="25"/>
        <v>304.16666666666669</v>
      </c>
      <c r="AB18" s="25">
        <f t="shared" si="26"/>
        <v>50765.056626482547</v>
      </c>
      <c r="AC18" s="36">
        <f t="shared" si="27"/>
        <v>-2.2737367544323206E-13</v>
      </c>
      <c r="AD18" s="4">
        <f t="shared" si="28"/>
        <v>2.2737367544323206E-13</v>
      </c>
      <c r="AE18" s="4">
        <f t="shared" si="29"/>
        <v>0</v>
      </c>
      <c r="AF18" s="33">
        <f t="shared" si="30"/>
        <v>15173.194007386321</v>
      </c>
      <c r="AG18" s="18">
        <f t="shared" si="31"/>
        <v>0</v>
      </c>
      <c r="AH18" s="18">
        <f t="shared" si="32"/>
        <v>0</v>
      </c>
      <c r="AI18" s="29">
        <f t="shared" si="4"/>
        <v>1.1368683772161603E-12</v>
      </c>
      <c r="AJ18" s="4">
        <f t="shared" si="33"/>
        <v>19366.193152764605</v>
      </c>
      <c r="AK18" s="4">
        <f t="shared" si="34"/>
        <v>2255.2894283768037</v>
      </c>
      <c r="AL18" s="4">
        <f t="shared" si="35"/>
        <v>1503.5262855845358</v>
      </c>
      <c r="AM18" s="4">
        <f t="shared" si="36"/>
        <v>0</v>
      </c>
      <c r="AO18" s="4"/>
    </row>
    <row r="19" spans="1:41">
      <c r="A19" s="1">
        <v>6</v>
      </c>
      <c r="B19" s="1">
        <f t="shared" si="37"/>
        <v>327</v>
      </c>
      <c r="C19" s="3">
        <f t="shared" si="0"/>
        <v>584966.46359994693</v>
      </c>
      <c r="D19" s="3">
        <f t="shared" si="5"/>
        <v>3205.0448504802143</v>
      </c>
      <c r="E19" s="4">
        <f t="shared" si="6"/>
        <v>2327.8660166434806</v>
      </c>
      <c r="F19" s="4">
        <f t="shared" si="7"/>
        <v>877.1788338367337</v>
      </c>
      <c r="G19" s="7">
        <f t="shared" si="8"/>
        <v>4.5000000000000005E-2</v>
      </c>
      <c r="H19" s="8">
        <f t="shared" si="9"/>
        <v>3.8296430163020645E-3</v>
      </c>
      <c r="I19" s="3">
        <f t="shared" si="1"/>
        <v>2248.8249287798403</v>
      </c>
      <c r="J19" s="4">
        <f t="shared" si="2"/>
        <v>3126.003762616574</v>
      </c>
      <c r="K19" s="3">
        <f t="shared" si="10"/>
        <v>5453.8697792600542</v>
      </c>
      <c r="L19" s="4">
        <f t="shared" si="3"/>
        <v>539.08476174901648</v>
      </c>
      <c r="M19" s="18">
        <f t="shared" si="11"/>
        <v>1788.7812548944642</v>
      </c>
      <c r="N19" s="18">
        <f t="shared" si="12"/>
        <v>3126.003762616574</v>
      </c>
      <c r="O19" s="18">
        <f t="shared" si="13"/>
        <v>4914.7850175110379</v>
      </c>
      <c r="P19" s="27">
        <f t="shared" si="14"/>
        <v>284046.99659289216</v>
      </c>
      <c r="Q19" s="18">
        <f t="shared" si="15"/>
        <v>873.95420765557958</v>
      </c>
      <c r="R19" s="18">
        <f t="shared" si="16"/>
        <v>3280.414143188792</v>
      </c>
      <c r="S19" s="29">
        <f t="shared" si="17"/>
        <v>4154.3683508443719</v>
      </c>
      <c r="T19" s="25">
        <f t="shared" si="18"/>
        <v>150000</v>
      </c>
      <c r="U19" s="4">
        <f t="shared" si="19"/>
        <v>456.25000000000006</v>
      </c>
      <c r="V19" s="4">
        <f t="shared" si="20"/>
        <v>0</v>
      </c>
      <c r="W19" s="4">
        <f t="shared" si="21"/>
        <v>456.25000000000006</v>
      </c>
      <c r="X19" s="27">
        <f t="shared" si="22"/>
        <v>100000</v>
      </c>
      <c r="Y19" s="18">
        <f t="shared" si="23"/>
        <v>304.16666666666669</v>
      </c>
      <c r="Z19" s="18">
        <f t="shared" si="24"/>
        <v>0</v>
      </c>
      <c r="AA19" s="29">
        <f t="shared" si="25"/>
        <v>304.16666666666669</v>
      </c>
      <c r="AB19" s="25">
        <f t="shared" si="26"/>
        <v>50919.467007054758</v>
      </c>
      <c r="AC19" s="36">
        <f t="shared" si="27"/>
        <v>-2.2737367544323206E-13</v>
      </c>
      <c r="AD19" s="4">
        <f t="shared" si="28"/>
        <v>2.2737367544323206E-13</v>
      </c>
      <c r="AE19" s="4">
        <f t="shared" si="29"/>
        <v>0</v>
      </c>
      <c r="AF19" s="33">
        <f t="shared" si="30"/>
        <v>19682.484859132754</v>
      </c>
      <c r="AG19" s="18">
        <f t="shared" si="31"/>
        <v>0</v>
      </c>
      <c r="AH19" s="18">
        <f t="shared" si="32"/>
        <v>0</v>
      </c>
      <c r="AI19" s="29">
        <f t="shared" si="4"/>
        <v>1.3642420526593924E-12</v>
      </c>
      <c r="AJ19" s="4">
        <f t="shared" si="33"/>
        <v>24586.207026193613</v>
      </c>
      <c r="AK19" s="4">
        <f t="shared" si="34"/>
        <v>2700.1594486490103</v>
      </c>
      <c r="AL19" s="4">
        <f t="shared" si="35"/>
        <v>1800.10629909934</v>
      </c>
      <c r="AM19" s="4">
        <f t="shared" si="36"/>
        <v>0</v>
      </c>
      <c r="AO19" s="4"/>
    </row>
    <row r="20" spans="1:41">
      <c r="A20" s="1">
        <v>7</v>
      </c>
      <c r="B20" s="1">
        <f t="shared" si="37"/>
        <v>326</v>
      </c>
      <c r="C20" s="3">
        <f t="shared" si="0"/>
        <v>581597.85860953166</v>
      </c>
      <c r="D20" s="3">
        <f t="shared" si="5"/>
        <v>3192.7706728516373</v>
      </c>
      <c r="E20" s="4">
        <f t="shared" si="6"/>
        <v>2315.4922517497898</v>
      </c>
      <c r="F20" s="4">
        <f t="shared" si="7"/>
        <v>877.27842110184747</v>
      </c>
      <c r="G20" s="7">
        <f t="shared" si="8"/>
        <v>0.05</v>
      </c>
      <c r="H20" s="8">
        <f t="shared" si="9"/>
        <v>4.2653187775606449E-3</v>
      </c>
      <c r="I20" s="3">
        <f t="shared" si="1"/>
        <v>2491.3265693134244</v>
      </c>
      <c r="J20" s="4">
        <f t="shared" si="2"/>
        <v>3368.6049904152719</v>
      </c>
      <c r="K20" s="3">
        <f t="shared" si="10"/>
        <v>5684.0972421650622</v>
      </c>
      <c r="L20" s="4">
        <f t="shared" si="3"/>
        <v>536.21925829995132</v>
      </c>
      <c r="M20" s="18">
        <f t="shared" si="11"/>
        <v>1779.2729934498384</v>
      </c>
      <c r="N20" s="18">
        <f t="shared" si="12"/>
        <v>3368.6049904152719</v>
      </c>
      <c r="O20" s="18">
        <f t="shared" si="13"/>
        <v>5147.8779838651099</v>
      </c>
      <c r="P20" s="27">
        <f t="shared" si="14"/>
        <v>280523.51155699708</v>
      </c>
      <c r="Q20" s="18">
        <f t="shared" si="15"/>
        <v>863.97628130338046</v>
      </c>
      <c r="R20" s="18">
        <f t="shared" si="16"/>
        <v>3523.485035895063</v>
      </c>
      <c r="S20" s="29">
        <f t="shared" si="17"/>
        <v>4387.4613171984438</v>
      </c>
      <c r="T20" s="25">
        <f t="shared" si="18"/>
        <v>150000</v>
      </c>
      <c r="U20" s="4">
        <f t="shared" si="19"/>
        <v>456.25000000000006</v>
      </c>
      <c r="V20" s="4">
        <f t="shared" si="20"/>
        <v>0</v>
      </c>
      <c r="W20" s="4">
        <f t="shared" si="21"/>
        <v>456.25000000000006</v>
      </c>
      <c r="X20" s="27">
        <f t="shared" si="22"/>
        <v>100000</v>
      </c>
      <c r="Y20" s="18">
        <f t="shared" si="23"/>
        <v>304.16666666666669</v>
      </c>
      <c r="Z20" s="18">
        <f t="shared" si="24"/>
        <v>0</v>
      </c>
      <c r="AA20" s="29">
        <f t="shared" si="25"/>
        <v>304.16666666666669</v>
      </c>
      <c r="AB20" s="25">
        <f t="shared" si="26"/>
        <v>51074.347052534547</v>
      </c>
      <c r="AC20" s="36">
        <f t="shared" si="27"/>
        <v>-2.2737367544323206E-13</v>
      </c>
      <c r="AD20" s="4">
        <f t="shared" si="28"/>
        <v>2.2737367544323206E-13</v>
      </c>
      <c r="AE20" s="4">
        <f t="shared" si="29"/>
        <v>0</v>
      </c>
      <c r="AF20" s="33">
        <f t="shared" si="30"/>
        <v>24664.39525126544</v>
      </c>
      <c r="AG20" s="18">
        <f t="shared" si="31"/>
        <v>0</v>
      </c>
      <c r="AH20" s="18">
        <f t="shared" si="32"/>
        <v>0</v>
      </c>
      <c r="AI20" s="29">
        <f t="shared" ref="AI20:AI78" si="38">$A20*AD20</f>
        <v>1.5916157281026244E-12</v>
      </c>
      <c r="AJ20" s="4">
        <f t="shared" si="33"/>
        <v>30224.039195476711</v>
      </c>
      <c r="AK20" s="4">
        <f t="shared" si="34"/>
        <v>3142.9833532393391</v>
      </c>
      <c r="AL20" s="4">
        <f t="shared" si="35"/>
        <v>2095.3222354928926</v>
      </c>
      <c r="AM20" s="4">
        <f t="shared" si="36"/>
        <v>0</v>
      </c>
      <c r="AO20" s="4"/>
    </row>
    <row r="21" spans="1:41">
      <c r="A21" s="1">
        <v>8</v>
      </c>
      <c r="B21" s="1">
        <f t="shared" si="37"/>
        <v>325</v>
      </c>
      <c r="C21" s="3">
        <f t="shared" si="0"/>
        <v>577989.67509946728</v>
      </c>
      <c r="D21" s="3">
        <f t="shared" si="5"/>
        <v>3179.1524881482787</v>
      </c>
      <c r="E21" s="4">
        <f t="shared" si="6"/>
        <v>2302.1581903293959</v>
      </c>
      <c r="F21" s="4">
        <f t="shared" si="7"/>
        <v>876.99429781888284</v>
      </c>
      <c r="G21" s="7">
        <f t="shared" si="8"/>
        <v>5.4999999999999993E-2</v>
      </c>
      <c r="H21" s="8">
        <f t="shared" si="9"/>
        <v>4.7031015761462847E-3</v>
      </c>
      <c r="I21" s="3">
        <f t="shared" si="1"/>
        <v>2731.1892122454492</v>
      </c>
      <c r="J21" s="4">
        <f t="shared" si="2"/>
        <v>3608.183510064332</v>
      </c>
      <c r="K21" s="3">
        <f t="shared" si="10"/>
        <v>5910.3417003937284</v>
      </c>
      <c r="L21" s="4">
        <f t="shared" si="3"/>
        <v>533.13137039207072</v>
      </c>
      <c r="M21" s="18">
        <f t="shared" si="11"/>
        <v>1769.0268199373252</v>
      </c>
      <c r="N21" s="18">
        <f t="shared" si="12"/>
        <v>3608.183510064332</v>
      </c>
      <c r="O21" s="18">
        <f t="shared" si="13"/>
        <v>5377.210330001657</v>
      </c>
      <c r="P21" s="27">
        <f t="shared" si="14"/>
        <v>276759.97690798127</v>
      </c>
      <c r="Q21" s="18">
        <f t="shared" si="15"/>
        <v>853.25901431919954</v>
      </c>
      <c r="R21" s="18">
        <f t="shared" si="16"/>
        <v>3763.5346490157913</v>
      </c>
      <c r="S21" s="29">
        <f t="shared" si="17"/>
        <v>4616.7936633349909</v>
      </c>
      <c r="T21" s="25">
        <f t="shared" si="18"/>
        <v>150000</v>
      </c>
      <c r="U21" s="4">
        <f t="shared" si="19"/>
        <v>456.25000000000006</v>
      </c>
      <c r="V21" s="4">
        <f t="shared" si="20"/>
        <v>0</v>
      </c>
      <c r="W21" s="4">
        <f t="shared" si="21"/>
        <v>456.25000000000006</v>
      </c>
      <c r="X21" s="27">
        <f t="shared" si="22"/>
        <v>100000</v>
      </c>
      <c r="Y21" s="18">
        <f t="shared" si="23"/>
        <v>304.16666666666669</v>
      </c>
      <c r="Z21" s="18">
        <f t="shared" si="24"/>
        <v>0</v>
      </c>
      <c r="AA21" s="29">
        <f t="shared" si="25"/>
        <v>304.16666666666669</v>
      </c>
      <c r="AB21" s="25">
        <f t="shared" si="26"/>
        <v>51229.698191486001</v>
      </c>
      <c r="AC21" s="36">
        <f t="shared" si="27"/>
        <v>-2.2737367544323206E-13</v>
      </c>
      <c r="AD21" s="4">
        <f t="shared" si="28"/>
        <v>2.2737367544323206E-13</v>
      </c>
      <c r="AE21" s="4">
        <f t="shared" si="29"/>
        <v>0</v>
      </c>
      <c r="AF21" s="33">
        <f t="shared" si="30"/>
        <v>30108.27719212633</v>
      </c>
      <c r="AG21" s="18">
        <f t="shared" si="31"/>
        <v>0</v>
      </c>
      <c r="AH21" s="18">
        <f t="shared" si="32"/>
        <v>0</v>
      </c>
      <c r="AI21" s="29">
        <f t="shared" si="38"/>
        <v>1.8189894035458565E-12</v>
      </c>
      <c r="AJ21" s="4">
        <f t="shared" si="33"/>
        <v>36264.149462529662</v>
      </c>
      <c r="AK21" s="4">
        <f t="shared" si="34"/>
        <v>3583.7681730673939</v>
      </c>
      <c r="AL21" s="4">
        <f t="shared" si="35"/>
        <v>2389.178782044929</v>
      </c>
      <c r="AM21" s="4">
        <f t="shared" si="36"/>
        <v>0</v>
      </c>
      <c r="AO21" s="4"/>
    </row>
    <row r="22" spans="1:41">
      <c r="A22" s="1">
        <v>9</v>
      </c>
      <c r="B22" s="1">
        <f t="shared" si="37"/>
        <v>324</v>
      </c>
      <c r="C22" s="3">
        <f t="shared" si="0"/>
        <v>574145.24891973007</v>
      </c>
      <c r="D22" s="3">
        <f t="shared" si="5"/>
        <v>3164.2006110704588</v>
      </c>
      <c r="E22" s="4">
        <f t="shared" si="6"/>
        <v>2287.8757972687249</v>
      </c>
      <c r="F22" s="4">
        <f t="shared" si="7"/>
        <v>876.32481380173385</v>
      </c>
      <c r="G22" s="7">
        <f t="shared" si="8"/>
        <v>0.06</v>
      </c>
      <c r="H22" s="8">
        <f t="shared" si="9"/>
        <v>5.1430128318229462E-3</v>
      </c>
      <c r="I22" s="3">
        <f t="shared" si="1"/>
        <v>2968.101365935509</v>
      </c>
      <c r="J22" s="4">
        <f t="shared" si="2"/>
        <v>3844.4261797372428</v>
      </c>
      <c r="K22" s="3">
        <f t="shared" si="10"/>
        <v>6132.3019770059673</v>
      </c>
      <c r="L22" s="4">
        <f t="shared" si="3"/>
        <v>529.8238688411783</v>
      </c>
      <c r="M22" s="18">
        <f t="shared" si="11"/>
        <v>1758.0519284275465</v>
      </c>
      <c r="N22" s="18">
        <f t="shared" si="12"/>
        <v>3844.4261797372428</v>
      </c>
      <c r="O22" s="18">
        <f t="shared" si="13"/>
        <v>5602.4781081647889</v>
      </c>
      <c r="P22" s="27">
        <f t="shared" si="14"/>
        <v>272759.72706291161</v>
      </c>
      <c r="Q22" s="18">
        <f t="shared" si="15"/>
        <v>841.81159642844307</v>
      </c>
      <c r="R22" s="18">
        <f t="shared" si="16"/>
        <v>4000.2498450696789</v>
      </c>
      <c r="S22" s="29">
        <f t="shared" si="17"/>
        <v>4842.0614414981219</v>
      </c>
      <c r="T22" s="25">
        <f t="shared" si="18"/>
        <v>150000</v>
      </c>
      <c r="U22" s="4">
        <f t="shared" si="19"/>
        <v>456.25000000000006</v>
      </c>
      <c r="V22" s="4">
        <f t="shared" si="20"/>
        <v>0</v>
      </c>
      <c r="W22" s="4">
        <f t="shared" si="21"/>
        <v>456.25000000000006</v>
      </c>
      <c r="X22" s="27">
        <f t="shared" si="22"/>
        <v>100000</v>
      </c>
      <c r="Y22" s="18">
        <f t="shared" si="23"/>
        <v>304.16666666666669</v>
      </c>
      <c r="Z22" s="18">
        <f t="shared" si="24"/>
        <v>0</v>
      </c>
      <c r="AA22" s="29">
        <f t="shared" si="25"/>
        <v>304.16666666666669</v>
      </c>
      <c r="AB22" s="25">
        <f t="shared" si="26"/>
        <v>51385.521856818435</v>
      </c>
      <c r="AC22" s="36">
        <f t="shared" si="27"/>
        <v>-2.2737367544323206E-13</v>
      </c>
      <c r="AD22" s="4">
        <f t="shared" si="28"/>
        <v>2.2737367544323206E-13</v>
      </c>
      <c r="AE22" s="4">
        <f t="shared" si="29"/>
        <v>0</v>
      </c>
      <c r="AF22" s="33">
        <f t="shared" si="30"/>
        <v>36002.248605627108</v>
      </c>
      <c r="AG22" s="18">
        <f t="shared" si="31"/>
        <v>0</v>
      </c>
      <c r="AH22" s="18">
        <f t="shared" si="32"/>
        <v>0</v>
      </c>
      <c r="AI22" s="29">
        <f t="shared" si="38"/>
        <v>2.0463630789890885E-12</v>
      </c>
      <c r="AJ22" s="4">
        <f t="shared" si="33"/>
        <v>42689.958208703276</v>
      </c>
      <c r="AK22" s="4">
        <f t="shared" si="34"/>
        <v>4022.5209175979908</v>
      </c>
      <c r="AL22" s="4">
        <f t="shared" si="35"/>
        <v>2681.6806117319929</v>
      </c>
      <c r="AM22" s="4">
        <f t="shared" si="36"/>
        <v>0</v>
      </c>
      <c r="AO22" s="4"/>
    </row>
    <row r="23" spans="1:41">
      <c r="A23" s="1">
        <v>10</v>
      </c>
      <c r="B23" s="1">
        <f t="shared" si="37"/>
        <v>323</v>
      </c>
      <c r="C23" s="3">
        <f t="shared" si="0"/>
        <v>570068.22467854968</v>
      </c>
      <c r="D23" s="3">
        <f t="shared" si="5"/>
        <v>3147.9270867252608</v>
      </c>
      <c r="E23" s="4">
        <f t="shared" si="6"/>
        <v>2272.6582769739316</v>
      </c>
      <c r="F23" s="4">
        <f t="shared" si="7"/>
        <v>875.26880975132917</v>
      </c>
      <c r="G23" s="7">
        <f t="shared" si="8"/>
        <v>6.5000000000000002E-2</v>
      </c>
      <c r="H23" s="8">
        <f t="shared" si="9"/>
        <v>5.5850742974800083E-3</v>
      </c>
      <c r="I23" s="3">
        <f t="shared" si="1"/>
        <v>3201.7554314291174</v>
      </c>
      <c r="J23" s="4">
        <f t="shared" si="2"/>
        <v>4077.0242411804466</v>
      </c>
      <c r="K23" s="3">
        <f t="shared" si="10"/>
        <v>6349.6825181543782</v>
      </c>
      <c r="L23" s="4">
        <f t="shared" si="3"/>
        <v>526.29981150975254</v>
      </c>
      <c r="M23" s="18">
        <f t="shared" si="11"/>
        <v>1746.3584654641791</v>
      </c>
      <c r="N23" s="18">
        <f t="shared" si="12"/>
        <v>4077.0242411804466</v>
      </c>
      <c r="O23" s="18">
        <f t="shared" si="13"/>
        <v>5823.3827066446256</v>
      </c>
      <c r="P23" s="27">
        <f t="shared" si="14"/>
        <v>268526.40519274998</v>
      </c>
      <c r="Q23" s="18">
        <f t="shared" si="15"/>
        <v>829.64416981635623</v>
      </c>
      <c r="R23" s="18">
        <f t="shared" si="16"/>
        <v>4233.3218701616024</v>
      </c>
      <c r="S23" s="29">
        <f t="shared" si="17"/>
        <v>5062.9660399779586</v>
      </c>
      <c r="T23" s="25">
        <f t="shared" si="18"/>
        <v>150000</v>
      </c>
      <c r="U23" s="4">
        <f t="shared" si="19"/>
        <v>456.25000000000006</v>
      </c>
      <c r="V23" s="4">
        <f t="shared" si="20"/>
        <v>0</v>
      </c>
      <c r="W23" s="4">
        <f t="shared" si="21"/>
        <v>456.25000000000006</v>
      </c>
      <c r="X23" s="27">
        <f t="shared" si="22"/>
        <v>100000</v>
      </c>
      <c r="Y23" s="18">
        <f t="shared" si="23"/>
        <v>304.16666666666669</v>
      </c>
      <c r="Z23" s="18">
        <f t="shared" si="24"/>
        <v>0</v>
      </c>
      <c r="AA23" s="29">
        <f t="shared" si="25"/>
        <v>304.16666666666669</v>
      </c>
      <c r="AB23" s="25">
        <f t="shared" si="26"/>
        <v>51541.819485799591</v>
      </c>
      <c r="AC23" s="36">
        <f t="shared" si="27"/>
        <v>2.2737367544323206E-13</v>
      </c>
      <c r="AD23" s="4">
        <f t="shared" si="28"/>
        <v>-2.2737367544323206E-13</v>
      </c>
      <c r="AE23" s="4">
        <f t="shared" si="29"/>
        <v>0</v>
      </c>
      <c r="AF23" s="33">
        <f t="shared" si="30"/>
        <v>42333.218701616024</v>
      </c>
      <c r="AG23" s="18">
        <f t="shared" si="31"/>
        <v>0</v>
      </c>
      <c r="AH23" s="18">
        <f t="shared" si="32"/>
        <v>0</v>
      </c>
      <c r="AI23" s="29">
        <f t="shared" si="38"/>
        <v>-2.2737367544323206E-12</v>
      </c>
      <c r="AJ23" s="4">
        <f t="shared" si="33"/>
        <v>49483.888435181339</v>
      </c>
      <c r="AK23" s="4">
        <f t="shared" si="34"/>
        <v>4459.2485749025045</v>
      </c>
      <c r="AL23" s="4">
        <f t="shared" si="35"/>
        <v>2972.8323832683363</v>
      </c>
      <c r="AM23" s="4">
        <f t="shared" si="36"/>
        <v>0</v>
      </c>
      <c r="AO23" s="4"/>
    </row>
    <row r="24" spans="1:41">
      <c r="A24" s="1">
        <v>11</v>
      </c>
      <c r="B24" s="1">
        <f t="shared" si="37"/>
        <v>322</v>
      </c>
      <c r="C24" s="3">
        <f t="shared" si="0"/>
        <v>565762.55067309248</v>
      </c>
      <c r="D24" s="3">
        <f t="shared" si="5"/>
        <v>3130.345680062851</v>
      </c>
      <c r="E24" s="4">
        <f t="shared" si="6"/>
        <v>2256.5200560192593</v>
      </c>
      <c r="F24" s="4">
        <f t="shared" si="7"/>
        <v>873.82562404359169</v>
      </c>
      <c r="G24" s="7">
        <f t="shared" si="8"/>
        <v>7.0000000000000007E-2</v>
      </c>
      <c r="H24" s="8">
        <f t="shared" si="9"/>
        <v>6.0293080661268927E-3</v>
      </c>
      <c r="I24" s="3">
        <f t="shared" si="1"/>
        <v>3431.848381413583</v>
      </c>
      <c r="J24" s="4">
        <f t="shared" si="2"/>
        <v>4305.6740054571746</v>
      </c>
      <c r="K24" s="3">
        <f t="shared" si="10"/>
        <v>6562.1940614764335</v>
      </c>
      <c r="L24" s="4">
        <f t="shared" si="3"/>
        <v>522.56253928867056</v>
      </c>
      <c r="M24" s="18">
        <f t="shared" si="11"/>
        <v>1733.9575167305888</v>
      </c>
      <c r="N24" s="18">
        <f t="shared" si="12"/>
        <v>4305.6740054571746</v>
      </c>
      <c r="O24" s="18">
        <f t="shared" si="13"/>
        <v>6039.631522187763</v>
      </c>
      <c r="P24" s="27">
        <f t="shared" si="14"/>
        <v>264063.9581530235</v>
      </c>
      <c r="Q24" s="18">
        <f t="shared" si="15"/>
        <v>816.76781579461465</v>
      </c>
      <c r="R24" s="18">
        <f t="shared" si="16"/>
        <v>4462.4470397264813</v>
      </c>
      <c r="S24" s="29">
        <f t="shared" si="17"/>
        <v>5279.2148555210961</v>
      </c>
      <c r="T24" s="25">
        <f t="shared" si="18"/>
        <v>150000</v>
      </c>
      <c r="U24" s="4">
        <f t="shared" si="19"/>
        <v>456.25000000000006</v>
      </c>
      <c r="V24" s="4">
        <f t="shared" si="20"/>
        <v>0</v>
      </c>
      <c r="W24" s="4">
        <f t="shared" si="21"/>
        <v>456.25000000000006</v>
      </c>
      <c r="X24" s="27">
        <f t="shared" si="22"/>
        <v>100000</v>
      </c>
      <c r="Y24" s="18">
        <f t="shared" si="23"/>
        <v>304.16666666666669</v>
      </c>
      <c r="Z24" s="18">
        <f t="shared" si="24"/>
        <v>0</v>
      </c>
      <c r="AA24" s="29">
        <f t="shared" si="25"/>
        <v>304.16666666666669</v>
      </c>
      <c r="AB24" s="25">
        <f t="shared" si="26"/>
        <v>51698.592520068894</v>
      </c>
      <c r="AC24" s="36">
        <f t="shared" si="27"/>
        <v>2.2737367544323206E-13</v>
      </c>
      <c r="AD24" s="4">
        <f t="shared" si="28"/>
        <v>-2.2737367544323206E-13</v>
      </c>
      <c r="AE24" s="4">
        <f t="shared" si="29"/>
        <v>0</v>
      </c>
      <c r="AF24" s="33">
        <f t="shared" si="30"/>
        <v>49086.917436991294</v>
      </c>
      <c r="AG24" s="18">
        <f t="shared" si="31"/>
        <v>0</v>
      </c>
      <c r="AH24" s="18">
        <f t="shared" si="32"/>
        <v>0</v>
      </c>
      <c r="AI24" s="29">
        <f t="shared" si="38"/>
        <v>-2.5011104298755527E-12</v>
      </c>
      <c r="AJ24" s="4">
        <f t="shared" si="33"/>
        <v>56627.411212472383</v>
      </c>
      <c r="AK24" s="4">
        <f t="shared" si="34"/>
        <v>4893.9581117200632</v>
      </c>
      <c r="AL24" s="4">
        <f t="shared" si="35"/>
        <v>3262.6387411467085</v>
      </c>
      <c r="AM24" s="4">
        <f t="shared" si="36"/>
        <v>0</v>
      </c>
      <c r="AO24" s="4"/>
    </row>
    <row r="25" spans="1:41">
      <c r="A25" s="1">
        <v>12</v>
      </c>
      <c r="B25" s="1">
        <f t="shared" si="37"/>
        <v>321</v>
      </c>
      <c r="C25" s="3">
        <f t="shared" si="0"/>
        <v>561232.4731412268</v>
      </c>
      <c r="D25" s="3">
        <f t="shared" si="5"/>
        <v>3111.4718616042824</v>
      </c>
      <c r="E25" s="4">
        <f t="shared" si="6"/>
        <v>2239.4767630809911</v>
      </c>
      <c r="F25" s="4">
        <f t="shared" si="7"/>
        <v>871.99509852329129</v>
      </c>
      <c r="G25" s="7">
        <f t="shared" si="8"/>
        <v>7.4999999999999997E-2</v>
      </c>
      <c r="H25" s="8">
        <f t="shared" si="9"/>
        <v>6.4757365780733211E-3</v>
      </c>
      <c r="I25" s="3">
        <f t="shared" si="1"/>
        <v>3658.0824333423975</v>
      </c>
      <c r="J25" s="4">
        <f t="shared" si="2"/>
        <v>4530.0775318656888</v>
      </c>
      <c r="K25" s="3">
        <f t="shared" si="10"/>
        <v>6769.5542949466799</v>
      </c>
      <c r="L25" s="4">
        <f t="shared" si="3"/>
        <v>518.61567145033473</v>
      </c>
      <c r="M25" s="18">
        <f t="shared" si="11"/>
        <v>1720.8610916306563</v>
      </c>
      <c r="N25" s="18">
        <f t="shared" si="12"/>
        <v>4530.0775318656888</v>
      </c>
      <c r="O25" s="18">
        <f t="shared" si="13"/>
        <v>6250.9386234963449</v>
      </c>
      <c r="P25" s="27">
        <f t="shared" si="14"/>
        <v>259376.63073557595</v>
      </c>
      <c r="Q25" s="18">
        <f t="shared" si="15"/>
        <v>803.19453938211325</v>
      </c>
      <c r="R25" s="18">
        <f t="shared" si="16"/>
        <v>4687.3274174475646</v>
      </c>
      <c r="S25" s="29">
        <f t="shared" si="17"/>
        <v>5490.5219568296779</v>
      </c>
      <c r="T25" s="25">
        <f t="shared" si="18"/>
        <v>150000</v>
      </c>
      <c r="U25" s="4">
        <f t="shared" si="19"/>
        <v>456.25000000000006</v>
      </c>
      <c r="V25" s="4">
        <f t="shared" si="20"/>
        <v>0</v>
      </c>
      <c r="W25" s="4">
        <f t="shared" si="21"/>
        <v>456.25000000000006</v>
      </c>
      <c r="X25" s="27">
        <f t="shared" si="22"/>
        <v>100000</v>
      </c>
      <c r="Y25" s="18">
        <f t="shared" si="23"/>
        <v>304.16666666666669</v>
      </c>
      <c r="Z25" s="18">
        <f t="shared" si="24"/>
        <v>0</v>
      </c>
      <c r="AA25" s="29">
        <f t="shared" si="25"/>
        <v>304.16666666666669</v>
      </c>
      <c r="AB25" s="25">
        <f t="shared" si="26"/>
        <v>51855.842405650765</v>
      </c>
      <c r="AC25" s="36">
        <f t="shared" si="27"/>
        <v>2.2737367544323206E-13</v>
      </c>
      <c r="AD25" s="4">
        <f t="shared" si="28"/>
        <v>-2.2737367544323206E-13</v>
      </c>
      <c r="AE25" s="4">
        <f t="shared" si="29"/>
        <v>0</v>
      </c>
      <c r="AF25" s="33">
        <f t="shared" si="30"/>
        <v>56247.929009370775</v>
      </c>
      <c r="AG25" s="18">
        <f t="shared" si="31"/>
        <v>0</v>
      </c>
      <c r="AH25" s="18">
        <f t="shared" si="32"/>
        <v>0</v>
      </c>
      <c r="AI25" s="29">
        <f t="shared" si="38"/>
        <v>-2.7284841053187847E-12</v>
      </c>
      <c r="AJ25" s="4">
        <f t="shared" si="33"/>
        <v>64101.094409517988</v>
      </c>
      <c r="AK25" s="4">
        <f t="shared" si="34"/>
        <v>5326.6564735185584</v>
      </c>
      <c r="AL25" s="4">
        <f t="shared" si="35"/>
        <v>3551.1043156790383</v>
      </c>
      <c r="AM25" s="4">
        <f t="shared" si="36"/>
        <v>0</v>
      </c>
      <c r="AO25" s="4"/>
    </row>
    <row r="26" spans="1:41">
      <c r="A26" s="1">
        <v>13</v>
      </c>
      <c r="B26" s="1">
        <f t="shared" si="37"/>
        <v>320</v>
      </c>
      <c r="C26" s="3">
        <f t="shared" si="0"/>
        <v>556482.52984328382</v>
      </c>
      <c r="D26" s="3">
        <f t="shared" si="5"/>
        <v>3091.3227894584456</v>
      </c>
      <c r="E26" s="4">
        <f t="shared" si="6"/>
        <v>2221.5452061840228</v>
      </c>
      <c r="F26" s="4">
        <f t="shared" si="7"/>
        <v>869.7775832744228</v>
      </c>
      <c r="G26" s="7">
        <f t="shared" si="8"/>
        <v>0.08</v>
      </c>
      <c r="H26" s="8">
        <f t="shared" si="9"/>
        <v>6.9243826282994192E-3</v>
      </c>
      <c r="I26" s="3">
        <f t="shared" si="1"/>
        <v>3880.1657146685216</v>
      </c>
      <c r="J26" s="4">
        <f t="shared" si="2"/>
        <v>4749.9432979429439</v>
      </c>
      <c r="K26" s="3">
        <f t="shared" si="10"/>
        <v>6971.4885041269672</v>
      </c>
      <c r="L26" s="4">
        <f t="shared" si="3"/>
        <v>514.46310037945784</v>
      </c>
      <c r="M26" s="18">
        <f t="shared" si="11"/>
        <v>1707.0821058045649</v>
      </c>
      <c r="N26" s="18">
        <f t="shared" si="12"/>
        <v>4749.9432979429439</v>
      </c>
      <c r="O26" s="18">
        <f t="shared" si="13"/>
        <v>6457.0254037475088</v>
      </c>
      <c r="P26" s="27">
        <f t="shared" si="14"/>
        <v>254468.95925031582</v>
      </c>
      <c r="Q26" s="18">
        <f t="shared" si="15"/>
        <v>788.93725182071023</v>
      </c>
      <c r="R26" s="18">
        <f t="shared" si="16"/>
        <v>4907.6714852601317</v>
      </c>
      <c r="S26" s="29">
        <f t="shared" si="17"/>
        <v>5696.6087370808418</v>
      </c>
      <c r="T26" s="25">
        <f t="shared" si="18"/>
        <v>150000</v>
      </c>
      <c r="U26" s="4">
        <f t="shared" si="19"/>
        <v>456.25000000000006</v>
      </c>
      <c r="V26" s="4">
        <f t="shared" si="20"/>
        <v>0</v>
      </c>
      <c r="W26" s="4">
        <f t="shared" si="21"/>
        <v>456.25000000000006</v>
      </c>
      <c r="X26" s="27">
        <f t="shared" si="22"/>
        <v>100000</v>
      </c>
      <c r="Y26" s="18">
        <f t="shared" si="23"/>
        <v>304.16666666666669</v>
      </c>
      <c r="Z26" s="18">
        <f t="shared" si="24"/>
        <v>0</v>
      </c>
      <c r="AA26" s="29">
        <f t="shared" si="25"/>
        <v>304.16666666666669</v>
      </c>
      <c r="AB26" s="25">
        <f t="shared" si="26"/>
        <v>52013.570592967946</v>
      </c>
      <c r="AC26" s="36">
        <f t="shared" si="27"/>
        <v>2.2737367544323206E-13</v>
      </c>
      <c r="AD26" s="4">
        <f t="shared" si="28"/>
        <v>-2.2737367544323206E-13</v>
      </c>
      <c r="AE26" s="4">
        <f t="shared" si="29"/>
        <v>0</v>
      </c>
      <c r="AF26" s="33">
        <f t="shared" si="30"/>
        <v>63799.729308381713</v>
      </c>
      <c r="AG26" s="18">
        <f t="shared" si="31"/>
        <v>0</v>
      </c>
      <c r="AH26" s="18">
        <f t="shared" si="32"/>
        <v>0</v>
      </c>
      <c r="AI26" s="29">
        <f t="shared" si="38"/>
        <v>-2.9558577807620168E-12</v>
      </c>
      <c r="AJ26" s="4">
        <f t="shared" si="33"/>
        <v>71884.654558720766</v>
      </c>
      <c r="AK26" s="4">
        <f t="shared" si="34"/>
        <v>5757.3505845555001</v>
      </c>
      <c r="AL26" s="4">
        <f t="shared" si="35"/>
        <v>3838.2337230369999</v>
      </c>
      <c r="AM26" s="4">
        <f t="shared" si="36"/>
        <v>0</v>
      </c>
      <c r="AO26" s="4"/>
    </row>
    <row r="27" spans="1:41">
      <c r="A27" s="1">
        <v>14</v>
      </c>
      <c r="B27" s="1">
        <f t="shared" si="37"/>
        <v>319</v>
      </c>
      <c r="C27" s="3">
        <f t="shared" si="0"/>
        <v>551517.54298481427</v>
      </c>
      <c r="D27" s="3">
        <f t="shared" si="5"/>
        <v>3069.9172876366533</v>
      </c>
      <c r="E27" s="4">
        <f t="shared" si="6"/>
        <v>2202.7433472963316</v>
      </c>
      <c r="F27" s="4">
        <f t="shared" si="7"/>
        <v>867.17394034032168</v>
      </c>
      <c r="G27" s="7">
        <f t="shared" si="8"/>
        <v>8.5000000000000006E-2</v>
      </c>
      <c r="H27" s="8">
        <f t="shared" si="9"/>
        <v>7.3752693740254394E-3</v>
      </c>
      <c r="I27" s="3">
        <f t="shared" si="1"/>
        <v>4097.8129181292243</v>
      </c>
      <c r="J27" s="4">
        <f t="shared" si="2"/>
        <v>4964.986858469546</v>
      </c>
      <c r="K27" s="3">
        <f t="shared" si="10"/>
        <v>7167.7302057658781</v>
      </c>
      <c r="L27" s="4">
        <f t="shared" si="3"/>
        <v>510.10898568967684</v>
      </c>
      <c r="M27" s="18">
        <f t="shared" si="11"/>
        <v>1692.6343616066547</v>
      </c>
      <c r="N27" s="18">
        <f t="shared" si="12"/>
        <v>4964.986858469546</v>
      </c>
      <c r="O27" s="18">
        <f t="shared" si="13"/>
        <v>6657.6212200762002</v>
      </c>
      <c r="P27" s="27">
        <f t="shared" si="14"/>
        <v>249345.76444795934</v>
      </c>
      <c r="Q27" s="18">
        <f t="shared" si="15"/>
        <v>774.00975105304406</v>
      </c>
      <c r="R27" s="18">
        <f t="shared" si="16"/>
        <v>5123.1948023564892</v>
      </c>
      <c r="S27" s="29">
        <f t="shared" si="17"/>
        <v>5897.2045534095332</v>
      </c>
      <c r="T27" s="25">
        <f t="shared" si="18"/>
        <v>150000</v>
      </c>
      <c r="U27" s="4">
        <f t="shared" si="19"/>
        <v>456.25000000000006</v>
      </c>
      <c r="V27" s="4">
        <f t="shared" si="20"/>
        <v>0</v>
      </c>
      <c r="W27" s="4">
        <f t="shared" si="21"/>
        <v>456.25000000000006</v>
      </c>
      <c r="X27" s="27">
        <f t="shared" si="22"/>
        <v>100000</v>
      </c>
      <c r="Y27" s="18">
        <f t="shared" si="23"/>
        <v>304.16666666666669</v>
      </c>
      <c r="Z27" s="18">
        <f t="shared" si="24"/>
        <v>0</v>
      </c>
      <c r="AA27" s="29">
        <f t="shared" si="25"/>
        <v>304.16666666666669</v>
      </c>
      <c r="AB27" s="25">
        <f t="shared" si="26"/>
        <v>52171.778536854887</v>
      </c>
      <c r="AC27" s="36">
        <f t="shared" si="27"/>
        <v>2.2737367544323206E-13</v>
      </c>
      <c r="AD27" s="4">
        <f t="shared" si="28"/>
        <v>-2.2737367544323206E-13</v>
      </c>
      <c r="AE27" s="4">
        <f t="shared" si="29"/>
        <v>0</v>
      </c>
      <c r="AF27" s="33">
        <f t="shared" si="30"/>
        <v>71724.727232990845</v>
      </c>
      <c r="AG27" s="18">
        <f t="shared" si="31"/>
        <v>0</v>
      </c>
      <c r="AH27" s="18">
        <f t="shared" si="32"/>
        <v>0</v>
      </c>
      <c r="AI27" s="29">
        <f t="shared" si="38"/>
        <v>-3.1832314562052488E-12</v>
      </c>
      <c r="AJ27" s="4">
        <f t="shared" si="33"/>
        <v>79957.011699443319</v>
      </c>
      <c r="AK27" s="4">
        <f t="shared" si="34"/>
        <v>6186.0473479386919</v>
      </c>
      <c r="AL27" s="4">
        <f t="shared" si="35"/>
        <v>4124.031565292461</v>
      </c>
      <c r="AM27" s="4">
        <f t="shared" si="36"/>
        <v>0</v>
      </c>
      <c r="AO27" s="4"/>
    </row>
    <row r="28" spans="1:41">
      <c r="A28" s="1">
        <v>15</v>
      </c>
      <c r="B28" s="1">
        <f t="shared" si="37"/>
        <v>318</v>
      </c>
      <c r="C28" s="3">
        <f t="shared" si="0"/>
        <v>546342.61149341695</v>
      </c>
      <c r="D28" s="3">
        <f t="shared" si="5"/>
        <v>3047.275820684355</v>
      </c>
      <c r="E28" s="4">
        <f t="shared" si="6"/>
        <v>2183.0902743148899</v>
      </c>
      <c r="F28" s="4">
        <f t="shared" si="7"/>
        <v>864.1855463694651</v>
      </c>
      <c r="G28" s="7">
        <f t="shared" si="8"/>
        <v>9.0000000000000011E-2</v>
      </c>
      <c r="H28" s="8">
        <f t="shared" si="9"/>
        <v>7.8284203424832111E-3</v>
      </c>
      <c r="I28" s="3">
        <f t="shared" si="1"/>
        <v>4310.7459450278002</v>
      </c>
      <c r="J28" s="4">
        <f t="shared" si="2"/>
        <v>5174.9314913972648</v>
      </c>
      <c r="K28" s="3">
        <f t="shared" si="10"/>
        <v>7358.0217657121557</v>
      </c>
      <c r="L28" s="4">
        <f t="shared" si="3"/>
        <v>505.55774773607976</v>
      </c>
      <c r="M28" s="18">
        <f t="shared" si="11"/>
        <v>1677.5325265788101</v>
      </c>
      <c r="N28" s="18">
        <f t="shared" si="12"/>
        <v>5174.9314913972648</v>
      </c>
      <c r="O28" s="18">
        <f t="shared" si="13"/>
        <v>6852.4640179760754</v>
      </c>
      <c r="P28" s="27">
        <f t="shared" si="14"/>
        <v>244012.1437968458</v>
      </c>
      <c r="Q28" s="18">
        <f t="shared" si="15"/>
        <v>758.42670019587649</v>
      </c>
      <c r="R28" s="18">
        <f t="shared" si="16"/>
        <v>5333.6206511135324</v>
      </c>
      <c r="S28" s="29">
        <f t="shared" si="17"/>
        <v>6092.0473513094094</v>
      </c>
      <c r="T28" s="25">
        <f t="shared" si="18"/>
        <v>150000</v>
      </c>
      <c r="U28" s="4">
        <f t="shared" si="19"/>
        <v>456.25000000000006</v>
      </c>
      <c r="V28" s="4">
        <f t="shared" si="20"/>
        <v>0</v>
      </c>
      <c r="W28" s="4">
        <f t="shared" si="21"/>
        <v>456.25000000000006</v>
      </c>
      <c r="X28" s="27">
        <f t="shared" si="22"/>
        <v>100000</v>
      </c>
      <c r="Y28" s="18">
        <f t="shared" si="23"/>
        <v>304.16666666666669</v>
      </c>
      <c r="Z28" s="18">
        <f t="shared" si="24"/>
        <v>0</v>
      </c>
      <c r="AA28" s="29">
        <f t="shared" si="25"/>
        <v>304.16666666666669</v>
      </c>
      <c r="AB28" s="25">
        <f t="shared" si="26"/>
        <v>52330.467696571148</v>
      </c>
      <c r="AC28" s="36">
        <f t="shared" si="27"/>
        <v>2.2737367544323206E-13</v>
      </c>
      <c r="AD28" s="4">
        <f t="shared" si="28"/>
        <v>-2.2737367544323206E-13</v>
      </c>
      <c r="AE28" s="4">
        <f t="shared" si="29"/>
        <v>0</v>
      </c>
      <c r="AF28" s="33">
        <f t="shared" si="30"/>
        <v>80004.30976670298</v>
      </c>
      <c r="AG28" s="18">
        <f t="shared" si="31"/>
        <v>0</v>
      </c>
      <c r="AH28" s="18">
        <f t="shared" si="32"/>
        <v>0</v>
      </c>
      <c r="AI28" s="29">
        <f t="shared" si="38"/>
        <v>-3.4106051316484809E-12</v>
      </c>
      <c r="AJ28" s="4">
        <f t="shared" si="33"/>
        <v>88296.347029189375</v>
      </c>
      <c r="AK28" s="4">
        <f t="shared" si="34"/>
        <v>6612.7536456867574</v>
      </c>
      <c r="AL28" s="4">
        <f t="shared" si="35"/>
        <v>4408.5024304578383</v>
      </c>
      <c r="AM28" s="4">
        <f t="shared" si="36"/>
        <v>0</v>
      </c>
      <c r="AO28" s="4"/>
    </row>
    <row r="29" spans="1:41">
      <c r="A29" s="1">
        <v>16</v>
      </c>
      <c r="B29" s="1">
        <f t="shared" si="37"/>
        <v>317</v>
      </c>
      <c r="C29" s="3">
        <f t="shared" si="0"/>
        <v>540963.10266477428</v>
      </c>
      <c r="D29" s="3">
        <f t="shared" si="5"/>
        <v>3023.4204646605517</v>
      </c>
      <c r="E29" s="4">
        <f t="shared" si="6"/>
        <v>2162.6061704947756</v>
      </c>
      <c r="F29" s="4">
        <f t="shared" si="7"/>
        <v>860.81429416577612</v>
      </c>
      <c r="G29" s="7">
        <f t="shared" si="8"/>
        <v>9.5000000000000001E-2</v>
      </c>
      <c r="H29" s="8">
        <f t="shared" si="9"/>
        <v>8.2838594388995324E-3</v>
      </c>
      <c r="I29" s="3">
        <f t="shared" si="1"/>
        <v>4518.6945344768974</v>
      </c>
      <c r="J29" s="4">
        <f t="shared" si="2"/>
        <v>5379.5088286426735</v>
      </c>
      <c r="K29" s="3">
        <f t="shared" si="10"/>
        <v>7542.1149991374496</v>
      </c>
      <c r="L29" s="4">
        <f t="shared" si="3"/>
        <v>500.81406053563217</v>
      </c>
      <c r="M29" s="18">
        <f t="shared" si="11"/>
        <v>1661.7921099591435</v>
      </c>
      <c r="N29" s="18">
        <f t="shared" si="12"/>
        <v>5379.5088286426735</v>
      </c>
      <c r="O29" s="18">
        <f t="shared" si="13"/>
        <v>7041.3009386018166</v>
      </c>
      <c r="P29" s="27">
        <f t="shared" si="14"/>
        <v>238473.46312895938</v>
      </c>
      <c r="Q29" s="18">
        <f t="shared" si="15"/>
        <v>742.20360404873952</v>
      </c>
      <c r="R29" s="18">
        <f t="shared" si="16"/>
        <v>5538.6806678864104</v>
      </c>
      <c r="S29" s="29">
        <f t="shared" si="17"/>
        <v>6280.8842719351496</v>
      </c>
      <c r="T29" s="25">
        <f t="shared" si="18"/>
        <v>150000</v>
      </c>
      <c r="U29" s="4">
        <f t="shared" si="19"/>
        <v>456.25000000000006</v>
      </c>
      <c r="V29" s="4">
        <f t="shared" si="20"/>
        <v>0</v>
      </c>
      <c r="W29" s="4">
        <f t="shared" si="21"/>
        <v>456.25000000000006</v>
      </c>
      <c r="X29" s="27">
        <f t="shared" si="22"/>
        <v>100000</v>
      </c>
      <c r="Y29" s="18">
        <f t="shared" si="23"/>
        <v>304.16666666666669</v>
      </c>
      <c r="Z29" s="18">
        <f t="shared" si="24"/>
        <v>0</v>
      </c>
      <c r="AA29" s="29">
        <f t="shared" si="25"/>
        <v>304.16666666666669</v>
      </c>
      <c r="AB29" s="25">
        <f t="shared" si="26"/>
        <v>52489.63953581488</v>
      </c>
      <c r="AC29" s="36">
        <f t="shared" si="27"/>
        <v>2.2737367544323206E-13</v>
      </c>
      <c r="AD29" s="4">
        <f t="shared" si="28"/>
        <v>-2.2737367544323206E-13</v>
      </c>
      <c r="AE29" s="4">
        <f t="shared" si="29"/>
        <v>0</v>
      </c>
      <c r="AF29" s="33">
        <f t="shared" si="30"/>
        <v>88618.890686182567</v>
      </c>
      <c r="AG29" s="18">
        <f t="shared" si="31"/>
        <v>0</v>
      </c>
      <c r="AH29" s="18">
        <f t="shared" si="32"/>
        <v>0</v>
      </c>
      <c r="AI29" s="29">
        <f t="shared" si="38"/>
        <v>-3.637978807091713E-12</v>
      </c>
      <c r="AJ29" s="4">
        <f t="shared" si="33"/>
        <v>96880.163178999705</v>
      </c>
      <c r="AK29" s="4">
        <f t="shared" si="34"/>
        <v>7037.4763387894827</v>
      </c>
      <c r="AL29" s="4">
        <f t="shared" si="35"/>
        <v>4691.6508925263215</v>
      </c>
      <c r="AM29" s="4">
        <f t="shared" si="36"/>
        <v>0</v>
      </c>
      <c r="AO29" s="4"/>
    </row>
    <row r="30" spans="1:41">
      <c r="A30" s="1">
        <v>17</v>
      </c>
      <c r="B30" s="1">
        <f t="shared" si="37"/>
        <v>316</v>
      </c>
      <c r="C30" s="3">
        <f t="shared" si="0"/>
        <v>535384.6431950609</v>
      </c>
      <c r="D30" s="3">
        <f t="shared" si="5"/>
        <v>2998.3748745066114</v>
      </c>
      <c r="E30" s="4">
        <f t="shared" si="6"/>
        <v>2141.3122813813984</v>
      </c>
      <c r="F30" s="4">
        <f t="shared" si="7"/>
        <v>857.06259312521297</v>
      </c>
      <c r="G30" s="7">
        <f t="shared" si="8"/>
        <v>0.1</v>
      </c>
      <c r="H30" s="8">
        <f t="shared" si="9"/>
        <v>8.7416109546967213E-3</v>
      </c>
      <c r="I30" s="3">
        <f t="shared" si="1"/>
        <v>4721.3968765881946</v>
      </c>
      <c r="J30" s="4">
        <f t="shared" si="2"/>
        <v>5578.4594697134071</v>
      </c>
      <c r="K30" s="3">
        <f t="shared" si="10"/>
        <v>7719.7717510948059</v>
      </c>
      <c r="L30" s="4">
        <f t="shared" si="3"/>
        <v>495.88284410937644</v>
      </c>
      <c r="M30" s="18">
        <f t="shared" si="11"/>
        <v>1645.4294372720219</v>
      </c>
      <c r="N30" s="18">
        <f t="shared" si="12"/>
        <v>5578.4594697134071</v>
      </c>
      <c r="O30" s="18">
        <f t="shared" si="13"/>
        <v>7223.8889069854285</v>
      </c>
      <c r="P30" s="27">
        <f t="shared" si="14"/>
        <v>232735.34767232454</v>
      </c>
      <c r="Q30" s="18">
        <f t="shared" si="15"/>
        <v>725.35678368391825</v>
      </c>
      <c r="R30" s="18">
        <f t="shared" si="16"/>
        <v>5738.1154566348432</v>
      </c>
      <c r="S30" s="29">
        <f t="shared" si="17"/>
        <v>6463.4722403187616</v>
      </c>
      <c r="T30" s="25">
        <f t="shared" si="18"/>
        <v>150000</v>
      </c>
      <c r="U30" s="4">
        <f t="shared" si="19"/>
        <v>456.25000000000006</v>
      </c>
      <c r="V30" s="4">
        <f t="shared" si="20"/>
        <v>0</v>
      </c>
      <c r="W30" s="4">
        <f t="shared" si="21"/>
        <v>456.25000000000006</v>
      </c>
      <c r="X30" s="27">
        <f t="shared" si="22"/>
        <v>100000</v>
      </c>
      <c r="Y30" s="18">
        <f t="shared" si="23"/>
        <v>304.16666666666669</v>
      </c>
      <c r="Z30" s="18">
        <f t="shared" si="24"/>
        <v>0</v>
      </c>
      <c r="AA30" s="29">
        <f t="shared" si="25"/>
        <v>304.16666666666669</v>
      </c>
      <c r="AB30" s="25">
        <f t="shared" si="26"/>
        <v>52649.295522736313</v>
      </c>
      <c r="AC30" s="36">
        <f t="shared" si="27"/>
        <v>2.2737367544323206E-13</v>
      </c>
      <c r="AD30" s="4">
        <f t="shared" si="28"/>
        <v>-2.2737367544323206E-13</v>
      </c>
      <c r="AE30" s="4">
        <f t="shared" si="29"/>
        <v>0</v>
      </c>
      <c r="AF30" s="33">
        <f t="shared" si="30"/>
        <v>97547.962762792333</v>
      </c>
      <c r="AG30" s="18">
        <f t="shared" si="31"/>
        <v>0</v>
      </c>
      <c r="AH30" s="18">
        <f t="shared" si="32"/>
        <v>0</v>
      </c>
      <c r="AI30" s="29">
        <f t="shared" si="38"/>
        <v>-3.865352482534945E-12</v>
      </c>
      <c r="AJ30" s="4">
        <f t="shared" si="33"/>
        <v>105685.34691746767</v>
      </c>
      <c r="AK30" s="4">
        <f t="shared" si="34"/>
        <v>7460.2222672680036</v>
      </c>
      <c r="AL30" s="4">
        <f t="shared" si="35"/>
        <v>4973.4815115120027</v>
      </c>
      <c r="AM30" s="4">
        <f t="shared" si="36"/>
        <v>0</v>
      </c>
      <c r="AO30" s="4"/>
    </row>
    <row r="31" spans="1:41">
      <c r="A31" s="1">
        <v>18</v>
      </c>
      <c r="B31" s="1">
        <f t="shared" si="37"/>
        <v>315</v>
      </c>
      <c r="C31" s="3">
        <f t="shared" si="0"/>
        <v>529613.10961889266</v>
      </c>
      <c r="D31" s="3">
        <f t="shared" si="5"/>
        <v>2972.1642478573372</v>
      </c>
      <c r="E31" s="4">
        <f t="shared" si="6"/>
        <v>2119.2308793137827</v>
      </c>
      <c r="F31" s="4">
        <f t="shared" si="7"/>
        <v>852.93336854355448</v>
      </c>
      <c r="G31" s="7">
        <f t="shared" si="8"/>
        <v>0.10500000000000001</v>
      </c>
      <c r="H31" s="8">
        <f t="shared" si="9"/>
        <v>9.2016995759167663E-3</v>
      </c>
      <c r="I31" s="3">
        <f t="shared" si="1"/>
        <v>4918.6002076247287</v>
      </c>
      <c r="J31" s="4">
        <f t="shared" si="2"/>
        <v>5771.5335761682836</v>
      </c>
      <c r="K31" s="3">
        <f t="shared" si="10"/>
        <v>7890.7644554820654</v>
      </c>
      <c r="L31" s="4">
        <f t="shared" si="3"/>
        <v>490.76925626213915</v>
      </c>
      <c r="M31" s="18">
        <f t="shared" si="11"/>
        <v>1628.4616230516435</v>
      </c>
      <c r="N31" s="18">
        <f t="shared" si="12"/>
        <v>5771.5335761682836</v>
      </c>
      <c r="O31" s="18">
        <f t="shared" si="13"/>
        <v>7399.9951992199276</v>
      </c>
      <c r="P31" s="27">
        <f t="shared" si="14"/>
        <v>226803.67248894126</v>
      </c>
      <c r="Q31" s="18">
        <f t="shared" si="15"/>
        <v>707.90334916998734</v>
      </c>
      <c r="R31" s="18">
        <f t="shared" si="16"/>
        <v>5931.6751833832732</v>
      </c>
      <c r="S31" s="29">
        <f t="shared" si="17"/>
        <v>6639.5785325532606</v>
      </c>
      <c r="T31" s="25">
        <f t="shared" si="18"/>
        <v>150000</v>
      </c>
      <c r="U31" s="4">
        <f t="shared" si="19"/>
        <v>456.25000000000006</v>
      </c>
      <c r="V31" s="4">
        <f t="shared" si="20"/>
        <v>0</v>
      </c>
      <c r="W31" s="4">
        <f t="shared" si="21"/>
        <v>456.25000000000006</v>
      </c>
      <c r="X31" s="27">
        <f t="shared" si="22"/>
        <v>100000</v>
      </c>
      <c r="Y31" s="18">
        <f t="shared" si="23"/>
        <v>304.16666666666669</v>
      </c>
      <c r="Z31" s="18">
        <f t="shared" si="24"/>
        <v>0</v>
      </c>
      <c r="AA31" s="29">
        <f t="shared" si="25"/>
        <v>304.16666666666669</v>
      </c>
      <c r="AB31" s="25">
        <f t="shared" si="26"/>
        <v>52809.4371299513</v>
      </c>
      <c r="AC31" s="36">
        <f t="shared" si="27"/>
        <v>2.2737367544323206E-13</v>
      </c>
      <c r="AD31" s="4">
        <f t="shared" si="28"/>
        <v>-2.2737367544323206E-13</v>
      </c>
      <c r="AE31" s="4">
        <f t="shared" si="29"/>
        <v>0</v>
      </c>
      <c r="AF31" s="33">
        <f t="shared" si="30"/>
        <v>106770.15330089892</v>
      </c>
      <c r="AG31" s="18">
        <f t="shared" si="31"/>
        <v>0</v>
      </c>
      <c r="AH31" s="18">
        <f t="shared" si="32"/>
        <v>0</v>
      </c>
      <c r="AI31" s="29">
        <f t="shared" si="38"/>
        <v>-4.0927261579781771E-12</v>
      </c>
      <c r="AJ31" s="4">
        <f t="shared" si="33"/>
        <v>114688.23407638125</v>
      </c>
      <c r="AK31" s="4">
        <f t="shared" si="34"/>
        <v>7880.9982502348248</v>
      </c>
      <c r="AL31" s="4">
        <f t="shared" si="35"/>
        <v>5253.9988334898826</v>
      </c>
      <c r="AM31" s="4">
        <f t="shared" si="36"/>
        <v>0</v>
      </c>
      <c r="AO31" s="4"/>
    </row>
    <row r="32" spans="1:41">
      <c r="A32" s="1">
        <v>19</v>
      </c>
      <c r="B32" s="1">
        <f t="shared" si="37"/>
        <v>314</v>
      </c>
      <c r="C32" s="3">
        <f t="shared" si="0"/>
        <v>523654.61817393627</v>
      </c>
      <c r="D32" s="3">
        <f t="shared" si="5"/>
        <v>2944.8152853582742</v>
      </c>
      <c r="E32" s="4">
        <f t="shared" si="6"/>
        <v>2096.3852255747834</v>
      </c>
      <c r="F32" s="4">
        <f t="shared" si="7"/>
        <v>848.43005978349083</v>
      </c>
      <c r="G32" s="7">
        <f t="shared" si="8"/>
        <v>0.10999999999999999</v>
      </c>
      <c r="H32" s="8">
        <f t="shared" si="9"/>
        <v>9.6641503918789562E-3</v>
      </c>
      <c r="I32" s="3">
        <f t="shared" si="1"/>
        <v>5110.0613851729158</v>
      </c>
      <c r="J32" s="4">
        <f t="shared" si="2"/>
        <v>5958.4914449564067</v>
      </c>
      <c r="K32" s="3">
        <f t="shared" si="10"/>
        <v>8054.87667053119</v>
      </c>
      <c r="L32" s="4">
        <f t="shared" si="3"/>
        <v>485.47868381731826</v>
      </c>
      <c r="M32" s="18">
        <f t="shared" si="11"/>
        <v>1610.9065417574652</v>
      </c>
      <c r="N32" s="18">
        <f t="shared" si="12"/>
        <v>5958.4914449564067</v>
      </c>
      <c r="O32" s="18">
        <f t="shared" si="13"/>
        <v>7569.3979867138714</v>
      </c>
      <c r="P32" s="27">
        <f t="shared" si="14"/>
        <v>220684.55233938125</v>
      </c>
      <c r="Q32" s="18">
        <f t="shared" si="15"/>
        <v>689.86117048719643</v>
      </c>
      <c r="R32" s="18">
        <f t="shared" si="16"/>
        <v>6119.120149560008</v>
      </c>
      <c r="S32" s="29">
        <f t="shared" si="17"/>
        <v>6808.9813200472045</v>
      </c>
      <c r="T32" s="25">
        <f t="shared" si="18"/>
        <v>150000</v>
      </c>
      <c r="U32" s="4">
        <f t="shared" si="19"/>
        <v>456.25000000000006</v>
      </c>
      <c r="V32" s="4">
        <f t="shared" si="20"/>
        <v>0</v>
      </c>
      <c r="W32" s="4">
        <f t="shared" si="21"/>
        <v>456.25000000000006</v>
      </c>
      <c r="X32" s="27">
        <f t="shared" si="22"/>
        <v>100000</v>
      </c>
      <c r="Y32" s="18">
        <f t="shared" si="23"/>
        <v>304.16666666666669</v>
      </c>
      <c r="Z32" s="18">
        <f t="shared" si="24"/>
        <v>0</v>
      </c>
      <c r="AA32" s="29">
        <f t="shared" si="25"/>
        <v>304.16666666666669</v>
      </c>
      <c r="AB32" s="25">
        <f t="shared" si="26"/>
        <v>52970.065834554902</v>
      </c>
      <c r="AC32" s="36">
        <f t="shared" si="27"/>
        <v>2.2737367544323206E-13</v>
      </c>
      <c r="AD32" s="4">
        <f t="shared" si="28"/>
        <v>-2.2737367544323206E-13</v>
      </c>
      <c r="AE32" s="4">
        <f t="shared" si="29"/>
        <v>0</v>
      </c>
      <c r="AF32" s="33">
        <f t="shared" si="30"/>
        <v>116263.28284164015</v>
      </c>
      <c r="AG32" s="18">
        <f t="shared" si="31"/>
        <v>0</v>
      </c>
      <c r="AH32" s="18">
        <f t="shared" si="32"/>
        <v>0</v>
      </c>
      <c r="AI32" s="29">
        <f t="shared" si="38"/>
        <v>-4.3200998334214091E-12</v>
      </c>
      <c r="AJ32" s="4">
        <f t="shared" si="33"/>
        <v>123864.67648039284</v>
      </c>
      <c r="AK32" s="4">
        <f t="shared" si="34"/>
        <v>8299.8110859536719</v>
      </c>
      <c r="AL32" s="4">
        <f t="shared" si="35"/>
        <v>5533.20739063578</v>
      </c>
      <c r="AM32" s="4">
        <f t="shared" si="36"/>
        <v>0</v>
      </c>
      <c r="AO32" s="4"/>
    </row>
    <row r="33" spans="1:41">
      <c r="A33" s="1">
        <v>20</v>
      </c>
      <c r="B33" s="1">
        <f t="shared" si="37"/>
        <v>313</v>
      </c>
      <c r="C33" s="3">
        <f t="shared" si="0"/>
        <v>517515.51411520841</v>
      </c>
      <c r="D33" s="3">
        <f t="shared" si="5"/>
        <v>2916.3561475642673</v>
      </c>
      <c r="E33" s="4">
        <f t="shared" si="6"/>
        <v>2072.7995302718314</v>
      </c>
      <c r="F33" s="4">
        <f t="shared" si="7"/>
        <v>843.55661729243593</v>
      </c>
      <c r="G33" s="7">
        <f t="shared" si="8"/>
        <v>0.11499999999999999</v>
      </c>
      <c r="H33" s="8">
        <f t="shared" si="9"/>
        <v>1.0128988904075986E-2</v>
      </c>
      <c r="I33" s="3">
        <f t="shared" si="1"/>
        <v>5295.5474414354321</v>
      </c>
      <c r="J33" s="4">
        <f t="shared" si="2"/>
        <v>6139.1040587278676</v>
      </c>
      <c r="K33" s="3">
        <f t="shared" si="10"/>
        <v>8211.9035889996994</v>
      </c>
      <c r="L33" s="4">
        <f t="shared" si="3"/>
        <v>480.01673332610824</v>
      </c>
      <c r="M33" s="18">
        <f t="shared" si="11"/>
        <v>1592.782796945723</v>
      </c>
      <c r="N33" s="18">
        <f t="shared" si="12"/>
        <v>6139.1040587278676</v>
      </c>
      <c r="O33" s="18">
        <f t="shared" si="13"/>
        <v>7731.8868556735906</v>
      </c>
      <c r="P33" s="27">
        <f t="shared" si="14"/>
        <v>214384.33099707327</v>
      </c>
      <c r="Q33" s="18">
        <f t="shared" si="15"/>
        <v>671.24884669895141</v>
      </c>
      <c r="R33" s="18">
        <f t="shared" si="16"/>
        <v>6300.221342307972</v>
      </c>
      <c r="S33" s="29">
        <f t="shared" si="17"/>
        <v>6971.4701890069236</v>
      </c>
      <c r="T33" s="25">
        <f t="shared" si="18"/>
        <v>150000</v>
      </c>
      <c r="U33" s="4">
        <f t="shared" si="19"/>
        <v>456.25000000000006</v>
      </c>
      <c r="V33" s="4">
        <f t="shared" si="20"/>
        <v>0</v>
      </c>
      <c r="W33" s="4">
        <f t="shared" si="21"/>
        <v>456.25000000000006</v>
      </c>
      <c r="X33" s="27">
        <f t="shared" si="22"/>
        <v>100000</v>
      </c>
      <c r="Y33" s="18">
        <f t="shared" si="23"/>
        <v>304.16666666666669</v>
      </c>
      <c r="Z33" s="18">
        <f t="shared" si="24"/>
        <v>0</v>
      </c>
      <c r="AA33" s="29">
        <f t="shared" si="25"/>
        <v>304.16666666666669</v>
      </c>
      <c r="AB33" s="25">
        <f t="shared" si="26"/>
        <v>53131.183118135006</v>
      </c>
      <c r="AC33" s="36">
        <f t="shared" si="27"/>
        <v>2.2737367544323206E-13</v>
      </c>
      <c r="AD33" s="4">
        <f t="shared" si="28"/>
        <v>-2.2737367544323206E-13</v>
      </c>
      <c r="AE33" s="4">
        <f t="shared" si="29"/>
        <v>0</v>
      </c>
      <c r="AF33" s="33">
        <f t="shared" si="30"/>
        <v>126004.42684615945</v>
      </c>
      <c r="AG33" s="18">
        <f t="shared" si="31"/>
        <v>0</v>
      </c>
      <c r="AH33" s="18">
        <f t="shared" si="32"/>
        <v>0</v>
      </c>
      <c r="AI33" s="29">
        <f t="shared" si="38"/>
        <v>-4.5474735088646412E-12</v>
      </c>
      <c r="AJ33" s="4">
        <f t="shared" si="33"/>
        <v>133190.11065325831</v>
      </c>
      <c r="AK33" s="4">
        <f t="shared" si="34"/>
        <v>8716.6675518991833</v>
      </c>
      <c r="AL33" s="4">
        <f t="shared" si="35"/>
        <v>5811.1117012661216</v>
      </c>
      <c r="AM33" s="4">
        <f t="shared" si="36"/>
        <v>0</v>
      </c>
      <c r="AO33" s="4"/>
    </row>
    <row r="34" spans="1:41">
      <c r="A34" s="1">
        <v>21</v>
      </c>
      <c r="B34" s="1">
        <f t="shared" si="37"/>
        <v>312</v>
      </c>
      <c r="C34" s="3">
        <f t="shared" si="0"/>
        <v>511202.36050393863</v>
      </c>
      <c r="D34" s="3">
        <f t="shared" si="5"/>
        <v>2886.8164085052545</v>
      </c>
      <c r="E34" s="4">
        <f t="shared" si="6"/>
        <v>2048.4989100393664</v>
      </c>
      <c r="F34" s="4">
        <f t="shared" si="7"/>
        <v>838.31749846588809</v>
      </c>
      <c r="G34" s="7">
        <f t="shared" si="8"/>
        <v>0.12</v>
      </c>
      <c r="H34" s="8">
        <f t="shared" si="9"/>
        <v>1.0596241035318976E-2</v>
      </c>
      <c r="I34" s="3">
        <f t="shared" si="1"/>
        <v>5474.8361128038978</v>
      </c>
      <c r="J34" s="4">
        <f t="shared" si="2"/>
        <v>6313.1536112697859</v>
      </c>
      <c r="K34" s="3">
        <f t="shared" si="10"/>
        <v>8361.6525213091518</v>
      </c>
      <c r="L34" s="4">
        <f t="shared" si="3"/>
        <v>474.38922127227437</v>
      </c>
      <c r="M34" s="18">
        <f t="shared" si="11"/>
        <v>1574.1096887670919</v>
      </c>
      <c r="N34" s="18">
        <f t="shared" si="12"/>
        <v>6313.1536112697859</v>
      </c>
      <c r="O34" s="18">
        <f t="shared" si="13"/>
        <v>7887.2633000368778</v>
      </c>
      <c r="P34" s="27">
        <f t="shared" si="14"/>
        <v>207909.57003715247</v>
      </c>
      <c r="Q34" s="18">
        <f t="shared" si="15"/>
        <v>652.08567344943128</v>
      </c>
      <c r="R34" s="18">
        <f t="shared" si="16"/>
        <v>6474.7609599207799</v>
      </c>
      <c r="S34" s="29">
        <f t="shared" si="17"/>
        <v>7126.8466333702108</v>
      </c>
      <c r="T34" s="25">
        <f t="shared" si="18"/>
        <v>150000</v>
      </c>
      <c r="U34" s="4">
        <f t="shared" si="19"/>
        <v>456.25000000000006</v>
      </c>
      <c r="V34" s="4">
        <f t="shared" si="20"/>
        <v>0</v>
      </c>
      <c r="W34" s="4">
        <f t="shared" si="21"/>
        <v>456.25000000000006</v>
      </c>
      <c r="X34" s="27">
        <f t="shared" si="22"/>
        <v>100000</v>
      </c>
      <c r="Y34" s="18">
        <f t="shared" si="23"/>
        <v>304.16666666666669</v>
      </c>
      <c r="Z34" s="18">
        <f t="shared" si="24"/>
        <v>0</v>
      </c>
      <c r="AA34" s="29">
        <f t="shared" si="25"/>
        <v>304.16666666666669</v>
      </c>
      <c r="AB34" s="25">
        <f t="shared" si="26"/>
        <v>53292.790466785998</v>
      </c>
      <c r="AC34" s="36">
        <f t="shared" si="27"/>
        <v>2.2737367544323206E-13</v>
      </c>
      <c r="AD34" s="4">
        <f t="shared" si="28"/>
        <v>-2.2737367544323206E-13</v>
      </c>
      <c r="AE34" s="4">
        <f t="shared" si="29"/>
        <v>0</v>
      </c>
      <c r="AF34" s="33">
        <f t="shared" si="30"/>
        <v>135969.98015833637</v>
      </c>
      <c r="AG34" s="18">
        <f t="shared" si="31"/>
        <v>0</v>
      </c>
      <c r="AH34" s="18">
        <f t="shared" si="32"/>
        <v>0</v>
      </c>
      <c r="AI34" s="29">
        <f t="shared" si="38"/>
        <v>-4.7748471843078732E-12</v>
      </c>
      <c r="AJ34" s="4">
        <f t="shared" si="33"/>
        <v>142639.62806429723</v>
      </c>
      <c r="AK34" s="4">
        <f t="shared" si="34"/>
        <v>9131.5744048164397</v>
      </c>
      <c r="AL34" s="4">
        <f t="shared" si="35"/>
        <v>6087.7162698776247</v>
      </c>
      <c r="AM34" s="4">
        <f t="shared" si="36"/>
        <v>0</v>
      </c>
      <c r="AO34" s="4"/>
    </row>
    <row r="35" spans="1:41">
      <c r="A35" s="1">
        <v>22</v>
      </c>
      <c r="B35" s="1">
        <f t="shared" si="37"/>
        <v>311</v>
      </c>
      <c r="C35" s="3">
        <f t="shared" si="0"/>
        <v>504721.92649765371</v>
      </c>
      <c r="D35" s="3">
        <f t="shared" si="5"/>
        <v>2856.227006016019</v>
      </c>
      <c r="E35" s="4">
        <f t="shared" si="6"/>
        <v>2023.5093436614236</v>
      </c>
      <c r="F35" s="4">
        <f t="shared" si="7"/>
        <v>832.7176623545954</v>
      </c>
      <c r="G35" s="7">
        <f t="shared" si="8"/>
        <v>0.125</v>
      </c>
      <c r="H35" s="8">
        <f t="shared" si="9"/>
        <v>1.1065933139137285E-2</v>
      </c>
      <c r="I35" s="3">
        <f t="shared" si="1"/>
        <v>5647.7163439303449</v>
      </c>
      <c r="J35" s="4">
        <f t="shared" si="2"/>
        <v>6480.4340062849406</v>
      </c>
      <c r="K35" s="3">
        <f t="shared" si="10"/>
        <v>8503.943349946363</v>
      </c>
      <c r="L35" s="4">
        <f t="shared" si="3"/>
        <v>468.60216379527708</v>
      </c>
      <c r="M35" s="18">
        <f t="shared" si="11"/>
        <v>1554.9071798661466</v>
      </c>
      <c r="N35" s="18">
        <f t="shared" si="12"/>
        <v>6480.4340062849406</v>
      </c>
      <c r="O35" s="18">
        <f t="shared" si="13"/>
        <v>8035.3411861510867</v>
      </c>
      <c r="P35" s="27">
        <f t="shared" si="14"/>
        <v>201267.03712653107</v>
      </c>
      <c r="Q35" s="18">
        <f t="shared" si="15"/>
        <v>632.39160886300544</v>
      </c>
      <c r="R35" s="18">
        <f t="shared" si="16"/>
        <v>6642.532910621414</v>
      </c>
      <c r="S35" s="29">
        <f t="shared" si="17"/>
        <v>7274.9245194844198</v>
      </c>
      <c r="T35" s="25">
        <f t="shared" si="18"/>
        <v>150000</v>
      </c>
      <c r="U35" s="4">
        <f t="shared" si="19"/>
        <v>456.25000000000006</v>
      </c>
      <c r="V35" s="4">
        <f t="shared" si="20"/>
        <v>0</v>
      </c>
      <c r="W35" s="4">
        <f t="shared" si="21"/>
        <v>456.25000000000006</v>
      </c>
      <c r="X35" s="27">
        <f t="shared" si="22"/>
        <v>100000</v>
      </c>
      <c r="Y35" s="18">
        <f t="shared" si="23"/>
        <v>304.16666666666669</v>
      </c>
      <c r="Z35" s="18">
        <f t="shared" si="24"/>
        <v>0</v>
      </c>
      <c r="AA35" s="29">
        <f t="shared" si="25"/>
        <v>304.16666666666669</v>
      </c>
      <c r="AB35" s="25">
        <f t="shared" si="26"/>
        <v>53454.889371122466</v>
      </c>
      <c r="AC35" s="36">
        <f t="shared" si="27"/>
        <v>2.2737367544323206E-13</v>
      </c>
      <c r="AD35" s="4">
        <f t="shared" si="28"/>
        <v>-2.2737367544323206E-13</v>
      </c>
      <c r="AE35" s="4">
        <f t="shared" si="29"/>
        <v>0</v>
      </c>
      <c r="AF35" s="33">
        <f t="shared" si="30"/>
        <v>146135.72403367111</v>
      </c>
      <c r="AG35" s="18">
        <f t="shared" si="31"/>
        <v>0</v>
      </c>
      <c r="AH35" s="18">
        <f t="shared" si="32"/>
        <v>0</v>
      </c>
      <c r="AI35" s="29">
        <f t="shared" si="38"/>
        <v>-5.0022208597511053E-12</v>
      </c>
      <c r="AJ35" s="4">
        <f t="shared" si="33"/>
        <v>152188.04667068235</v>
      </c>
      <c r="AK35" s="4">
        <f t="shared" si="34"/>
        <v>9544.5383807803155</v>
      </c>
      <c r="AL35" s="4">
        <f t="shared" si="35"/>
        <v>6363.0255871868758</v>
      </c>
      <c r="AM35" s="4">
        <f t="shared" si="36"/>
        <v>0</v>
      </c>
      <c r="AO35" s="4"/>
    </row>
    <row r="36" spans="1:41">
      <c r="A36" s="1">
        <v>23</v>
      </c>
      <c r="B36" s="1">
        <f t="shared" si="37"/>
        <v>310</v>
      </c>
      <c r="C36" s="3">
        <f t="shared" si="0"/>
        <v>498081.1751698468</v>
      </c>
      <c r="D36" s="3">
        <f t="shared" si="5"/>
        <v>2824.6201889372478</v>
      </c>
      <c r="E36" s="4">
        <f t="shared" si="6"/>
        <v>1997.8576257198793</v>
      </c>
      <c r="F36" s="4">
        <f t="shared" si="7"/>
        <v>826.76256321736855</v>
      </c>
      <c r="G36" s="7">
        <f t="shared" si="8"/>
        <v>0.13</v>
      </c>
      <c r="H36" s="8">
        <f t="shared" si="9"/>
        <v>1.1538092009444334E-2</v>
      </c>
      <c r="I36" s="3">
        <f t="shared" si="1"/>
        <v>5813.9887645895624</v>
      </c>
      <c r="J36" s="4">
        <f t="shared" si="2"/>
        <v>6640.7513278069309</v>
      </c>
      <c r="K36" s="3">
        <f t="shared" si="10"/>
        <v>8638.6089535268111</v>
      </c>
      <c r="L36" s="4">
        <f t="shared" si="3"/>
        <v>462.66176595618253</v>
      </c>
      <c r="M36" s="18">
        <f t="shared" si="11"/>
        <v>1535.1958597636967</v>
      </c>
      <c r="N36" s="18">
        <f t="shared" si="12"/>
        <v>6640.7513278069309</v>
      </c>
      <c r="O36" s="18">
        <f t="shared" si="13"/>
        <v>8175.9471875706276</v>
      </c>
      <c r="P36" s="27">
        <f t="shared" si="14"/>
        <v>194463.69384355363</v>
      </c>
      <c r="Q36" s="18">
        <f t="shared" si="15"/>
        <v>612.18723792653202</v>
      </c>
      <c r="R36" s="18">
        <f t="shared" si="16"/>
        <v>6803.3432829774283</v>
      </c>
      <c r="S36" s="29">
        <f t="shared" si="17"/>
        <v>7415.5305209039607</v>
      </c>
      <c r="T36" s="25">
        <f t="shared" si="18"/>
        <v>150000</v>
      </c>
      <c r="U36" s="4">
        <f t="shared" si="19"/>
        <v>456.25000000000006</v>
      </c>
      <c r="V36" s="4">
        <f t="shared" si="20"/>
        <v>0</v>
      </c>
      <c r="W36" s="4">
        <f t="shared" si="21"/>
        <v>456.25000000000006</v>
      </c>
      <c r="X36" s="27">
        <f t="shared" si="22"/>
        <v>100000</v>
      </c>
      <c r="Y36" s="18">
        <f t="shared" si="23"/>
        <v>304.16666666666669</v>
      </c>
      <c r="Z36" s="18">
        <f t="shared" si="24"/>
        <v>0</v>
      </c>
      <c r="AA36" s="29">
        <f t="shared" si="25"/>
        <v>304.16666666666669</v>
      </c>
      <c r="AB36" s="25">
        <f t="shared" si="26"/>
        <v>53617.48132629296</v>
      </c>
      <c r="AC36" s="36">
        <f t="shared" si="27"/>
        <v>2.2737367544323206E-13</v>
      </c>
      <c r="AD36" s="4">
        <f t="shared" si="28"/>
        <v>-2.2737367544323206E-13</v>
      </c>
      <c r="AE36" s="4">
        <f t="shared" si="29"/>
        <v>0</v>
      </c>
      <c r="AF36" s="33">
        <f t="shared" si="30"/>
        <v>156476.89550848084</v>
      </c>
      <c r="AG36" s="18">
        <f t="shared" si="31"/>
        <v>0</v>
      </c>
      <c r="AH36" s="18">
        <f t="shared" si="32"/>
        <v>0</v>
      </c>
      <c r="AI36" s="29">
        <f t="shared" si="38"/>
        <v>-5.2295945351943374E-12</v>
      </c>
      <c r="AJ36" s="4">
        <f t="shared" si="33"/>
        <v>161809.98350419913</v>
      </c>
      <c r="AK36" s="4">
        <f t="shared" si="34"/>
        <v>9955.5661952546907</v>
      </c>
      <c r="AL36" s="4">
        <f t="shared" si="35"/>
        <v>6637.0441301697929</v>
      </c>
      <c r="AM36" s="4">
        <f t="shared" si="36"/>
        <v>0</v>
      </c>
      <c r="AO36" s="4"/>
    </row>
    <row r="37" spans="1:41">
      <c r="A37" s="1">
        <v>24</v>
      </c>
      <c r="B37" s="1">
        <f t="shared" si="37"/>
        <v>309</v>
      </c>
      <c r="C37" s="3">
        <f t="shared" si="0"/>
        <v>491287.25088922196</v>
      </c>
      <c r="D37" s="3">
        <f t="shared" si="5"/>
        <v>2792.0294613055557</v>
      </c>
      <c r="E37" s="4">
        <f t="shared" si="6"/>
        <v>1971.5713183806436</v>
      </c>
      <c r="F37" s="4">
        <f t="shared" si="7"/>
        <v>820.45814292491218</v>
      </c>
      <c r="G37" s="7">
        <f t="shared" si="8"/>
        <v>0.13500000000000001</v>
      </c>
      <c r="H37" s="8">
        <f t="shared" si="9"/>
        <v>1.2012744890476657E-2</v>
      </c>
      <c r="I37" s="3">
        <f t="shared" si="1"/>
        <v>5973.4661376999138</v>
      </c>
      <c r="J37" s="4">
        <f t="shared" si="2"/>
        <v>6793.9242806248258</v>
      </c>
      <c r="K37" s="3">
        <f t="shared" si="10"/>
        <v>8765.4955990054696</v>
      </c>
      <c r="L37" s="4">
        <f t="shared" si="3"/>
        <v>456.57441057235957</v>
      </c>
      <c r="M37" s="18">
        <f t="shared" si="11"/>
        <v>1514.996907808284</v>
      </c>
      <c r="N37" s="18">
        <f t="shared" si="12"/>
        <v>6793.9242806248258</v>
      </c>
      <c r="O37" s="18">
        <f t="shared" si="13"/>
        <v>8308.9211884331089</v>
      </c>
      <c r="P37" s="27">
        <f t="shared" si="14"/>
        <v>187506.68305722799</v>
      </c>
      <c r="Q37" s="18">
        <f t="shared" si="15"/>
        <v>591.49373544080902</v>
      </c>
      <c r="R37" s="18">
        <f t="shared" si="16"/>
        <v>6957.0107863256326</v>
      </c>
      <c r="S37" s="29">
        <f t="shared" si="17"/>
        <v>7548.5045217664419</v>
      </c>
      <c r="T37" s="25">
        <f t="shared" si="18"/>
        <v>150000</v>
      </c>
      <c r="U37" s="4">
        <f t="shared" si="19"/>
        <v>456.25000000000006</v>
      </c>
      <c r="V37" s="4">
        <f t="shared" si="20"/>
        <v>0</v>
      </c>
      <c r="W37" s="4">
        <f t="shared" si="21"/>
        <v>456.25000000000006</v>
      </c>
      <c r="X37" s="27">
        <f t="shared" si="22"/>
        <v>100000</v>
      </c>
      <c r="Y37" s="18">
        <f t="shared" si="23"/>
        <v>304.16666666666669</v>
      </c>
      <c r="Z37" s="18">
        <f t="shared" si="24"/>
        <v>0</v>
      </c>
      <c r="AA37" s="29">
        <f t="shared" si="25"/>
        <v>304.16666666666669</v>
      </c>
      <c r="AB37" s="25">
        <f t="shared" si="26"/>
        <v>53780.567831993765</v>
      </c>
      <c r="AC37" s="36">
        <f t="shared" si="27"/>
        <v>2.2737367544323206E-13</v>
      </c>
      <c r="AD37" s="4">
        <f t="shared" si="28"/>
        <v>-2.2737367544323206E-13</v>
      </c>
      <c r="AE37" s="4">
        <f t="shared" si="29"/>
        <v>0</v>
      </c>
      <c r="AF37" s="33">
        <f t="shared" si="30"/>
        <v>166968.25887181517</v>
      </c>
      <c r="AG37" s="18">
        <f t="shared" si="31"/>
        <v>0</v>
      </c>
      <c r="AH37" s="18">
        <f t="shared" si="32"/>
        <v>0</v>
      </c>
      <c r="AI37" s="29">
        <f t="shared" si="38"/>
        <v>-5.4569682106375694E-12</v>
      </c>
      <c r="AJ37" s="4">
        <f t="shared" si="33"/>
        <v>171479.92804508764</v>
      </c>
      <c r="AK37" s="4">
        <f t="shared" si="34"/>
        <v>10364.664543151477</v>
      </c>
      <c r="AL37" s="4">
        <f t="shared" si="35"/>
        <v>6909.7763621009844</v>
      </c>
      <c r="AM37" s="4">
        <f t="shared" si="36"/>
        <v>0</v>
      </c>
      <c r="AO37" s="4"/>
    </row>
    <row r="38" spans="1:41">
      <c r="A38" s="1">
        <v>25</v>
      </c>
      <c r="B38" s="1">
        <f t="shared" si="37"/>
        <v>308</v>
      </c>
      <c r="C38" s="3">
        <f t="shared" si="0"/>
        <v>484347.46629004157</v>
      </c>
      <c r="D38" s="3">
        <f t="shared" si="5"/>
        <v>2758.4895236601965</v>
      </c>
      <c r="E38" s="4">
        <f t="shared" si="6"/>
        <v>1944.6787014365036</v>
      </c>
      <c r="F38" s="4">
        <f t="shared" si="7"/>
        <v>813.81082222369287</v>
      </c>
      <c r="G38" s="7">
        <f t="shared" si="8"/>
        <v>0.14000000000000001</v>
      </c>
      <c r="H38" s="8">
        <f t="shared" si="9"/>
        <v>1.2489919487016277E-2</v>
      </c>
      <c r="I38" s="3">
        <f t="shared" si="1"/>
        <v>6125.9737769567109</v>
      </c>
      <c r="J38" s="4">
        <f t="shared" si="2"/>
        <v>6939.7845991804043</v>
      </c>
      <c r="K38" s="3">
        <f t="shared" si="10"/>
        <v>8884.4633006169079</v>
      </c>
      <c r="L38" s="4">
        <f t="shared" si="3"/>
        <v>450.34664664845343</v>
      </c>
      <c r="M38" s="18">
        <f t="shared" si="11"/>
        <v>1494.3320547880503</v>
      </c>
      <c r="N38" s="18">
        <f t="shared" si="12"/>
        <v>6939.7845991804043</v>
      </c>
      <c r="O38" s="18">
        <f t="shared" si="13"/>
        <v>8434.1166539684546</v>
      </c>
      <c r="P38" s="27">
        <f t="shared" si="14"/>
        <v>180403.31589755861</v>
      </c>
      <c r="Q38" s="18">
        <f t="shared" si="15"/>
        <v>570.33282763240186</v>
      </c>
      <c r="R38" s="18">
        <f t="shared" si="16"/>
        <v>7103.3671596693857</v>
      </c>
      <c r="S38" s="29">
        <f t="shared" si="17"/>
        <v>7673.6999873017876</v>
      </c>
      <c r="T38" s="25">
        <f t="shared" si="18"/>
        <v>150000</v>
      </c>
      <c r="U38" s="4">
        <f t="shared" si="19"/>
        <v>456.25000000000006</v>
      </c>
      <c r="V38" s="4">
        <f t="shared" si="20"/>
        <v>0</v>
      </c>
      <c r="W38" s="4">
        <f t="shared" si="21"/>
        <v>456.25000000000006</v>
      </c>
      <c r="X38" s="27">
        <f t="shared" si="22"/>
        <v>100000</v>
      </c>
      <c r="Y38" s="18">
        <f t="shared" si="23"/>
        <v>304.16666666666669</v>
      </c>
      <c r="Z38" s="18">
        <f t="shared" si="24"/>
        <v>0</v>
      </c>
      <c r="AA38" s="29">
        <f t="shared" si="25"/>
        <v>304.16666666666669</v>
      </c>
      <c r="AB38" s="25">
        <f t="shared" si="26"/>
        <v>53944.150392482741</v>
      </c>
      <c r="AC38" s="36">
        <f t="shared" si="27"/>
        <v>2.2737367544323206E-13</v>
      </c>
      <c r="AD38" s="4">
        <f t="shared" si="28"/>
        <v>-2.2737367544323206E-13</v>
      </c>
      <c r="AE38" s="4">
        <f t="shared" si="29"/>
        <v>0</v>
      </c>
      <c r="AF38" s="33">
        <f t="shared" si="30"/>
        <v>177584.17899173463</v>
      </c>
      <c r="AG38" s="18">
        <f t="shared" si="31"/>
        <v>0</v>
      </c>
      <c r="AH38" s="18">
        <f t="shared" si="32"/>
        <v>0</v>
      </c>
      <c r="AI38" s="29">
        <f t="shared" si="38"/>
        <v>-5.6843418860808015E-12</v>
      </c>
      <c r="AJ38" s="4">
        <f t="shared" si="33"/>
        <v>181172.31612069096</v>
      </c>
      <c r="AK38" s="4">
        <f t="shared" si="34"/>
        <v>10771.840098889503</v>
      </c>
      <c r="AL38" s="4">
        <f t="shared" si="35"/>
        <v>7181.2267325930006</v>
      </c>
      <c r="AM38" s="4">
        <f t="shared" si="36"/>
        <v>0</v>
      </c>
      <c r="AO38" s="4"/>
    </row>
    <row r="39" spans="1:41">
      <c r="A39" s="1">
        <v>26</v>
      </c>
      <c r="B39" s="1">
        <f t="shared" si="37"/>
        <v>307</v>
      </c>
      <c r="C39" s="3">
        <f t="shared" si="0"/>
        <v>477269.28886654513</v>
      </c>
      <c r="D39" s="3">
        <f t="shared" si="5"/>
        <v>2724.0362116039032</v>
      </c>
      <c r="E39" s="4">
        <f t="shared" si="6"/>
        <v>1917.2087207314146</v>
      </c>
      <c r="F39" s="4">
        <f t="shared" si="7"/>
        <v>806.82749087248862</v>
      </c>
      <c r="G39" s="7">
        <f t="shared" si="8"/>
        <v>0.14500000000000002</v>
      </c>
      <c r="H39" s="8">
        <f t="shared" si="9"/>
        <v>1.2969643974906186E-2</v>
      </c>
      <c r="I39" s="3">
        <f t="shared" si="1"/>
        <v>6271.3499326239325</v>
      </c>
      <c r="J39" s="4">
        <f t="shared" si="2"/>
        <v>7078.1774234964214</v>
      </c>
      <c r="K39" s="3">
        <f t="shared" si="10"/>
        <v>8995.3861442278358</v>
      </c>
      <c r="L39" s="4">
        <f t="shared" si="3"/>
        <v>443.98517743253808</v>
      </c>
      <c r="M39" s="18">
        <f t="shared" si="11"/>
        <v>1473.2235432988764</v>
      </c>
      <c r="N39" s="18">
        <f t="shared" si="12"/>
        <v>7078.1774234964214</v>
      </c>
      <c r="O39" s="18">
        <f t="shared" si="13"/>
        <v>8551.4009667952978</v>
      </c>
      <c r="P39" s="27">
        <f t="shared" si="14"/>
        <v>173161.05834995172</v>
      </c>
      <c r="Q39" s="18">
        <f t="shared" si="15"/>
        <v>548.72675252174088</v>
      </c>
      <c r="R39" s="18">
        <f t="shared" si="16"/>
        <v>7242.2575476068896</v>
      </c>
      <c r="S39" s="29">
        <f t="shared" si="17"/>
        <v>7790.9843001286308</v>
      </c>
      <c r="T39" s="25">
        <f t="shared" si="18"/>
        <v>150000</v>
      </c>
      <c r="U39" s="4">
        <f t="shared" si="19"/>
        <v>456.25000000000006</v>
      </c>
      <c r="V39" s="4">
        <f t="shared" si="20"/>
        <v>0</v>
      </c>
      <c r="W39" s="4">
        <f t="shared" si="21"/>
        <v>456.25000000000006</v>
      </c>
      <c r="X39" s="27">
        <f t="shared" si="22"/>
        <v>100000</v>
      </c>
      <c r="Y39" s="18">
        <f t="shared" si="23"/>
        <v>304.16666666666669</v>
      </c>
      <c r="Z39" s="18">
        <f t="shared" si="24"/>
        <v>0</v>
      </c>
      <c r="AA39" s="29">
        <f t="shared" si="25"/>
        <v>304.16666666666669</v>
      </c>
      <c r="AB39" s="25">
        <f t="shared" si="26"/>
        <v>54108.230516593205</v>
      </c>
      <c r="AC39" s="36">
        <f t="shared" si="27"/>
        <v>2.2737367544323206E-13</v>
      </c>
      <c r="AD39" s="4">
        <f t="shared" si="28"/>
        <v>-2.2737367544323206E-13</v>
      </c>
      <c r="AE39" s="4">
        <f t="shared" si="29"/>
        <v>0</v>
      </c>
      <c r="AF39" s="33">
        <f t="shared" si="30"/>
        <v>188298.69623777914</v>
      </c>
      <c r="AG39" s="18">
        <f t="shared" si="31"/>
        <v>0</v>
      </c>
      <c r="AH39" s="18">
        <f t="shared" si="32"/>
        <v>0</v>
      </c>
      <c r="AI39" s="29">
        <f t="shared" si="38"/>
        <v>-5.9117155615240335E-12</v>
      </c>
      <c r="AJ39" s="4">
        <f t="shared" si="33"/>
        <v>190861.60406282143</v>
      </c>
      <c r="AK39" s="4">
        <f t="shared" si="34"/>
        <v>11177.099516453212</v>
      </c>
      <c r="AL39" s="4">
        <f t="shared" si="35"/>
        <v>7451.3996776354734</v>
      </c>
      <c r="AM39" s="4">
        <f t="shared" si="36"/>
        <v>0</v>
      </c>
      <c r="AO39" s="4"/>
    </row>
    <row r="40" spans="1:41">
      <c r="A40" s="1">
        <v>27</v>
      </c>
      <c r="B40" s="1">
        <f t="shared" si="37"/>
        <v>306</v>
      </c>
      <c r="C40" s="3">
        <f t="shared" si="0"/>
        <v>470060.32722574845</v>
      </c>
      <c r="D40" s="3">
        <f t="shared" si="5"/>
        <v>2688.7064317646477</v>
      </c>
      <c r="E40" s="4">
        <f t="shared" si="6"/>
        <v>1889.190935096741</v>
      </c>
      <c r="F40" s="4">
        <f t="shared" si="7"/>
        <v>799.51549666790675</v>
      </c>
      <c r="G40" s="7">
        <f t="shared" si="8"/>
        <v>0.15</v>
      </c>
      <c r="H40" s="8">
        <f t="shared" si="9"/>
        <v>1.3451947011868914E-2</v>
      </c>
      <c r="I40" s="3">
        <f t="shared" si="1"/>
        <v>6409.4461441287795</v>
      </c>
      <c r="J40" s="4">
        <f t="shared" si="2"/>
        <v>7208.961640796686</v>
      </c>
      <c r="K40" s="3">
        <f t="shared" si="10"/>
        <v>9098.1525758934276</v>
      </c>
      <c r="L40" s="4">
        <f t="shared" si="3"/>
        <v>437.49684812766634</v>
      </c>
      <c r="M40" s="18">
        <f t="shared" si="11"/>
        <v>1451.6940869690748</v>
      </c>
      <c r="N40" s="18">
        <f t="shared" si="12"/>
        <v>7208.961640796686</v>
      </c>
      <c r="O40" s="18">
        <f t="shared" si="13"/>
        <v>8660.6557277657612</v>
      </c>
      <c r="P40" s="27">
        <f t="shared" si="14"/>
        <v>165787.5175080004</v>
      </c>
      <c r="Q40" s="18">
        <f t="shared" si="15"/>
        <v>526.69821914776992</v>
      </c>
      <c r="R40" s="18">
        <f t="shared" si="16"/>
        <v>7373.5408419513242</v>
      </c>
      <c r="S40" s="29">
        <f t="shared" si="17"/>
        <v>7900.2390610990942</v>
      </c>
      <c r="T40" s="25">
        <f t="shared" si="18"/>
        <v>150000</v>
      </c>
      <c r="U40" s="4">
        <f t="shared" si="19"/>
        <v>456.25000000000006</v>
      </c>
      <c r="V40" s="4">
        <f t="shared" si="20"/>
        <v>0</v>
      </c>
      <c r="W40" s="4">
        <f t="shared" si="21"/>
        <v>456.25000000000006</v>
      </c>
      <c r="X40" s="27">
        <f t="shared" si="22"/>
        <v>100000</v>
      </c>
      <c r="Y40" s="18">
        <f t="shared" si="23"/>
        <v>304.16666666666669</v>
      </c>
      <c r="Z40" s="18">
        <f t="shared" si="24"/>
        <v>0</v>
      </c>
      <c r="AA40" s="29">
        <f t="shared" si="25"/>
        <v>304.16666666666669</v>
      </c>
      <c r="AB40" s="25">
        <f t="shared" si="26"/>
        <v>54272.809717747841</v>
      </c>
      <c r="AC40" s="36">
        <f t="shared" si="27"/>
        <v>2.2737367544323206E-13</v>
      </c>
      <c r="AD40" s="4">
        <f t="shared" si="28"/>
        <v>-2.2737367544323206E-13</v>
      </c>
      <c r="AE40" s="4">
        <f t="shared" si="29"/>
        <v>0</v>
      </c>
      <c r="AF40" s="33">
        <f t="shared" si="30"/>
        <v>199085.60273268574</v>
      </c>
      <c r="AG40" s="18">
        <f t="shared" si="31"/>
        <v>0</v>
      </c>
      <c r="AH40" s="18">
        <f t="shared" si="32"/>
        <v>0</v>
      </c>
      <c r="AI40" s="29">
        <f t="shared" si="38"/>
        <v>-6.1390892369672656E-12</v>
      </c>
      <c r="AJ40" s="4">
        <f t="shared" si="33"/>
        <v>200522.34285508664</v>
      </c>
      <c r="AK40" s="4">
        <f t="shared" si="34"/>
        <v>11580.449429451226</v>
      </c>
      <c r="AL40" s="4">
        <f t="shared" si="35"/>
        <v>7720.2996196341492</v>
      </c>
      <c r="AM40" s="4">
        <f t="shared" si="36"/>
        <v>0</v>
      </c>
      <c r="AO40" s="4"/>
    </row>
    <row r="41" spans="1:41">
      <c r="A41" s="1">
        <v>28</v>
      </c>
      <c r="B41" s="1">
        <f t="shared" si="37"/>
        <v>305</v>
      </c>
      <c r="C41" s="3">
        <f t="shared" si="0"/>
        <v>462955.87034137093</v>
      </c>
      <c r="D41" s="3">
        <f t="shared" si="5"/>
        <v>2652.5380953140789</v>
      </c>
      <c r="E41" s="4">
        <f t="shared" si="6"/>
        <v>1860.6554619352544</v>
      </c>
      <c r="F41" s="4">
        <f t="shared" si="7"/>
        <v>791.88263337882449</v>
      </c>
      <c r="G41" s="7">
        <f t="shared" si="8"/>
        <v>0.15</v>
      </c>
      <c r="H41" s="8">
        <f t="shared" si="9"/>
        <v>1.3451947011868914E-2</v>
      </c>
      <c r="I41" s="3">
        <f t="shared" si="1"/>
        <v>6312.5742509986994</v>
      </c>
      <c r="J41" s="4">
        <f t="shared" si="2"/>
        <v>7104.4568843775241</v>
      </c>
      <c r="K41" s="3">
        <f t="shared" si="10"/>
        <v>8965.1123463127788</v>
      </c>
      <c r="L41" s="4">
        <f t="shared" si="3"/>
        <v>430.88863329026941</v>
      </c>
      <c r="M41" s="18">
        <f t="shared" si="11"/>
        <v>1429.766828644985</v>
      </c>
      <c r="N41" s="18">
        <f t="shared" si="12"/>
        <v>7104.4568843775241</v>
      </c>
      <c r="O41" s="18">
        <f t="shared" si="13"/>
        <v>8534.2237130225094</v>
      </c>
      <c r="P41" s="27">
        <f t="shared" si="14"/>
        <v>158517.98082739805</v>
      </c>
      <c r="Q41" s="18">
        <f t="shared" si="15"/>
        <v>504.27036575350127</v>
      </c>
      <c r="R41" s="18">
        <f t="shared" si="16"/>
        <v>7269.5366806023412</v>
      </c>
      <c r="S41" s="29">
        <f t="shared" si="17"/>
        <v>7773.8070463558424</v>
      </c>
      <c r="T41" s="25">
        <f t="shared" si="18"/>
        <v>150000</v>
      </c>
      <c r="U41" s="4">
        <f t="shared" si="19"/>
        <v>456.25000000000006</v>
      </c>
      <c r="V41" s="4">
        <f t="shared" si="20"/>
        <v>0</v>
      </c>
      <c r="W41" s="4">
        <f t="shared" si="21"/>
        <v>456.25000000000006</v>
      </c>
      <c r="X41" s="27">
        <f t="shared" si="22"/>
        <v>100000</v>
      </c>
      <c r="Y41" s="18">
        <f t="shared" si="23"/>
        <v>304.16666666666669</v>
      </c>
      <c r="Z41" s="18">
        <f t="shared" si="24"/>
        <v>0</v>
      </c>
      <c r="AA41" s="29">
        <f t="shared" si="25"/>
        <v>304.16666666666669</v>
      </c>
      <c r="AB41" s="25">
        <f t="shared" si="26"/>
        <v>54437.889513972652</v>
      </c>
      <c r="AC41" s="36">
        <f t="shared" si="27"/>
        <v>2.2737367544323206E-13</v>
      </c>
      <c r="AD41" s="4">
        <f t="shared" si="28"/>
        <v>-2.2737367544323206E-13</v>
      </c>
      <c r="AE41" s="4">
        <f t="shared" si="29"/>
        <v>0</v>
      </c>
      <c r="AF41" s="33">
        <f t="shared" si="30"/>
        <v>203547.02705686557</v>
      </c>
      <c r="AG41" s="18">
        <f t="shared" si="31"/>
        <v>0</v>
      </c>
      <c r="AH41" s="18">
        <f t="shared" si="32"/>
        <v>0</v>
      </c>
      <c r="AI41" s="29">
        <f t="shared" si="38"/>
        <v>-6.3664629124104977E-12</v>
      </c>
      <c r="AJ41" s="4">
        <f t="shared" si="33"/>
        <v>204153.31739363994</v>
      </c>
      <c r="AK41" s="4">
        <f t="shared" si="34"/>
        <v>11981.896451174736</v>
      </c>
      <c r="AL41" s="4">
        <f t="shared" si="35"/>
        <v>7987.9309674498245</v>
      </c>
      <c r="AM41" s="4">
        <f t="shared" si="36"/>
        <v>0</v>
      </c>
      <c r="AO41" s="4"/>
    </row>
    <row r="42" spans="1:41">
      <c r="A42" s="1">
        <v>29</v>
      </c>
      <c r="B42" s="1">
        <f t="shared" si="37"/>
        <v>304</v>
      </c>
      <c r="C42" s="3">
        <f t="shared" si="0"/>
        <v>455954.44053132395</v>
      </c>
      <c r="D42" s="3">
        <f t="shared" si="5"/>
        <v>2616.85629340895</v>
      </c>
      <c r="E42" s="4">
        <f t="shared" si="6"/>
        <v>1832.5336534345934</v>
      </c>
      <c r="F42" s="4">
        <f t="shared" si="7"/>
        <v>784.32263997435666</v>
      </c>
      <c r="G42" s="7">
        <f t="shared" si="8"/>
        <v>0.15</v>
      </c>
      <c r="H42" s="8">
        <f t="shared" si="9"/>
        <v>1.3451947011868914E-2</v>
      </c>
      <c r="I42" s="3">
        <f t="shared" si="1"/>
        <v>6217.1071700726334</v>
      </c>
      <c r="J42" s="4">
        <f t="shared" si="2"/>
        <v>7001.4298100469896</v>
      </c>
      <c r="K42" s="3">
        <f t="shared" si="10"/>
        <v>8833.9634634815829</v>
      </c>
      <c r="L42" s="4">
        <f t="shared" si="3"/>
        <v>424.37621447959003</v>
      </c>
      <c r="M42" s="18">
        <f t="shared" si="11"/>
        <v>1408.1574389550033</v>
      </c>
      <c r="N42" s="18">
        <f t="shared" si="12"/>
        <v>7001.4298100469896</v>
      </c>
      <c r="O42" s="18">
        <f t="shared" si="13"/>
        <v>8409.5872490019938</v>
      </c>
      <c r="P42" s="27">
        <f t="shared" si="14"/>
        <v>151350.96910341273</v>
      </c>
      <c r="Q42" s="18">
        <f t="shared" si="15"/>
        <v>482.15885835000245</v>
      </c>
      <c r="R42" s="18">
        <f t="shared" si="16"/>
        <v>7167.0117239853244</v>
      </c>
      <c r="S42" s="29">
        <f t="shared" si="17"/>
        <v>7649.1705823353268</v>
      </c>
      <c r="T42" s="25">
        <f t="shared" si="18"/>
        <v>150000</v>
      </c>
      <c r="U42" s="4">
        <f t="shared" si="19"/>
        <v>456.25000000000006</v>
      </c>
      <c r="V42" s="4">
        <f t="shared" si="20"/>
        <v>0</v>
      </c>
      <c r="W42" s="4">
        <f t="shared" si="21"/>
        <v>456.25000000000006</v>
      </c>
      <c r="X42" s="27">
        <f t="shared" si="22"/>
        <v>100000</v>
      </c>
      <c r="Y42" s="18">
        <f t="shared" si="23"/>
        <v>304.16666666666669</v>
      </c>
      <c r="Z42" s="18">
        <f t="shared" si="24"/>
        <v>0</v>
      </c>
      <c r="AA42" s="29">
        <f t="shared" si="25"/>
        <v>304.16666666666669</v>
      </c>
      <c r="AB42" s="25">
        <f t="shared" si="26"/>
        <v>54603.471427910983</v>
      </c>
      <c r="AC42" s="36">
        <f t="shared" si="27"/>
        <v>2.2737367544323206E-13</v>
      </c>
      <c r="AD42" s="4">
        <f t="shared" si="28"/>
        <v>-2.2737367544323206E-13</v>
      </c>
      <c r="AE42" s="4">
        <f t="shared" si="29"/>
        <v>0</v>
      </c>
      <c r="AF42" s="33">
        <f t="shared" si="30"/>
        <v>207843.33999557441</v>
      </c>
      <c r="AG42" s="18">
        <f t="shared" si="31"/>
        <v>0</v>
      </c>
      <c r="AH42" s="18">
        <f t="shared" si="32"/>
        <v>0</v>
      </c>
      <c r="AI42" s="29">
        <f t="shared" si="38"/>
        <v>-6.5938365878537297E-12</v>
      </c>
      <c r="AJ42" s="4">
        <f t="shared" si="33"/>
        <v>207578.74300299273</v>
      </c>
      <c r="AK42" s="4">
        <f t="shared" si="34"/>
        <v>12381.447174655728</v>
      </c>
      <c r="AL42" s="4">
        <f t="shared" si="35"/>
        <v>8254.2981164371522</v>
      </c>
      <c r="AM42" s="4">
        <f t="shared" si="36"/>
        <v>0</v>
      </c>
      <c r="AO42" s="4"/>
    </row>
    <row r="43" spans="1:41">
      <c r="A43" s="1">
        <v>30</v>
      </c>
      <c r="B43" s="1">
        <f t="shared" si="37"/>
        <v>303</v>
      </c>
      <c r="C43" s="3">
        <f t="shared" si="0"/>
        <v>449054.58067754045</v>
      </c>
      <c r="D43" s="3">
        <f t="shared" si="5"/>
        <v>2581.654481212337</v>
      </c>
      <c r="E43" s="4">
        <f t="shared" si="6"/>
        <v>1804.8196604364905</v>
      </c>
      <c r="F43" s="4">
        <f t="shared" si="7"/>
        <v>776.83482077584654</v>
      </c>
      <c r="G43" s="7">
        <f t="shared" si="8"/>
        <v>0.15</v>
      </c>
      <c r="H43" s="8">
        <f t="shared" si="9"/>
        <v>1.3451947011868914E-2</v>
      </c>
      <c r="I43" s="3">
        <f t="shared" si="1"/>
        <v>6123.0250330076542</v>
      </c>
      <c r="J43" s="4">
        <f t="shared" si="2"/>
        <v>6899.8598537835005</v>
      </c>
      <c r="K43" s="3">
        <f t="shared" si="10"/>
        <v>8704.6795142199917</v>
      </c>
      <c r="L43" s="4">
        <f t="shared" si="3"/>
        <v>417.95823715371364</v>
      </c>
      <c r="M43" s="18">
        <f t="shared" si="11"/>
        <v>1386.8614232827767</v>
      </c>
      <c r="N43" s="18">
        <f t="shared" si="12"/>
        <v>6899.8598537835005</v>
      </c>
      <c r="O43" s="18">
        <f t="shared" si="13"/>
        <v>8286.7212770662773</v>
      </c>
      <c r="P43" s="27">
        <f t="shared" si="14"/>
        <v>144285.02369070266</v>
      </c>
      <c r="Q43" s="18">
        <f t="shared" si="15"/>
        <v>460.3591976895471</v>
      </c>
      <c r="R43" s="18">
        <f t="shared" si="16"/>
        <v>7065.9454127100635</v>
      </c>
      <c r="S43" s="29">
        <f t="shared" si="17"/>
        <v>7526.3046103996103</v>
      </c>
      <c r="T43" s="25">
        <f t="shared" si="18"/>
        <v>150000</v>
      </c>
      <c r="U43" s="4">
        <f t="shared" si="19"/>
        <v>456.25000000000006</v>
      </c>
      <c r="V43" s="4">
        <f t="shared" si="20"/>
        <v>0</v>
      </c>
      <c r="W43" s="4">
        <f t="shared" si="21"/>
        <v>456.25000000000006</v>
      </c>
      <c r="X43" s="27">
        <f t="shared" si="22"/>
        <v>100000</v>
      </c>
      <c r="Y43" s="18">
        <f t="shared" si="23"/>
        <v>304.16666666666669</v>
      </c>
      <c r="Z43" s="18">
        <f t="shared" si="24"/>
        <v>0</v>
      </c>
      <c r="AA43" s="29">
        <f t="shared" si="25"/>
        <v>304.16666666666669</v>
      </c>
      <c r="AB43" s="25">
        <f t="shared" si="26"/>
        <v>54769.556986837546</v>
      </c>
      <c r="AC43" s="36">
        <f t="shared" si="27"/>
        <v>2.2737367544323206E-13</v>
      </c>
      <c r="AD43" s="4">
        <f t="shared" si="28"/>
        <v>-2.2737367544323206E-13</v>
      </c>
      <c r="AE43" s="4">
        <f t="shared" si="29"/>
        <v>0</v>
      </c>
      <c r="AF43" s="33">
        <f t="shared" si="30"/>
        <v>211978.36238130191</v>
      </c>
      <c r="AG43" s="18">
        <f t="shared" si="31"/>
        <v>0</v>
      </c>
      <c r="AH43" s="18">
        <f t="shared" si="32"/>
        <v>0</v>
      </c>
      <c r="AI43" s="29">
        <f t="shared" si="38"/>
        <v>-6.8212102632969618E-12</v>
      </c>
      <c r="AJ43" s="4">
        <f t="shared" si="33"/>
        <v>210804.29754997432</v>
      </c>
      <c r="AK43" s="4">
        <f t="shared" si="34"/>
        <v>12779.10817272504</v>
      </c>
      <c r="AL43" s="4">
        <f t="shared" si="35"/>
        <v>8519.4054484833578</v>
      </c>
      <c r="AM43" s="4">
        <f t="shared" si="36"/>
        <v>0</v>
      </c>
      <c r="AO43" s="4"/>
    </row>
    <row r="44" spans="1:41">
      <c r="A44" s="1">
        <v>31</v>
      </c>
      <c r="B44" s="1">
        <f t="shared" si="37"/>
        <v>302</v>
      </c>
      <c r="C44" s="3">
        <f t="shared" si="0"/>
        <v>442254.85394279665</v>
      </c>
      <c r="D44" s="3">
        <f t="shared" si="5"/>
        <v>2546.9262019281146</v>
      </c>
      <c r="E44" s="4">
        <f t="shared" si="6"/>
        <v>1777.5077151819312</v>
      </c>
      <c r="F44" s="4">
        <f t="shared" si="7"/>
        <v>769.41848674618336</v>
      </c>
      <c r="G44" s="7">
        <f t="shared" si="8"/>
        <v>0.15</v>
      </c>
      <c r="H44" s="8">
        <f t="shared" si="9"/>
        <v>1.3451947011868914E-2</v>
      </c>
      <c r="I44" s="3">
        <f t="shared" si="1"/>
        <v>6030.3082479976265</v>
      </c>
      <c r="J44" s="4">
        <f t="shared" si="2"/>
        <v>6799.7267347438101</v>
      </c>
      <c r="K44" s="3">
        <f t="shared" si="10"/>
        <v>8577.2344499257415</v>
      </c>
      <c r="L44" s="4">
        <f t="shared" si="3"/>
        <v>411.63336562107872</v>
      </c>
      <c r="M44" s="18">
        <f t="shared" si="11"/>
        <v>1365.8743495608524</v>
      </c>
      <c r="N44" s="18">
        <f t="shared" si="12"/>
        <v>6799.7267347438101</v>
      </c>
      <c r="O44" s="18">
        <f t="shared" si="13"/>
        <v>8165.6010843046624</v>
      </c>
      <c r="P44" s="27">
        <f t="shared" si="14"/>
        <v>137318.70622012389</v>
      </c>
      <c r="Q44" s="18">
        <f t="shared" si="15"/>
        <v>438.86694705922065</v>
      </c>
      <c r="R44" s="18">
        <f t="shared" si="16"/>
        <v>6966.3174705787751</v>
      </c>
      <c r="S44" s="29">
        <f t="shared" si="17"/>
        <v>7405.1844176379955</v>
      </c>
      <c r="T44" s="25">
        <f t="shared" si="18"/>
        <v>150000</v>
      </c>
      <c r="U44" s="4">
        <f t="shared" si="19"/>
        <v>456.25000000000006</v>
      </c>
      <c r="V44" s="4">
        <f t="shared" si="20"/>
        <v>0</v>
      </c>
      <c r="W44" s="4">
        <f t="shared" si="21"/>
        <v>456.25000000000006</v>
      </c>
      <c r="X44" s="27">
        <f t="shared" si="22"/>
        <v>100000</v>
      </c>
      <c r="Y44" s="18">
        <f t="shared" si="23"/>
        <v>304.16666666666669</v>
      </c>
      <c r="Z44" s="18">
        <f t="shared" si="24"/>
        <v>0</v>
      </c>
      <c r="AA44" s="29">
        <f t="shared" si="25"/>
        <v>304.16666666666669</v>
      </c>
      <c r="AB44" s="25">
        <f t="shared" si="26"/>
        <v>54936.147722672504</v>
      </c>
      <c r="AC44" s="36">
        <f t="shared" si="27"/>
        <v>2.2737367544323206E-13</v>
      </c>
      <c r="AD44" s="4">
        <f t="shared" si="28"/>
        <v>-2.2737367544323206E-13</v>
      </c>
      <c r="AE44" s="4">
        <f t="shared" si="29"/>
        <v>0</v>
      </c>
      <c r="AF44" s="33">
        <f t="shared" si="30"/>
        <v>215955.84158794204</v>
      </c>
      <c r="AG44" s="18">
        <f t="shared" si="31"/>
        <v>0</v>
      </c>
      <c r="AH44" s="18">
        <f t="shared" si="32"/>
        <v>0</v>
      </c>
      <c r="AI44" s="29">
        <f t="shared" si="38"/>
        <v>-7.0485839387401938E-12</v>
      </c>
      <c r="AJ44" s="4">
        <f t="shared" si="33"/>
        <v>213835.52985658558</v>
      </c>
      <c r="AK44" s="4">
        <f t="shared" si="34"/>
        <v>13174.885998070298</v>
      </c>
      <c r="AL44" s="4">
        <f t="shared" si="35"/>
        <v>8783.2573320468655</v>
      </c>
      <c r="AM44" s="4">
        <f t="shared" si="36"/>
        <v>0</v>
      </c>
      <c r="AO44" s="4"/>
    </row>
    <row r="45" spans="1:41">
      <c r="A45" s="1">
        <v>32</v>
      </c>
      <c r="B45" s="1">
        <f t="shared" si="37"/>
        <v>301</v>
      </c>
      <c r="C45" s="3">
        <f t="shared" si="0"/>
        <v>435553.84349140548</v>
      </c>
      <c r="D45" s="3">
        <f t="shared" si="5"/>
        <v>2512.665085616637</v>
      </c>
      <c r="E45" s="4">
        <f t="shared" si="6"/>
        <v>1750.592130190237</v>
      </c>
      <c r="F45" s="4">
        <f t="shared" si="7"/>
        <v>762.07295542640009</v>
      </c>
      <c r="G45" s="7">
        <f t="shared" si="8"/>
        <v>0.15</v>
      </c>
      <c r="H45" s="8">
        <f t="shared" si="9"/>
        <v>1.3451947011868914E-2</v>
      </c>
      <c r="I45" s="3">
        <f t="shared" si="1"/>
        <v>5938.9374959647521</v>
      </c>
      <c r="J45" s="4">
        <f t="shared" si="2"/>
        <v>6701.0104513911519</v>
      </c>
      <c r="K45" s="3">
        <f t="shared" si="10"/>
        <v>8451.6025815813882</v>
      </c>
      <c r="L45" s="4">
        <f t="shared" si="3"/>
        <v>405.40028278089693</v>
      </c>
      <c r="M45" s="18">
        <f t="shared" si="11"/>
        <v>1345.19184740934</v>
      </c>
      <c r="N45" s="18">
        <f t="shared" si="12"/>
        <v>6701.0104513911519</v>
      </c>
      <c r="O45" s="18">
        <f t="shared" si="13"/>
        <v>8046.2022988004919</v>
      </c>
      <c r="P45" s="27">
        <f t="shared" si="14"/>
        <v>130450.5983194096</v>
      </c>
      <c r="Q45" s="18">
        <f t="shared" si="15"/>
        <v>417.67773141954353</v>
      </c>
      <c r="R45" s="18">
        <f t="shared" si="16"/>
        <v>6868.1079007142816</v>
      </c>
      <c r="S45" s="29">
        <f t="shared" si="17"/>
        <v>7285.7856321338249</v>
      </c>
      <c r="T45" s="25">
        <f t="shared" si="18"/>
        <v>150000</v>
      </c>
      <c r="U45" s="4">
        <f t="shared" si="19"/>
        <v>456.25000000000006</v>
      </c>
      <c r="V45" s="4">
        <f t="shared" si="20"/>
        <v>0</v>
      </c>
      <c r="W45" s="4">
        <f t="shared" si="21"/>
        <v>456.25000000000006</v>
      </c>
      <c r="X45" s="27">
        <f t="shared" si="22"/>
        <v>100000</v>
      </c>
      <c r="Y45" s="18">
        <f t="shared" si="23"/>
        <v>304.16666666666669</v>
      </c>
      <c r="Z45" s="18">
        <f t="shared" si="24"/>
        <v>0</v>
      </c>
      <c r="AA45" s="29">
        <f t="shared" si="25"/>
        <v>304.16666666666669</v>
      </c>
      <c r="AB45" s="25">
        <f t="shared" si="26"/>
        <v>55103.24517199563</v>
      </c>
      <c r="AC45" s="36">
        <f t="shared" si="27"/>
        <v>2.2737367544323206E-13</v>
      </c>
      <c r="AD45" s="4">
        <f t="shared" si="28"/>
        <v>-2.2737367544323206E-13</v>
      </c>
      <c r="AE45" s="4">
        <f t="shared" si="29"/>
        <v>0</v>
      </c>
      <c r="AF45" s="33">
        <f t="shared" si="30"/>
        <v>219779.45282285701</v>
      </c>
      <c r="AG45" s="18">
        <f t="shared" si="31"/>
        <v>0</v>
      </c>
      <c r="AH45" s="18">
        <f t="shared" si="32"/>
        <v>0</v>
      </c>
      <c r="AI45" s="29">
        <f t="shared" si="38"/>
        <v>-7.2759576141834259E-12</v>
      </c>
      <c r="AJ45" s="4">
        <f t="shared" si="33"/>
        <v>216677.86236826837</v>
      </c>
      <c r="AK45" s="4">
        <f t="shared" si="34"/>
        <v>13568.787183293649</v>
      </c>
      <c r="AL45" s="4">
        <f t="shared" si="35"/>
        <v>9045.8581221957647</v>
      </c>
      <c r="AM45" s="4">
        <f t="shared" si="36"/>
        <v>0</v>
      </c>
      <c r="AO45" s="4"/>
    </row>
    <row r="46" spans="1:41">
      <c r="A46" s="1">
        <v>33</v>
      </c>
      <c r="B46" s="1">
        <f t="shared" si="37"/>
        <v>300</v>
      </c>
      <c r="C46" s="3">
        <f t="shared" si="0"/>
        <v>428950.15221372939</v>
      </c>
      <c r="D46" s="3">
        <f t="shared" si="5"/>
        <v>2478.8648480263487</v>
      </c>
      <c r="E46" s="4">
        <f t="shared" si="6"/>
        <v>1724.0672971534802</v>
      </c>
      <c r="F46" s="4">
        <f t="shared" si="7"/>
        <v>754.79755087286844</v>
      </c>
      <c r="G46" s="7">
        <f t="shared" si="8"/>
        <v>0.15</v>
      </c>
      <c r="H46" s="8">
        <f t="shared" si="9"/>
        <v>1.3451947011868914E-2</v>
      </c>
      <c r="I46" s="3">
        <f t="shared" si="1"/>
        <v>5848.8937268032032</v>
      </c>
      <c r="J46" s="4">
        <f t="shared" si="2"/>
        <v>6603.6912776760719</v>
      </c>
      <c r="K46" s="3">
        <f t="shared" si="10"/>
        <v>8327.7585748295514</v>
      </c>
      <c r="L46" s="4">
        <f t="shared" si="3"/>
        <v>399.25768986712171</v>
      </c>
      <c r="M46" s="18">
        <f t="shared" si="11"/>
        <v>1324.8096072863586</v>
      </c>
      <c r="N46" s="18">
        <f t="shared" si="12"/>
        <v>6603.6912776760719</v>
      </c>
      <c r="O46" s="18">
        <f t="shared" si="13"/>
        <v>7928.5008849624301</v>
      </c>
      <c r="P46" s="27">
        <f t="shared" si="14"/>
        <v>123679.30133766872</v>
      </c>
      <c r="Q46" s="18">
        <f t="shared" si="15"/>
        <v>396.78723655487096</v>
      </c>
      <c r="R46" s="18">
        <f t="shared" si="16"/>
        <v>6771.2969817408921</v>
      </c>
      <c r="S46" s="29">
        <f t="shared" si="17"/>
        <v>7168.0842182957631</v>
      </c>
      <c r="T46" s="25">
        <f t="shared" si="18"/>
        <v>150000</v>
      </c>
      <c r="U46" s="4">
        <f t="shared" si="19"/>
        <v>456.25000000000006</v>
      </c>
      <c r="V46" s="4">
        <f t="shared" si="20"/>
        <v>0</v>
      </c>
      <c r="W46" s="4">
        <f t="shared" si="21"/>
        <v>456.25000000000006</v>
      </c>
      <c r="X46" s="27">
        <f t="shared" si="22"/>
        <v>100000</v>
      </c>
      <c r="Y46" s="18">
        <f t="shared" si="23"/>
        <v>304.16666666666669</v>
      </c>
      <c r="Z46" s="18">
        <f t="shared" si="24"/>
        <v>0</v>
      </c>
      <c r="AA46" s="29">
        <f t="shared" si="25"/>
        <v>304.16666666666669</v>
      </c>
      <c r="AB46" s="25">
        <f t="shared" si="26"/>
        <v>55270.850876060445</v>
      </c>
      <c r="AC46" s="36">
        <f t="shared" si="27"/>
        <v>2.2737367544323206E-13</v>
      </c>
      <c r="AD46" s="4">
        <f t="shared" si="28"/>
        <v>-2.2737367544323206E-13</v>
      </c>
      <c r="AE46" s="4">
        <f t="shared" si="29"/>
        <v>0</v>
      </c>
      <c r="AF46" s="33">
        <f t="shared" si="30"/>
        <v>223452.80039744943</v>
      </c>
      <c r="AG46" s="18">
        <f t="shared" si="31"/>
        <v>0</v>
      </c>
      <c r="AH46" s="18">
        <f t="shared" si="32"/>
        <v>0</v>
      </c>
      <c r="AI46" s="29">
        <f t="shared" si="38"/>
        <v>-7.503331289626658E-12</v>
      </c>
      <c r="AJ46" s="4">
        <f t="shared" si="33"/>
        <v>219336.59377005594</v>
      </c>
      <c r="AK46" s="4">
        <f t="shared" si="34"/>
        <v>13960.818240969355</v>
      </c>
      <c r="AL46" s="4">
        <f t="shared" si="35"/>
        <v>9307.2121606462351</v>
      </c>
      <c r="AM46" s="4">
        <f t="shared" si="36"/>
        <v>0</v>
      </c>
      <c r="AO46" s="4"/>
    </row>
    <row r="47" spans="1:41">
      <c r="A47" s="1">
        <v>34</v>
      </c>
      <c r="B47" s="1">
        <f t="shared" si="37"/>
        <v>299</v>
      </c>
      <c r="C47" s="3">
        <f t="shared" si="0"/>
        <v>422442.40245446016</v>
      </c>
      <c r="D47" s="3">
        <f t="shared" si="5"/>
        <v>2445.519289441113</v>
      </c>
      <c r="E47" s="4">
        <f t="shared" si="6"/>
        <v>1697.9276858460123</v>
      </c>
      <c r="F47" s="4">
        <f t="shared" si="7"/>
        <v>747.59160359510065</v>
      </c>
      <c r="G47" s="7">
        <f t="shared" si="8"/>
        <v>0.15</v>
      </c>
      <c r="H47" s="8">
        <f t="shared" si="9"/>
        <v>1.3451947011868914E-2</v>
      </c>
      <c r="I47" s="3">
        <f t="shared" si="1"/>
        <v>5760.158155674113</v>
      </c>
      <c r="J47" s="4">
        <f t="shared" si="2"/>
        <v>6507.7497592692134</v>
      </c>
      <c r="K47" s="3">
        <f t="shared" si="10"/>
        <v>8205.6774451152269</v>
      </c>
      <c r="L47" s="4">
        <f t="shared" si="3"/>
        <v>393.2043061959186</v>
      </c>
      <c r="M47" s="18">
        <f t="shared" si="11"/>
        <v>1304.7233796500936</v>
      </c>
      <c r="N47" s="18">
        <f t="shared" si="12"/>
        <v>6507.7497592692134</v>
      </c>
      <c r="O47" s="18">
        <f t="shared" si="13"/>
        <v>7812.4731389193075</v>
      </c>
      <c r="P47" s="27">
        <f t="shared" si="14"/>
        <v>117003.43607365148</v>
      </c>
      <c r="Q47" s="18">
        <f t="shared" si="15"/>
        <v>376.19120823540902</v>
      </c>
      <c r="R47" s="18">
        <f t="shared" si="16"/>
        <v>6675.8652640172313</v>
      </c>
      <c r="S47" s="29">
        <f t="shared" si="17"/>
        <v>7052.0564722526406</v>
      </c>
      <c r="T47" s="25">
        <f t="shared" si="18"/>
        <v>150000</v>
      </c>
      <c r="U47" s="4">
        <f t="shared" si="19"/>
        <v>456.25000000000006</v>
      </c>
      <c r="V47" s="4">
        <f t="shared" si="20"/>
        <v>0</v>
      </c>
      <c r="W47" s="4">
        <f t="shared" si="21"/>
        <v>456.25000000000006</v>
      </c>
      <c r="X47" s="27">
        <f t="shared" si="22"/>
        <v>100000</v>
      </c>
      <c r="Y47" s="18">
        <f t="shared" si="23"/>
        <v>304.16666666666669</v>
      </c>
      <c r="Z47" s="18">
        <f t="shared" si="24"/>
        <v>0</v>
      </c>
      <c r="AA47" s="29">
        <f t="shared" si="25"/>
        <v>304.16666666666669</v>
      </c>
      <c r="AB47" s="25">
        <f t="shared" si="26"/>
        <v>55438.966380808459</v>
      </c>
      <c r="AC47" s="36">
        <f t="shared" si="27"/>
        <v>2.2737367544323206E-13</v>
      </c>
      <c r="AD47" s="4">
        <f t="shared" si="28"/>
        <v>-2.2737367544323206E-13</v>
      </c>
      <c r="AE47" s="4">
        <f t="shared" si="29"/>
        <v>0</v>
      </c>
      <c r="AF47" s="33">
        <f t="shared" si="30"/>
        <v>226979.41897658588</v>
      </c>
      <c r="AG47" s="18">
        <f t="shared" si="31"/>
        <v>0</v>
      </c>
      <c r="AH47" s="18">
        <f t="shared" si="32"/>
        <v>0</v>
      </c>
      <c r="AI47" s="29">
        <f t="shared" si="38"/>
        <v>-7.73070496506989E-12</v>
      </c>
      <c r="AJ47" s="4">
        <f t="shared" si="33"/>
        <v>221816.90155158163</v>
      </c>
      <c r="AK47" s="4">
        <f t="shared" si="34"/>
        <v>14350.985663701233</v>
      </c>
      <c r="AL47" s="4">
        <f t="shared" si="35"/>
        <v>9567.3237758008217</v>
      </c>
      <c r="AM47" s="4">
        <f t="shared" si="36"/>
        <v>0</v>
      </c>
      <c r="AO47" s="4"/>
    </row>
    <row r="48" spans="1:41">
      <c r="A48" s="1">
        <v>35</v>
      </c>
      <c r="B48" s="1">
        <f t="shared" si="37"/>
        <v>298</v>
      </c>
      <c r="C48" s="3">
        <f t="shared" si="0"/>
        <v>416029.23574461474</v>
      </c>
      <c r="D48" s="3">
        <f t="shared" si="5"/>
        <v>2412.6222935430483</v>
      </c>
      <c r="E48" s="4">
        <f t="shared" si="6"/>
        <v>1672.1678430489048</v>
      </c>
      <c r="F48" s="4">
        <f t="shared" si="7"/>
        <v>740.45445049414343</v>
      </c>
      <c r="G48" s="7">
        <f t="shared" si="8"/>
        <v>0.15</v>
      </c>
      <c r="H48" s="8">
        <f t="shared" si="9"/>
        <v>1.3451947011868914E-2</v>
      </c>
      <c r="I48" s="3">
        <f t="shared" si="1"/>
        <v>5672.7122593512513</v>
      </c>
      <c r="J48" s="4">
        <f t="shared" si="2"/>
        <v>6413.1667098453945</v>
      </c>
      <c r="K48" s="3">
        <f t="shared" si="10"/>
        <v>8085.3345528942991</v>
      </c>
      <c r="L48" s="4">
        <f t="shared" si="3"/>
        <v>387.23886891658844</v>
      </c>
      <c r="M48" s="18">
        <f t="shared" si="11"/>
        <v>1284.9289741323164</v>
      </c>
      <c r="N48" s="18">
        <f t="shared" si="12"/>
        <v>6413.1667098453945</v>
      </c>
      <c r="O48" s="18">
        <f t="shared" si="13"/>
        <v>7698.0956839777109</v>
      </c>
      <c r="P48" s="27">
        <f t="shared" si="14"/>
        <v>110421.64250773113</v>
      </c>
      <c r="Q48" s="18">
        <f t="shared" si="15"/>
        <v>355.88545139068998</v>
      </c>
      <c r="R48" s="18">
        <f t="shared" si="16"/>
        <v>6581.793565920354</v>
      </c>
      <c r="S48" s="29">
        <f t="shared" si="17"/>
        <v>6937.6790173110439</v>
      </c>
      <c r="T48" s="25">
        <f t="shared" si="18"/>
        <v>150000</v>
      </c>
      <c r="U48" s="4">
        <f t="shared" si="19"/>
        <v>456.25000000000006</v>
      </c>
      <c r="V48" s="4">
        <f t="shared" si="20"/>
        <v>0</v>
      </c>
      <c r="W48" s="4">
        <f t="shared" si="21"/>
        <v>456.25000000000006</v>
      </c>
      <c r="X48" s="27">
        <f t="shared" si="22"/>
        <v>100000</v>
      </c>
      <c r="Y48" s="18">
        <f t="shared" si="23"/>
        <v>304.16666666666669</v>
      </c>
      <c r="Z48" s="18">
        <f t="shared" si="24"/>
        <v>0</v>
      </c>
      <c r="AA48" s="29">
        <f t="shared" si="25"/>
        <v>304.16666666666669</v>
      </c>
      <c r="AB48" s="25">
        <f t="shared" si="26"/>
        <v>55607.593236883418</v>
      </c>
      <c r="AC48" s="36">
        <f t="shared" si="27"/>
        <v>2.2737367544323206E-13</v>
      </c>
      <c r="AD48" s="4">
        <f t="shared" si="28"/>
        <v>-2.2737367544323206E-13</v>
      </c>
      <c r="AE48" s="4">
        <f t="shared" si="29"/>
        <v>0</v>
      </c>
      <c r="AF48" s="33">
        <f t="shared" si="30"/>
        <v>230362.77480721238</v>
      </c>
      <c r="AG48" s="18">
        <f t="shared" si="31"/>
        <v>0</v>
      </c>
      <c r="AH48" s="18">
        <f t="shared" si="32"/>
        <v>0</v>
      </c>
      <c r="AI48" s="29">
        <f t="shared" si="38"/>
        <v>-7.9580786405131221E-12</v>
      </c>
      <c r="AJ48" s="4">
        <f t="shared" si="33"/>
        <v>224123.8445219096</v>
      </c>
      <c r="AK48" s="4">
        <f t="shared" si="34"/>
        <v>14739.295924179927</v>
      </c>
      <c r="AL48" s="4">
        <f t="shared" si="35"/>
        <v>9826.1972827866175</v>
      </c>
      <c r="AM48" s="4">
        <f t="shared" si="36"/>
        <v>0</v>
      </c>
      <c r="AO48" s="4"/>
    </row>
    <row r="49" spans="1:41">
      <c r="A49" s="1">
        <v>36</v>
      </c>
      <c r="B49" s="1">
        <f t="shared" si="37"/>
        <v>297</v>
      </c>
      <c r="C49" s="3">
        <f t="shared" si="0"/>
        <v>409709.31253719656</v>
      </c>
      <c r="D49" s="3">
        <f t="shared" si="5"/>
        <v>2380.167826290653</v>
      </c>
      <c r="E49" s="4">
        <f t="shared" si="6"/>
        <v>1646.7823914890998</v>
      </c>
      <c r="F49" s="4">
        <f t="shared" si="7"/>
        <v>733.38543480155317</v>
      </c>
      <c r="G49" s="7">
        <f t="shared" si="8"/>
        <v>0.15</v>
      </c>
      <c r="H49" s="8">
        <f t="shared" si="9"/>
        <v>1.3451947011868914E-2</v>
      </c>
      <c r="I49" s="3">
        <f t="shared" si="1"/>
        <v>5586.5377726166507</v>
      </c>
      <c r="J49" s="4">
        <f t="shared" si="2"/>
        <v>6319.9232074182037</v>
      </c>
      <c r="K49" s="3">
        <f t="shared" si="10"/>
        <v>7966.7055989073033</v>
      </c>
      <c r="L49" s="4">
        <f t="shared" si="3"/>
        <v>381.36013276589682</v>
      </c>
      <c r="M49" s="18">
        <f t="shared" si="11"/>
        <v>1265.422258723203</v>
      </c>
      <c r="N49" s="18">
        <f t="shared" si="12"/>
        <v>6319.9232074182037</v>
      </c>
      <c r="O49" s="18">
        <f t="shared" si="13"/>
        <v>7585.3454661414071</v>
      </c>
      <c r="P49" s="27">
        <f t="shared" si="14"/>
        <v>103932.57953755074</v>
      </c>
      <c r="Q49" s="18">
        <f t="shared" si="15"/>
        <v>335.86582929434888</v>
      </c>
      <c r="R49" s="18">
        <f t="shared" si="16"/>
        <v>6489.0629701803909</v>
      </c>
      <c r="S49" s="29">
        <f t="shared" si="17"/>
        <v>6824.9287994747401</v>
      </c>
      <c r="T49" s="25">
        <f t="shared" si="18"/>
        <v>150000</v>
      </c>
      <c r="U49" s="4">
        <f t="shared" si="19"/>
        <v>456.25000000000006</v>
      </c>
      <c r="V49" s="4">
        <f t="shared" si="20"/>
        <v>0</v>
      </c>
      <c r="W49" s="4">
        <f t="shared" si="21"/>
        <v>456.25000000000006</v>
      </c>
      <c r="X49" s="27">
        <f t="shared" si="22"/>
        <v>100000</v>
      </c>
      <c r="Y49" s="18">
        <f t="shared" si="23"/>
        <v>304.16666666666669</v>
      </c>
      <c r="Z49" s="18">
        <f t="shared" si="24"/>
        <v>0</v>
      </c>
      <c r="AA49" s="29">
        <f t="shared" si="25"/>
        <v>304.16666666666669</v>
      </c>
      <c r="AB49" s="25">
        <f t="shared" si="26"/>
        <v>55776.732999645603</v>
      </c>
      <c r="AC49" s="36">
        <f t="shared" si="27"/>
        <v>2.2737367544323206E-13</v>
      </c>
      <c r="AD49" s="4">
        <f t="shared" si="28"/>
        <v>-2.2737367544323206E-13</v>
      </c>
      <c r="AE49" s="4">
        <f t="shared" si="29"/>
        <v>0</v>
      </c>
      <c r="AF49" s="33">
        <f t="shared" si="30"/>
        <v>233606.26692649408</v>
      </c>
      <c r="AG49" s="18">
        <f t="shared" si="31"/>
        <v>0</v>
      </c>
      <c r="AH49" s="18">
        <f t="shared" si="32"/>
        <v>0</v>
      </c>
      <c r="AI49" s="29">
        <f t="shared" si="38"/>
        <v>-8.1854523159563541E-12</v>
      </c>
      <c r="AJ49" s="4">
        <f t="shared" si="33"/>
        <v>226262.36527513067</v>
      </c>
      <c r="AK49" s="4">
        <f t="shared" si="34"/>
        <v>15125.755475240026</v>
      </c>
      <c r="AL49" s="4">
        <f t="shared" si="35"/>
        <v>10083.836983493349</v>
      </c>
      <c r="AM49" s="4">
        <f t="shared" si="36"/>
        <v>0</v>
      </c>
      <c r="AO49" s="4"/>
    </row>
    <row r="50" spans="1:41">
      <c r="A50" s="1">
        <v>37</v>
      </c>
      <c r="B50" s="1">
        <f t="shared" si="37"/>
        <v>296</v>
      </c>
      <c r="C50" s="3">
        <f t="shared" si="0"/>
        <v>403481.31194647204</v>
      </c>
      <c r="D50" s="3">
        <f t="shared" si="5"/>
        <v>2348.149934812036</v>
      </c>
      <c r="E50" s="4">
        <f t="shared" si="6"/>
        <v>1621.7660287930696</v>
      </c>
      <c r="F50" s="4">
        <f t="shared" si="7"/>
        <v>726.3839060189664</v>
      </c>
      <c r="G50" s="7">
        <f t="shared" si="8"/>
        <v>0.15</v>
      </c>
      <c r="H50" s="8">
        <f t="shared" si="9"/>
        <v>1.3451947011868914E-2</v>
      </c>
      <c r="I50" s="3">
        <f t="shared" si="1"/>
        <v>5501.6166847055665</v>
      </c>
      <c r="J50" s="4">
        <f t="shared" si="2"/>
        <v>6228.0005907245331</v>
      </c>
      <c r="K50" s="3">
        <f t="shared" si="10"/>
        <v>7849.7666195176025</v>
      </c>
      <c r="L50" s="4">
        <f t="shared" si="3"/>
        <v>375.56686982576349</v>
      </c>
      <c r="M50" s="18">
        <f t="shared" si="11"/>
        <v>1246.1991589673062</v>
      </c>
      <c r="N50" s="18">
        <f t="shared" si="12"/>
        <v>6228.0005907245331</v>
      </c>
      <c r="O50" s="18">
        <f t="shared" si="13"/>
        <v>7474.1997496918393</v>
      </c>
      <c r="P50" s="27">
        <f t="shared" si="14"/>
        <v>97534.924717285627</v>
      </c>
      <c r="Q50" s="18">
        <f t="shared" si="15"/>
        <v>316.12826276005023</v>
      </c>
      <c r="R50" s="18">
        <f t="shared" si="16"/>
        <v>6397.654820265122</v>
      </c>
      <c r="S50" s="29">
        <f t="shared" si="17"/>
        <v>6713.7830830251723</v>
      </c>
      <c r="T50" s="25">
        <f t="shared" si="18"/>
        <v>150000</v>
      </c>
      <c r="U50" s="4">
        <f t="shared" si="19"/>
        <v>456.25000000000006</v>
      </c>
      <c r="V50" s="4">
        <f t="shared" si="20"/>
        <v>0</v>
      </c>
      <c r="W50" s="4">
        <f t="shared" si="21"/>
        <v>456.25000000000006</v>
      </c>
      <c r="X50" s="27">
        <f t="shared" si="22"/>
        <v>100000</v>
      </c>
      <c r="Y50" s="18">
        <f t="shared" si="23"/>
        <v>304.16666666666669</v>
      </c>
      <c r="Z50" s="18">
        <f t="shared" si="24"/>
        <v>0</v>
      </c>
      <c r="AA50" s="29">
        <f t="shared" si="25"/>
        <v>304.16666666666669</v>
      </c>
      <c r="AB50" s="25">
        <f t="shared" si="26"/>
        <v>55946.387229186192</v>
      </c>
      <c r="AC50" s="36">
        <f t="shared" si="27"/>
        <v>2.2737367544323206E-13</v>
      </c>
      <c r="AD50" s="4">
        <f t="shared" si="28"/>
        <v>-2.2737367544323206E-13</v>
      </c>
      <c r="AE50" s="4">
        <f t="shared" si="29"/>
        <v>0</v>
      </c>
      <c r="AF50" s="33">
        <f t="shared" si="30"/>
        <v>236713.22834980951</v>
      </c>
      <c r="AG50" s="18">
        <f t="shared" si="31"/>
        <v>0</v>
      </c>
      <c r="AH50" s="18">
        <f t="shared" si="32"/>
        <v>0</v>
      </c>
      <c r="AI50" s="29">
        <f t="shared" si="38"/>
        <v>-8.4128259913995862E-12</v>
      </c>
      <c r="AJ50" s="4">
        <f t="shared" si="33"/>
        <v>228237.29260765229</v>
      </c>
      <c r="AK50" s="4">
        <f t="shared" si="34"/>
        <v>15510.370749917023</v>
      </c>
      <c r="AL50" s="4">
        <f t="shared" si="35"/>
        <v>10340.247166611349</v>
      </c>
      <c r="AM50" s="4">
        <f t="shared" si="36"/>
        <v>0</v>
      </c>
      <c r="AO50" s="4"/>
    </row>
    <row r="51" spans="1:41">
      <c r="A51" s="1">
        <v>38</v>
      </c>
      <c r="B51" s="1">
        <f t="shared" si="37"/>
        <v>295</v>
      </c>
      <c r="C51" s="3">
        <f t="shared" si="0"/>
        <v>397343.93149081379</v>
      </c>
      <c r="D51" s="3">
        <f t="shared" si="5"/>
        <v>2316.5627463130209</v>
      </c>
      <c r="E51" s="4">
        <f t="shared" si="6"/>
        <v>1597.113526454785</v>
      </c>
      <c r="F51" s="4">
        <f t="shared" si="7"/>
        <v>719.44921985823589</v>
      </c>
      <c r="G51" s="7">
        <f t="shared" si="8"/>
        <v>0.15</v>
      </c>
      <c r="H51" s="8">
        <f t="shared" si="9"/>
        <v>1.3451947011868914E-2</v>
      </c>
      <c r="I51" s="3">
        <f t="shared" si="1"/>
        <v>5417.9312358000307</v>
      </c>
      <c r="J51" s="4">
        <f t="shared" si="2"/>
        <v>6137.3804556582663</v>
      </c>
      <c r="K51" s="3">
        <f t="shared" si="10"/>
        <v>7734.493982113052</v>
      </c>
      <c r="L51" s="4">
        <f t="shared" si="3"/>
        <v>369.85786928426603</v>
      </c>
      <c r="M51" s="18">
        <f t="shared" si="11"/>
        <v>1227.255657170519</v>
      </c>
      <c r="N51" s="18">
        <f t="shared" si="12"/>
        <v>6137.3804556582663</v>
      </c>
      <c r="O51" s="18">
        <f t="shared" si="13"/>
        <v>7364.6361128287854</v>
      </c>
      <c r="P51" s="27">
        <f t="shared" si="14"/>
        <v>91227.374000471915</v>
      </c>
      <c r="Q51" s="18">
        <f t="shared" si="15"/>
        <v>296.66872934841052</v>
      </c>
      <c r="R51" s="18">
        <f t="shared" si="16"/>
        <v>6307.5507168137083</v>
      </c>
      <c r="S51" s="29">
        <f t="shared" si="17"/>
        <v>6604.2194461621184</v>
      </c>
      <c r="T51" s="25">
        <f t="shared" si="18"/>
        <v>150000</v>
      </c>
      <c r="U51" s="4">
        <f t="shared" si="19"/>
        <v>456.25000000000006</v>
      </c>
      <c r="V51" s="4">
        <f t="shared" si="20"/>
        <v>0</v>
      </c>
      <c r="W51" s="4">
        <f t="shared" si="21"/>
        <v>456.25000000000006</v>
      </c>
      <c r="X51" s="27">
        <f t="shared" si="22"/>
        <v>100000</v>
      </c>
      <c r="Y51" s="18">
        <f t="shared" si="23"/>
        <v>304.16666666666669</v>
      </c>
      <c r="Z51" s="18">
        <f t="shared" si="24"/>
        <v>0</v>
      </c>
      <c r="AA51" s="29">
        <f t="shared" si="25"/>
        <v>304.16666666666669</v>
      </c>
      <c r="AB51" s="25">
        <f t="shared" si="26"/>
        <v>56116.557490341627</v>
      </c>
      <c r="AC51" s="36">
        <f t="shared" si="27"/>
        <v>2.2737367544323206E-13</v>
      </c>
      <c r="AD51" s="4">
        <f t="shared" si="28"/>
        <v>-2.2737367544323206E-13</v>
      </c>
      <c r="AE51" s="4">
        <f t="shared" si="29"/>
        <v>0</v>
      </c>
      <c r="AF51" s="33">
        <f t="shared" si="30"/>
        <v>239686.92723892091</v>
      </c>
      <c r="AG51" s="18">
        <f t="shared" si="31"/>
        <v>0</v>
      </c>
      <c r="AH51" s="18">
        <f t="shared" si="32"/>
        <v>0</v>
      </c>
      <c r="AI51" s="29">
        <f t="shared" si="38"/>
        <v>-8.6401996668428183E-12</v>
      </c>
      <c r="AJ51" s="4">
        <f t="shared" si="33"/>
        <v>230053.34388809046</v>
      </c>
      <c r="AK51" s="4">
        <f t="shared" si="34"/>
        <v>15893.148161504128</v>
      </c>
      <c r="AL51" s="4">
        <f t="shared" si="35"/>
        <v>10595.432107669418</v>
      </c>
      <c r="AM51" s="4">
        <f t="shared" si="36"/>
        <v>0</v>
      </c>
      <c r="AO51" s="4"/>
    </row>
    <row r="52" spans="1:41">
      <c r="A52" s="1">
        <v>39</v>
      </c>
      <c r="B52" s="1">
        <f t="shared" si="37"/>
        <v>294</v>
      </c>
      <c r="C52" s="3">
        <f t="shared" si="0"/>
        <v>391295.88683906128</v>
      </c>
      <c r="D52" s="3">
        <f t="shared" si="5"/>
        <v>2285.400466999949</v>
      </c>
      <c r="E52" s="4">
        <f t="shared" si="6"/>
        <v>1572.8197288178046</v>
      </c>
      <c r="F52" s="4">
        <f t="shared" si="7"/>
        <v>712.58073818214439</v>
      </c>
      <c r="G52" s="7">
        <f t="shared" si="8"/>
        <v>0.15</v>
      </c>
      <c r="H52" s="8">
        <f t="shared" si="9"/>
        <v>1.3451947011868914E-2</v>
      </c>
      <c r="I52" s="3">
        <f t="shared" si="1"/>
        <v>5335.4639135703947</v>
      </c>
      <c r="J52" s="4">
        <f t="shared" si="2"/>
        <v>6048.0446517525388</v>
      </c>
      <c r="K52" s="3">
        <f t="shared" si="10"/>
        <v>7620.8643805703432</v>
      </c>
      <c r="L52" s="4">
        <f t="shared" si="3"/>
        <v>364.23193719991264</v>
      </c>
      <c r="M52" s="18">
        <f t="shared" si="11"/>
        <v>1208.587791617892</v>
      </c>
      <c r="N52" s="18">
        <f t="shared" si="12"/>
        <v>6048.0446517525388</v>
      </c>
      <c r="O52" s="18">
        <f t="shared" si="13"/>
        <v>7256.6324433704303</v>
      </c>
      <c r="P52" s="27">
        <f t="shared" si="14"/>
        <v>85008.641486352921</v>
      </c>
      <c r="Q52" s="18">
        <f t="shared" si="15"/>
        <v>277.4832625847688</v>
      </c>
      <c r="R52" s="18">
        <f t="shared" si="16"/>
        <v>6218.7325141189949</v>
      </c>
      <c r="S52" s="29">
        <f t="shared" si="17"/>
        <v>6496.2157767037634</v>
      </c>
      <c r="T52" s="25">
        <f t="shared" si="18"/>
        <v>150000</v>
      </c>
      <c r="U52" s="4">
        <f t="shared" si="19"/>
        <v>456.25000000000006</v>
      </c>
      <c r="V52" s="4">
        <f t="shared" si="20"/>
        <v>0</v>
      </c>
      <c r="W52" s="4">
        <f t="shared" si="21"/>
        <v>456.25000000000006</v>
      </c>
      <c r="X52" s="27">
        <f t="shared" si="22"/>
        <v>100000</v>
      </c>
      <c r="Y52" s="18">
        <f t="shared" si="23"/>
        <v>304.16666666666669</v>
      </c>
      <c r="Z52" s="18">
        <f t="shared" si="24"/>
        <v>0</v>
      </c>
      <c r="AA52" s="29">
        <f t="shared" si="25"/>
        <v>304.16666666666669</v>
      </c>
      <c r="AB52" s="25">
        <f t="shared" si="26"/>
        <v>56287.24535270808</v>
      </c>
      <c r="AC52" s="36">
        <f t="shared" si="27"/>
        <v>2.2737367544323206E-13</v>
      </c>
      <c r="AD52" s="4">
        <f t="shared" si="28"/>
        <v>-2.2737367544323206E-13</v>
      </c>
      <c r="AE52" s="4">
        <f t="shared" si="29"/>
        <v>0</v>
      </c>
      <c r="AF52" s="33">
        <f t="shared" si="30"/>
        <v>242530.56805064081</v>
      </c>
      <c r="AG52" s="18">
        <f t="shared" si="31"/>
        <v>0</v>
      </c>
      <c r="AH52" s="18">
        <f t="shared" si="32"/>
        <v>0</v>
      </c>
      <c r="AI52" s="29">
        <f t="shared" si="38"/>
        <v>-8.8675733422860503E-12</v>
      </c>
      <c r="AJ52" s="4">
        <f t="shared" si="33"/>
        <v>231715.12738065937</v>
      </c>
      <c r="AK52" s="4">
        <f t="shared" si="34"/>
        <v>16274.094103608904</v>
      </c>
      <c r="AL52" s="4">
        <f t="shared" si="35"/>
        <v>10849.396069072602</v>
      </c>
      <c r="AM52" s="4">
        <f t="shared" si="36"/>
        <v>0</v>
      </c>
      <c r="AO52" s="4"/>
    </row>
    <row r="53" spans="1:41">
      <c r="A53" s="1">
        <v>40</v>
      </c>
      <c r="B53" s="1">
        <f t="shared" si="37"/>
        <v>293</v>
      </c>
      <c r="C53" s="3">
        <f t="shared" si="0"/>
        <v>385335.91156035144</v>
      </c>
      <c r="D53" s="3">
        <f t="shared" si="5"/>
        <v>2254.6573810169648</v>
      </c>
      <c r="E53" s="4">
        <f t="shared" si="6"/>
        <v>1548.879552071284</v>
      </c>
      <c r="F53" s="4">
        <f t="shared" si="7"/>
        <v>705.77782894568077</v>
      </c>
      <c r="G53" s="7">
        <f t="shared" si="8"/>
        <v>0.15</v>
      </c>
      <c r="H53" s="8">
        <f t="shared" si="9"/>
        <v>1.3451947011868914E-2</v>
      </c>
      <c r="I53" s="3">
        <f t="shared" si="1"/>
        <v>5254.1974497641786</v>
      </c>
      <c r="J53" s="4">
        <f t="shared" si="2"/>
        <v>5959.9752787098596</v>
      </c>
      <c r="K53" s="3">
        <f t="shared" si="10"/>
        <v>7508.8548307811434</v>
      </c>
      <c r="L53" s="4">
        <f t="shared" si="3"/>
        <v>358.68789626913951</v>
      </c>
      <c r="M53" s="18">
        <f t="shared" si="11"/>
        <v>1190.1916558021444</v>
      </c>
      <c r="N53" s="18">
        <f t="shared" si="12"/>
        <v>5959.9752787098596</v>
      </c>
      <c r="O53" s="18">
        <f t="shared" si="13"/>
        <v>7150.1669345120044</v>
      </c>
      <c r="P53" s="27">
        <f t="shared" si="14"/>
        <v>78877.459169695241</v>
      </c>
      <c r="Q53" s="18">
        <f t="shared" si="15"/>
        <v>258.56795118765683</v>
      </c>
      <c r="R53" s="18">
        <f t="shared" si="16"/>
        <v>6131.1823166576805</v>
      </c>
      <c r="S53" s="29">
        <f t="shared" si="17"/>
        <v>6389.7502678453375</v>
      </c>
      <c r="T53" s="25">
        <f t="shared" si="18"/>
        <v>150000</v>
      </c>
      <c r="U53" s="4">
        <f t="shared" si="19"/>
        <v>456.25000000000006</v>
      </c>
      <c r="V53" s="4">
        <f t="shared" si="20"/>
        <v>0</v>
      </c>
      <c r="W53" s="4">
        <f t="shared" si="21"/>
        <v>456.25000000000006</v>
      </c>
      <c r="X53" s="27">
        <f t="shared" si="22"/>
        <v>100000</v>
      </c>
      <c r="Y53" s="18">
        <f t="shared" si="23"/>
        <v>304.16666666666669</v>
      </c>
      <c r="Z53" s="18">
        <f t="shared" si="24"/>
        <v>0</v>
      </c>
      <c r="AA53" s="29">
        <f t="shared" si="25"/>
        <v>304.16666666666669</v>
      </c>
      <c r="AB53" s="25">
        <f t="shared" si="26"/>
        <v>56458.452390655897</v>
      </c>
      <c r="AC53" s="36">
        <f t="shared" si="27"/>
        <v>2.2737367544323206E-13</v>
      </c>
      <c r="AD53" s="4">
        <f t="shared" si="28"/>
        <v>-2.2737367544323206E-13</v>
      </c>
      <c r="AE53" s="4">
        <f t="shared" si="29"/>
        <v>0</v>
      </c>
      <c r="AF53" s="33">
        <f t="shared" si="30"/>
        <v>245247.29266630721</v>
      </c>
      <c r="AG53" s="18">
        <f t="shared" si="31"/>
        <v>0</v>
      </c>
      <c r="AH53" s="18">
        <f t="shared" si="32"/>
        <v>0</v>
      </c>
      <c r="AI53" s="29">
        <f t="shared" si="38"/>
        <v>-9.0949470177292824E-12</v>
      </c>
      <c r="AJ53" s="4">
        <f t="shared" si="33"/>
        <v>233227.14452293451</v>
      </c>
      <c r="AK53" s="4">
        <f t="shared" si="34"/>
        <v>16653.214950209775</v>
      </c>
      <c r="AL53" s="4">
        <f t="shared" si="35"/>
        <v>11102.143300139849</v>
      </c>
      <c r="AM53" s="4">
        <f t="shared" si="36"/>
        <v>0</v>
      </c>
      <c r="AO53" s="4"/>
    </row>
    <row r="54" spans="1:41">
      <c r="A54" s="1">
        <v>41</v>
      </c>
      <c r="B54" s="1">
        <f t="shared" si="37"/>
        <v>292</v>
      </c>
      <c r="C54" s="3">
        <f t="shared" si="0"/>
        <v>379462.75687737198</v>
      </c>
      <c r="D54" s="3">
        <f t="shared" si="5"/>
        <v>2224.3278493976054</v>
      </c>
      <c r="E54" s="4">
        <f t="shared" si="6"/>
        <v>1525.2879832597246</v>
      </c>
      <c r="F54" s="4">
        <f t="shared" si="7"/>
        <v>699.03986613788084</v>
      </c>
      <c r="G54" s="7">
        <f t="shared" si="8"/>
        <v>0.15</v>
      </c>
      <c r="H54" s="8">
        <f t="shared" si="9"/>
        <v>1.3451947011868914E-2</v>
      </c>
      <c r="I54" s="3">
        <f t="shared" si="1"/>
        <v>5174.114816841583</v>
      </c>
      <c r="J54" s="4">
        <f t="shared" si="2"/>
        <v>5873.1546829794643</v>
      </c>
      <c r="K54" s="3">
        <f t="shared" si="10"/>
        <v>7398.4426662391888</v>
      </c>
      <c r="L54" s="4">
        <f t="shared" si="3"/>
        <v>353.22458559698879</v>
      </c>
      <c r="M54" s="18">
        <f t="shared" si="11"/>
        <v>1172.0633976627357</v>
      </c>
      <c r="N54" s="18">
        <f t="shared" si="12"/>
        <v>5873.1546829794643</v>
      </c>
      <c r="O54" s="18">
        <f t="shared" si="13"/>
        <v>7045.2180806422002</v>
      </c>
      <c r="P54" s="27">
        <f t="shared" si="14"/>
        <v>72832.576694027535</v>
      </c>
      <c r="Q54" s="18">
        <f t="shared" si="15"/>
        <v>239.91893830782305</v>
      </c>
      <c r="R54" s="18">
        <f t="shared" si="16"/>
        <v>6044.8824756677104</v>
      </c>
      <c r="S54" s="29">
        <f t="shared" si="17"/>
        <v>6284.8014139755333</v>
      </c>
      <c r="T54" s="25">
        <f t="shared" si="18"/>
        <v>150000</v>
      </c>
      <c r="U54" s="4">
        <f t="shared" si="19"/>
        <v>456.25000000000006</v>
      </c>
      <c r="V54" s="4">
        <f t="shared" si="20"/>
        <v>0</v>
      </c>
      <c r="W54" s="4">
        <f t="shared" si="21"/>
        <v>456.25000000000006</v>
      </c>
      <c r="X54" s="27">
        <f t="shared" si="22"/>
        <v>100000</v>
      </c>
      <c r="Y54" s="18">
        <f t="shared" si="23"/>
        <v>304.16666666666669</v>
      </c>
      <c r="Z54" s="18">
        <f t="shared" si="24"/>
        <v>0</v>
      </c>
      <c r="AA54" s="29">
        <f t="shared" si="25"/>
        <v>304.16666666666669</v>
      </c>
      <c r="AB54" s="25">
        <f t="shared" si="26"/>
        <v>56630.180183344142</v>
      </c>
      <c r="AC54" s="36">
        <f t="shared" si="27"/>
        <v>2.2737367544323206E-13</v>
      </c>
      <c r="AD54" s="4">
        <f t="shared" si="28"/>
        <v>-2.2737367544323206E-13</v>
      </c>
      <c r="AE54" s="4">
        <f t="shared" si="29"/>
        <v>0</v>
      </c>
      <c r="AF54" s="33">
        <f t="shared" si="30"/>
        <v>247840.18150237613</v>
      </c>
      <c r="AG54" s="18">
        <f t="shared" si="31"/>
        <v>0</v>
      </c>
      <c r="AH54" s="18">
        <f t="shared" si="32"/>
        <v>0</v>
      </c>
      <c r="AI54" s="29">
        <f t="shared" si="38"/>
        <v>-9.3223206931725144E-12</v>
      </c>
      <c r="AJ54" s="4">
        <f t="shared" si="33"/>
        <v>234593.79215885015</v>
      </c>
      <c r="AK54" s="4">
        <f t="shared" si="34"/>
        <v>17030.517055712349</v>
      </c>
      <c r="AL54" s="4">
        <f t="shared" si="35"/>
        <v>11353.678037141564</v>
      </c>
      <c r="AM54" s="4">
        <f t="shared" si="36"/>
        <v>0</v>
      </c>
      <c r="AO54" s="4"/>
    </row>
    <row r="55" spans="1:41">
      <c r="A55" s="1">
        <v>42</v>
      </c>
      <c r="B55" s="1">
        <f t="shared" si="37"/>
        <v>291</v>
      </c>
      <c r="C55" s="3">
        <f t="shared" si="0"/>
        <v>373675.1914229907</v>
      </c>
      <c r="D55" s="3">
        <f t="shared" si="5"/>
        <v>2194.4063090304849</v>
      </c>
      <c r="E55" s="4">
        <f t="shared" si="6"/>
        <v>1502.0400793062643</v>
      </c>
      <c r="F55" s="4">
        <f t="shared" si="7"/>
        <v>692.3662297242206</v>
      </c>
      <c r="G55" s="7">
        <f t="shared" si="8"/>
        <v>0.15</v>
      </c>
      <c r="H55" s="8">
        <f t="shared" si="9"/>
        <v>1.3451947011868914E-2</v>
      </c>
      <c r="I55" s="3">
        <f t="shared" si="1"/>
        <v>5095.1992246570471</v>
      </c>
      <c r="J55" s="4">
        <f t="shared" si="2"/>
        <v>5787.565454381268</v>
      </c>
      <c r="K55" s="3">
        <f t="shared" si="10"/>
        <v>7289.6055336875324</v>
      </c>
      <c r="L55" s="4">
        <f t="shared" si="3"/>
        <v>347.84086047092433</v>
      </c>
      <c r="M55" s="18">
        <f t="shared" si="11"/>
        <v>1154.1992188353399</v>
      </c>
      <c r="N55" s="18">
        <f t="shared" si="12"/>
        <v>5787.565454381268</v>
      </c>
      <c r="O55" s="18">
        <f t="shared" si="13"/>
        <v>6941.7646732166077</v>
      </c>
      <c r="P55" s="27">
        <f t="shared" si="14"/>
        <v>66872.761108255261</v>
      </c>
      <c r="Q55" s="18">
        <f t="shared" si="15"/>
        <v>221.53242077766711</v>
      </c>
      <c r="R55" s="18">
        <f t="shared" si="16"/>
        <v>5959.8155857722732</v>
      </c>
      <c r="S55" s="29">
        <f t="shared" si="17"/>
        <v>6181.3480065499407</v>
      </c>
      <c r="T55" s="25">
        <f t="shared" si="18"/>
        <v>150000</v>
      </c>
      <c r="U55" s="4">
        <f t="shared" si="19"/>
        <v>456.25000000000006</v>
      </c>
      <c r="V55" s="4">
        <f t="shared" si="20"/>
        <v>0</v>
      </c>
      <c r="W55" s="4">
        <f t="shared" si="21"/>
        <v>456.25000000000006</v>
      </c>
      <c r="X55" s="27">
        <f t="shared" si="22"/>
        <v>100000</v>
      </c>
      <c r="Y55" s="18">
        <f t="shared" si="23"/>
        <v>304.16666666666669</v>
      </c>
      <c r="Z55" s="18">
        <f t="shared" si="24"/>
        <v>0</v>
      </c>
      <c r="AA55" s="29">
        <f t="shared" si="25"/>
        <v>304.16666666666669</v>
      </c>
      <c r="AB55" s="25">
        <f t="shared" si="26"/>
        <v>56802.430314735146</v>
      </c>
      <c r="AC55" s="36">
        <f t="shared" si="27"/>
        <v>2.2737367544323206E-13</v>
      </c>
      <c r="AD55" s="4">
        <f t="shared" si="28"/>
        <v>-2.2737367544323206E-13</v>
      </c>
      <c r="AE55" s="4">
        <f t="shared" si="29"/>
        <v>0</v>
      </c>
      <c r="AF55" s="33">
        <f t="shared" si="30"/>
        <v>250312.25460243548</v>
      </c>
      <c r="AG55" s="18">
        <f t="shared" si="31"/>
        <v>0</v>
      </c>
      <c r="AH55" s="18">
        <f t="shared" si="32"/>
        <v>0</v>
      </c>
      <c r="AI55" s="29">
        <f t="shared" si="38"/>
        <v>-9.5496943686157465E-12</v>
      </c>
      <c r="AJ55" s="4">
        <f t="shared" si="33"/>
        <v>235819.36472777787</v>
      </c>
      <c r="AK55" s="4">
        <f t="shared" si="34"/>
        <v>17406.006755005601</v>
      </c>
      <c r="AL55" s="4">
        <f t="shared" si="35"/>
        <v>11604.004503337064</v>
      </c>
      <c r="AM55" s="4">
        <f t="shared" si="36"/>
        <v>0</v>
      </c>
      <c r="AO55" s="4"/>
    </row>
    <row r="56" spans="1:41">
      <c r="A56" s="1">
        <v>43</v>
      </c>
      <c r="B56" s="1">
        <f t="shared" si="37"/>
        <v>290</v>
      </c>
      <c r="C56" s="3">
        <f t="shared" si="0"/>
        <v>367972.00100021495</v>
      </c>
      <c r="D56" s="3">
        <f t="shared" si="5"/>
        <v>2164.8872716388955</v>
      </c>
      <c r="E56" s="4">
        <f t="shared" si="6"/>
        <v>1479.1309660493382</v>
      </c>
      <c r="F56" s="4">
        <f t="shared" si="7"/>
        <v>685.75630558955731</v>
      </c>
      <c r="G56" s="7">
        <f t="shared" si="8"/>
        <v>0.15</v>
      </c>
      <c r="H56" s="8">
        <f t="shared" si="9"/>
        <v>1.3451947011868914E-2</v>
      </c>
      <c r="I56" s="3">
        <f t="shared" si="1"/>
        <v>5017.4341171861988</v>
      </c>
      <c r="J56" s="4">
        <f t="shared" si="2"/>
        <v>5703.1904227757559</v>
      </c>
      <c r="K56" s="3">
        <f t="shared" si="10"/>
        <v>7182.3213888250939</v>
      </c>
      <c r="L56" s="4">
        <f t="shared" si="3"/>
        <v>342.53559213774145</v>
      </c>
      <c r="M56" s="18">
        <f t="shared" si="11"/>
        <v>1136.5953739115967</v>
      </c>
      <c r="N56" s="18">
        <f t="shared" si="12"/>
        <v>5703.1904227757559</v>
      </c>
      <c r="O56" s="18">
        <f t="shared" si="13"/>
        <v>6839.7857966873526</v>
      </c>
      <c r="P56" s="27">
        <f t="shared" si="14"/>
        <v>60996.796626605515</v>
      </c>
      <c r="Q56" s="18">
        <f t="shared" si="15"/>
        <v>203.40464837094314</v>
      </c>
      <c r="R56" s="18">
        <f t="shared" si="16"/>
        <v>5875.9644816497421</v>
      </c>
      <c r="S56" s="29">
        <f t="shared" si="17"/>
        <v>6079.3691300206856</v>
      </c>
      <c r="T56" s="25">
        <f t="shared" si="18"/>
        <v>150000</v>
      </c>
      <c r="U56" s="4">
        <f t="shared" si="19"/>
        <v>456.25000000000006</v>
      </c>
      <c r="V56" s="4">
        <f t="shared" si="20"/>
        <v>0</v>
      </c>
      <c r="W56" s="4">
        <f t="shared" si="21"/>
        <v>456.25000000000006</v>
      </c>
      <c r="X56" s="27">
        <f t="shared" si="22"/>
        <v>100000</v>
      </c>
      <c r="Y56" s="18">
        <f t="shared" si="23"/>
        <v>304.16666666666669</v>
      </c>
      <c r="Z56" s="18">
        <f t="shared" si="24"/>
        <v>0</v>
      </c>
      <c r="AA56" s="29">
        <f t="shared" si="25"/>
        <v>304.16666666666669</v>
      </c>
      <c r="AB56" s="25">
        <f t="shared" si="26"/>
        <v>56975.204373609129</v>
      </c>
      <c r="AC56" s="36">
        <f t="shared" si="27"/>
        <v>2.2737367544323206E-13</v>
      </c>
      <c r="AD56" s="4">
        <f t="shared" si="28"/>
        <v>-2.2737367544323206E-13</v>
      </c>
      <c r="AE56" s="4">
        <f t="shared" si="29"/>
        <v>0</v>
      </c>
      <c r="AF56" s="33">
        <f t="shared" si="30"/>
        <v>252666.47271093892</v>
      </c>
      <c r="AG56" s="18">
        <f t="shared" si="31"/>
        <v>0</v>
      </c>
      <c r="AH56" s="18">
        <f t="shared" si="32"/>
        <v>0</v>
      </c>
      <c r="AI56" s="29">
        <f t="shared" si="38"/>
        <v>-9.7770680440589786E-12</v>
      </c>
      <c r="AJ56" s="4">
        <f t="shared" si="33"/>
        <v>236908.05641051405</v>
      </c>
      <c r="AK56" s="4">
        <f t="shared" si="34"/>
        <v>17779.690363517911</v>
      </c>
      <c r="AL56" s="4">
        <f t="shared" si="35"/>
        <v>11853.12690901194</v>
      </c>
      <c r="AM56" s="4">
        <f t="shared" si="36"/>
        <v>0</v>
      </c>
      <c r="AO56" s="4"/>
    </row>
    <row r="57" spans="1:41">
      <c r="A57" s="1">
        <v>44</v>
      </c>
      <c r="B57" s="1">
        <f t="shared" si="37"/>
        <v>289</v>
      </c>
      <c r="C57" s="3">
        <f t="shared" si="0"/>
        <v>362351.9883454357</v>
      </c>
      <c r="D57" s="3">
        <f t="shared" si="5"/>
        <v>2135.7653227741398</v>
      </c>
      <c r="E57" s="4">
        <f t="shared" si="6"/>
        <v>1456.5558372925177</v>
      </c>
      <c r="F57" s="4">
        <f t="shared" si="7"/>
        <v>679.2094854816221</v>
      </c>
      <c r="G57" s="7">
        <f t="shared" si="8"/>
        <v>0.15</v>
      </c>
      <c r="H57" s="8">
        <f t="shared" si="9"/>
        <v>1.3451947011868914E-2</v>
      </c>
      <c r="I57" s="3">
        <f t="shared" si="1"/>
        <v>4940.8031692976092</v>
      </c>
      <c r="J57" s="4">
        <f t="shared" si="2"/>
        <v>5620.0126547792315</v>
      </c>
      <c r="K57" s="3">
        <f t="shared" si="10"/>
        <v>7076.5684920717486</v>
      </c>
      <c r="L57" s="4">
        <f t="shared" si="3"/>
        <v>337.30766758353036</v>
      </c>
      <c r="M57" s="18">
        <f t="shared" si="11"/>
        <v>1119.2481697089875</v>
      </c>
      <c r="N57" s="18">
        <f t="shared" si="12"/>
        <v>5620.0126547792315</v>
      </c>
      <c r="O57" s="18">
        <f t="shared" si="13"/>
        <v>6739.2608244882194</v>
      </c>
      <c r="P57" s="27">
        <f t="shared" si="14"/>
        <v>55203.484391856553</v>
      </c>
      <c r="Q57" s="18">
        <f t="shared" si="15"/>
        <v>185.53192307259181</v>
      </c>
      <c r="R57" s="18">
        <f t="shared" si="16"/>
        <v>5793.3122347489607</v>
      </c>
      <c r="S57" s="29">
        <f t="shared" si="17"/>
        <v>5978.8441578215525</v>
      </c>
      <c r="T57" s="25">
        <f t="shared" si="18"/>
        <v>150000</v>
      </c>
      <c r="U57" s="4">
        <f t="shared" si="19"/>
        <v>456.25000000000006</v>
      </c>
      <c r="V57" s="4">
        <f t="shared" si="20"/>
        <v>0</v>
      </c>
      <c r="W57" s="4">
        <f t="shared" si="21"/>
        <v>456.25000000000006</v>
      </c>
      <c r="X57" s="27">
        <f t="shared" si="22"/>
        <v>100000</v>
      </c>
      <c r="Y57" s="18">
        <f t="shared" si="23"/>
        <v>304.16666666666669</v>
      </c>
      <c r="Z57" s="18">
        <f t="shared" si="24"/>
        <v>0</v>
      </c>
      <c r="AA57" s="29">
        <f t="shared" si="25"/>
        <v>304.16666666666669</v>
      </c>
      <c r="AB57" s="25">
        <f t="shared" si="26"/>
        <v>57148.503953578853</v>
      </c>
      <c r="AC57" s="36">
        <f t="shared" si="27"/>
        <v>2.2737367544323206E-13</v>
      </c>
      <c r="AD57" s="4">
        <f t="shared" si="28"/>
        <v>-2.2737367544323206E-13</v>
      </c>
      <c r="AE57" s="4">
        <f t="shared" si="29"/>
        <v>0</v>
      </c>
      <c r="AF57" s="33">
        <f t="shared" si="30"/>
        <v>254905.73832895426</v>
      </c>
      <c r="AG57" s="18">
        <f t="shared" si="31"/>
        <v>0</v>
      </c>
      <c r="AH57" s="18">
        <f t="shared" si="32"/>
        <v>0</v>
      </c>
      <c r="AI57" s="29">
        <f t="shared" si="38"/>
        <v>-1.0004441719502211E-11</v>
      </c>
      <c r="AJ57" s="4">
        <f t="shared" si="33"/>
        <v>237863.96323299242</v>
      </c>
      <c r="AK57" s="4">
        <f t="shared" si="34"/>
        <v>18151.574177272927</v>
      </c>
      <c r="AL57" s="4">
        <f t="shared" si="35"/>
        <v>12101.049451515284</v>
      </c>
      <c r="AM57" s="4">
        <f t="shared" si="36"/>
        <v>0</v>
      </c>
      <c r="AO57" s="4"/>
    </row>
    <row r="58" spans="1:41">
      <c r="A58" s="1">
        <v>45</v>
      </c>
      <c r="B58" s="1">
        <f t="shared" si="37"/>
        <v>288</v>
      </c>
      <c r="C58" s="3">
        <f t="shared" si="0"/>
        <v>356813.97289491195</v>
      </c>
      <c r="D58" s="3">
        <f t="shared" si="5"/>
        <v>2107.0351208223947</v>
      </c>
      <c r="E58" s="4">
        <f t="shared" si="6"/>
        <v>1434.3099538673496</v>
      </c>
      <c r="F58" s="4">
        <f t="shared" si="7"/>
        <v>672.7251669550451</v>
      </c>
      <c r="G58" s="7">
        <f t="shared" si="8"/>
        <v>0.15</v>
      </c>
      <c r="H58" s="8">
        <f t="shared" si="9"/>
        <v>1.3451947011868914E-2</v>
      </c>
      <c r="I58" s="3">
        <f t="shared" si="1"/>
        <v>4865.2902835687137</v>
      </c>
      <c r="J58" s="4">
        <f t="shared" si="2"/>
        <v>5538.0154505237588</v>
      </c>
      <c r="K58" s="3">
        <f t="shared" si="10"/>
        <v>6972.3254043911083</v>
      </c>
      <c r="L58" s="4">
        <f t="shared" si="3"/>
        <v>332.15598931664937</v>
      </c>
      <c r="M58" s="18">
        <f t="shared" si="11"/>
        <v>1102.1539645507003</v>
      </c>
      <c r="N58" s="18">
        <f t="shared" si="12"/>
        <v>5538.0154505237588</v>
      </c>
      <c r="O58" s="18">
        <f t="shared" si="13"/>
        <v>6640.1694150744588</v>
      </c>
      <c r="P58" s="27">
        <f t="shared" si="14"/>
        <v>49491.642241807327</v>
      </c>
      <c r="Q58" s="18">
        <f t="shared" si="15"/>
        <v>167.9105983585637</v>
      </c>
      <c r="R58" s="18">
        <f t="shared" si="16"/>
        <v>5711.8421500492277</v>
      </c>
      <c r="S58" s="29">
        <f t="shared" si="17"/>
        <v>5879.7527484077918</v>
      </c>
      <c r="T58" s="25">
        <f t="shared" si="18"/>
        <v>150000</v>
      </c>
      <c r="U58" s="4">
        <f t="shared" si="19"/>
        <v>456.25000000000006</v>
      </c>
      <c r="V58" s="4">
        <f t="shared" si="20"/>
        <v>0</v>
      </c>
      <c r="W58" s="4">
        <f t="shared" si="21"/>
        <v>456.25000000000006</v>
      </c>
      <c r="X58" s="27">
        <f t="shared" si="22"/>
        <v>100000</v>
      </c>
      <c r="Y58" s="18">
        <f t="shared" si="23"/>
        <v>304.16666666666669</v>
      </c>
      <c r="Z58" s="18">
        <f t="shared" si="24"/>
        <v>0</v>
      </c>
      <c r="AA58" s="29">
        <f t="shared" si="25"/>
        <v>304.16666666666669</v>
      </c>
      <c r="AB58" s="25">
        <f t="shared" si="26"/>
        <v>57322.33065310432</v>
      </c>
      <c r="AC58" s="36">
        <f t="shared" si="27"/>
        <v>2.2737367544323206E-13</v>
      </c>
      <c r="AD58" s="4">
        <f t="shared" si="28"/>
        <v>-2.2737367544323206E-13</v>
      </c>
      <c r="AE58" s="4">
        <f t="shared" si="29"/>
        <v>0</v>
      </c>
      <c r="AF58" s="33">
        <f t="shared" si="30"/>
        <v>257032.89675221525</v>
      </c>
      <c r="AG58" s="18">
        <f t="shared" si="31"/>
        <v>0</v>
      </c>
      <c r="AH58" s="18">
        <f t="shared" si="32"/>
        <v>0</v>
      </c>
      <c r="AI58" s="29">
        <f t="shared" si="38"/>
        <v>-1.0231815394945443E-11</v>
      </c>
      <c r="AJ58" s="4">
        <f t="shared" si="33"/>
        <v>238691.08512851965</v>
      </c>
      <c r="AK58" s="4">
        <f t="shared" si="34"/>
        <v>18521.664472945304</v>
      </c>
      <c r="AL58" s="4">
        <f t="shared" si="35"/>
        <v>12347.776315296867</v>
      </c>
      <c r="AM58" s="4">
        <f t="shared" si="36"/>
        <v>0</v>
      </c>
      <c r="AO58" s="4"/>
    </row>
    <row r="59" spans="1:41">
      <c r="A59" s="1">
        <v>46</v>
      </c>
      <c r="B59" s="1">
        <f t="shared" si="37"/>
        <v>287</v>
      </c>
      <c r="C59" s="3">
        <f t="shared" si="0"/>
        <v>351356.79055445071</v>
      </c>
      <c r="D59" s="3">
        <f t="shared" si="5"/>
        <v>2078.6913960249449</v>
      </c>
      <c r="E59" s="4">
        <f t="shared" si="6"/>
        <v>1412.3886427090265</v>
      </c>
      <c r="F59" s="4">
        <f t="shared" si="7"/>
        <v>666.30275331591838</v>
      </c>
      <c r="G59" s="7">
        <f t="shared" si="8"/>
        <v>0.15</v>
      </c>
      <c r="H59" s="8">
        <f t="shared" si="9"/>
        <v>1.3451947011868914E-2</v>
      </c>
      <c r="I59" s="3">
        <f t="shared" si="1"/>
        <v>4790.8795871453185</v>
      </c>
      <c r="J59" s="4">
        <f t="shared" si="2"/>
        <v>5457.1823404612369</v>
      </c>
      <c r="K59" s="3">
        <f t="shared" si="10"/>
        <v>6869.5709831702634</v>
      </c>
      <c r="L59" s="4">
        <f t="shared" si="3"/>
        <v>327.07947515366925</v>
      </c>
      <c r="M59" s="18">
        <f t="shared" si="11"/>
        <v>1085.3091675553574</v>
      </c>
      <c r="N59" s="18">
        <f t="shared" si="12"/>
        <v>5457.1823404612369</v>
      </c>
      <c r="O59" s="18">
        <f t="shared" si="13"/>
        <v>6542.4915080165938</v>
      </c>
      <c r="P59" s="27">
        <f t="shared" si="14"/>
        <v>43860.1044789429</v>
      </c>
      <c r="Q59" s="18">
        <f t="shared" si="15"/>
        <v>150.53707848549729</v>
      </c>
      <c r="R59" s="18">
        <f t="shared" si="16"/>
        <v>5631.5377628644292</v>
      </c>
      <c r="S59" s="29">
        <f t="shared" si="17"/>
        <v>5782.0748413499268</v>
      </c>
      <c r="T59" s="25">
        <f t="shared" si="18"/>
        <v>150000</v>
      </c>
      <c r="U59" s="4">
        <f t="shared" si="19"/>
        <v>456.25000000000006</v>
      </c>
      <c r="V59" s="4">
        <f t="shared" si="20"/>
        <v>0</v>
      </c>
      <c r="W59" s="4">
        <f t="shared" si="21"/>
        <v>456.25000000000006</v>
      </c>
      <c r="X59" s="27">
        <f t="shared" si="22"/>
        <v>100000</v>
      </c>
      <c r="Y59" s="18">
        <f t="shared" si="23"/>
        <v>304.16666666666669</v>
      </c>
      <c r="Z59" s="18">
        <f t="shared" si="24"/>
        <v>0</v>
      </c>
      <c r="AA59" s="29">
        <f t="shared" si="25"/>
        <v>304.16666666666669</v>
      </c>
      <c r="AB59" s="25">
        <f t="shared" si="26"/>
        <v>57496.68607550751</v>
      </c>
      <c r="AC59" s="36">
        <f t="shared" si="27"/>
        <v>2.2737367544323206E-13</v>
      </c>
      <c r="AD59" s="4">
        <f t="shared" si="28"/>
        <v>-2.2737367544323206E-13</v>
      </c>
      <c r="AE59" s="4">
        <f t="shared" si="29"/>
        <v>0</v>
      </c>
      <c r="AF59" s="33">
        <f t="shared" si="30"/>
        <v>259050.73709176373</v>
      </c>
      <c r="AG59" s="18">
        <f t="shared" si="31"/>
        <v>0</v>
      </c>
      <c r="AH59" s="18">
        <f t="shared" si="32"/>
        <v>0</v>
      </c>
      <c r="AI59" s="29">
        <f t="shared" si="38"/>
        <v>-1.0459189070388675E-11</v>
      </c>
      <c r="AJ59" s="4">
        <f t="shared" si="33"/>
        <v>239393.32795932045</v>
      </c>
      <c r="AK59" s="4">
        <f t="shared" si="34"/>
        <v>18889.967507916223</v>
      </c>
      <c r="AL59" s="4">
        <f t="shared" si="35"/>
        <v>12593.311671944148</v>
      </c>
      <c r="AM59" s="4">
        <f t="shared" si="36"/>
        <v>0</v>
      </c>
      <c r="AO59" s="4"/>
    </row>
    <row r="60" spans="1:41">
      <c r="A60" s="1">
        <v>47</v>
      </c>
      <c r="B60" s="1">
        <f t="shared" si="37"/>
        <v>286</v>
      </c>
      <c r="C60" s="3">
        <f t="shared" si="0"/>
        <v>345979.29347223975</v>
      </c>
      <c r="D60" s="3">
        <f t="shared" si="5"/>
        <v>2050.7289495115897</v>
      </c>
      <c r="E60" s="4">
        <f t="shared" si="6"/>
        <v>1390.7872959447006</v>
      </c>
      <c r="F60" s="4">
        <f t="shared" si="7"/>
        <v>659.94165356688904</v>
      </c>
      <c r="G60" s="7">
        <f t="shared" si="8"/>
        <v>0.15</v>
      </c>
      <c r="H60" s="8">
        <f t="shared" si="9"/>
        <v>1.3451947011868914E-2</v>
      </c>
      <c r="I60" s="3">
        <f t="shared" si="1"/>
        <v>4717.5554286440884</v>
      </c>
      <c r="J60" s="4">
        <f t="shared" si="2"/>
        <v>5377.4970822109772</v>
      </c>
      <c r="K60" s="3">
        <f t="shared" si="10"/>
        <v>6768.2843781556785</v>
      </c>
      <c r="L60" s="4">
        <f t="shared" si="3"/>
        <v>322.07705800824647</v>
      </c>
      <c r="M60" s="18">
        <f t="shared" si="11"/>
        <v>1068.7102379364542</v>
      </c>
      <c r="N60" s="18">
        <f t="shared" si="12"/>
        <v>5377.4970822109772</v>
      </c>
      <c r="O60" s="18">
        <f t="shared" si="13"/>
        <v>6446.2073201474313</v>
      </c>
      <c r="P60" s="27">
        <f t="shared" si="14"/>
        <v>38307.721643252255</v>
      </c>
      <c r="Q60" s="18">
        <f t="shared" si="15"/>
        <v>133.407817790118</v>
      </c>
      <c r="R60" s="18">
        <f t="shared" si="16"/>
        <v>5552.3828356906461</v>
      </c>
      <c r="S60" s="29">
        <f t="shared" si="17"/>
        <v>5685.7906534807644</v>
      </c>
      <c r="T60" s="25">
        <f t="shared" si="18"/>
        <v>150000</v>
      </c>
      <c r="U60" s="4">
        <f t="shared" si="19"/>
        <v>456.25000000000006</v>
      </c>
      <c r="V60" s="4">
        <f t="shared" si="20"/>
        <v>0</v>
      </c>
      <c r="W60" s="4">
        <f t="shared" si="21"/>
        <v>456.25000000000006</v>
      </c>
      <c r="X60" s="27">
        <f t="shared" si="22"/>
        <v>100000</v>
      </c>
      <c r="Y60" s="18">
        <f t="shared" si="23"/>
        <v>304.16666666666669</v>
      </c>
      <c r="Z60" s="18">
        <f t="shared" si="24"/>
        <v>0</v>
      </c>
      <c r="AA60" s="29">
        <f t="shared" si="25"/>
        <v>304.16666666666669</v>
      </c>
      <c r="AB60" s="25">
        <f t="shared" si="26"/>
        <v>57671.571828987173</v>
      </c>
      <c r="AC60" s="36">
        <f t="shared" si="27"/>
        <v>2.2737367544323206E-13</v>
      </c>
      <c r="AD60" s="4">
        <f t="shared" si="28"/>
        <v>-2.2737367544323206E-13</v>
      </c>
      <c r="AE60" s="4">
        <f t="shared" si="29"/>
        <v>0</v>
      </c>
      <c r="AF60" s="33">
        <f t="shared" si="30"/>
        <v>260961.99327746037</v>
      </c>
      <c r="AG60" s="18">
        <f t="shared" si="31"/>
        <v>0</v>
      </c>
      <c r="AH60" s="18">
        <f t="shared" si="32"/>
        <v>0</v>
      </c>
      <c r="AI60" s="29">
        <f t="shared" si="38"/>
        <v>-1.0686562745831907E-11</v>
      </c>
      <c r="AJ60" s="4">
        <f t="shared" si="33"/>
        <v>239974.50549816142</v>
      </c>
      <c r="AK60" s="4">
        <f t="shared" si="34"/>
        <v>19256.489520328869</v>
      </c>
      <c r="AL60" s="4">
        <f t="shared" si="35"/>
        <v>12837.659680219243</v>
      </c>
      <c r="AM60" s="4">
        <f t="shared" si="36"/>
        <v>0</v>
      </c>
      <c r="AO60" s="4"/>
    </row>
    <row r="61" spans="1:41">
      <c r="A61" s="1">
        <v>48</v>
      </c>
      <c r="B61" s="1">
        <f t="shared" si="37"/>
        <v>285</v>
      </c>
      <c r="C61" s="3">
        <f t="shared" si="0"/>
        <v>340680.34981478954</v>
      </c>
      <c r="D61" s="3">
        <f t="shared" si="5"/>
        <v>2023.1426523470539</v>
      </c>
      <c r="E61" s="4">
        <f t="shared" si="6"/>
        <v>1369.5013699942822</v>
      </c>
      <c r="F61" s="4">
        <f t="shared" si="7"/>
        <v>653.64128235277167</v>
      </c>
      <c r="G61" s="7">
        <f t="shared" si="8"/>
        <v>0.15</v>
      </c>
      <c r="H61" s="8">
        <f t="shared" si="9"/>
        <v>1.3451947011868914E-2</v>
      </c>
      <c r="I61" s="3">
        <f t="shared" si="1"/>
        <v>4645.3023750974335</v>
      </c>
      <c r="J61" s="4">
        <f t="shared" si="2"/>
        <v>5298.9436574502051</v>
      </c>
      <c r="K61" s="3">
        <f t="shared" si="10"/>
        <v>6668.4450274444871</v>
      </c>
      <c r="L61" s="4">
        <f t="shared" si="3"/>
        <v>317.14768568288645</v>
      </c>
      <c r="M61" s="18">
        <f t="shared" si="11"/>
        <v>1052.3536843113957</v>
      </c>
      <c r="N61" s="18">
        <f t="shared" si="12"/>
        <v>5298.9436574502051</v>
      </c>
      <c r="O61" s="18">
        <f t="shared" si="13"/>
        <v>6351.2973417616013</v>
      </c>
      <c r="P61" s="27">
        <f t="shared" si="14"/>
        <v>32833.360288155549</v>
      </c>
      <c r="Q61" s="18">
        <f t="shared" si="15"/>
        <v>116.51931999822563</v>
      </c>
      <c r="R61" s="18">
        <f t="shared" si="16"/>
        <v>5474.3613550967084</v>
      </c>
      <c r="S61" s="29">
        <f t="shared" si="17"/>
        <v>5590.8806750949343</v>
      </c>
      <c r="T61" s="25">
        <f t="shared" si="18"/>
        <v>150000</v>
      </c>
      <c r="U61" s="4">
        <f t="shared" si="19"/>
        <v>456.25000000000006</v>
      </c>
      <c r="V61" s="4">
        <f t="shared" si="20"/>
        <v>0</v>
      </c>
      <c r="W61" s="4">
        <f t="shared" si="21"/>
        <v>456.25000000000006</v>
      </c>
      <c r="X61" s="27">
        <f t="shared" si="22"/>
        <v>100000</v>
      </c>
      <c r="Y61" s="18">
        <f t="shared" si="23"/>
        <v>304.16666666666669</v>
      </c>
      <c r="Z61" s="18">
        <f t="shared" si="24"/>
        <v>0</v>
      </c>
      <c r="AA61" s="29">
        <f t="shared" si="25"/>
        <v>304.16666666666669</v>
      </c>
      <c r="AB61" s="25">
        <f t="shared" si="26"/>
        <v>57846.989526633675</v>
      </c>
      <c r="AC61" s="36">
        <f t="shared" si="27"/>
        <v>2.2737367544323206E-13</v>
      </c>
      <c r="AD61" s="4">
        <f t="shared" si="28"/>
        <v>-2.2737367544323206E-13</v>
      </c>
      <c r="AE61" s="4">
        <f t="shared" si="29"/>
        <v>0</v>
      </c>
      <c r="AF61" s="33">
        <f t="shared" si="30"/>
        <v>262769.34504464199</v>
      </c>
      <c r="AG61" s="18">
        <f t="shared" si="31"/>
        <v>0</v>
      </c>
      <c r="AH61" s="18">
        <f t="shared" si="32"/>
        <v>0</v>
      </c>
      <c r="AI61" s="29">
        <f t="shared" si="38"/>
        <v>-1.0913936421275139E-11</v>
      </c>
      <c r="AJ61" s="4">
        <f t="shared" si="33"/>
        <v>240438.34137081003</v>
      </c>
      <c r="AK61" s="4">
        <f t="shared" si="34"/>
        <v>19621.236729143635</v>
      </c>
      <c r="AL61" s="4">
        <f t="shared" si="35"/>
        <v>13080.824486095755</v>
      </c>
      <c r="AM61" s="4">
        <f t="shared" si="36"/>
        <v>0</v>
      </c>
      <c r="AO61" s="4"/>
    </row>
    <row r="62" spans="1:41">
      <c r="A62" s="1">
        <v>49</v>
      </c>
      <c r="B62" s="1">
        <f t="shared" si="37"/>
        <v>284</v>
      </c>
      <c r="C62" s="3">
        <f t="shared" si="0"/>
        <v>335458.84354594263</v>
      </c>
      <c r="D62" s="3">
        <f t="shared" si="5"/>
        <v>1995.927444590229</v>
      </c>
      <c r="E62" s="4">
        <f t="shared" si="6"/>
        <v>1348.5263846835419</v>
      </c>
      <c r="F62" s="4">
        <f t="shared" si="7"/>
        <v>647.40105990668712</v>
      </c>
      <c r="G62" s="7">
        <f t="shared" si="8"/>
        <v>0.15</v>
      </c>
      <c r="H62" s="8">
        <f t="shared" si="9"/>
        <v>1.3451947011868914E-2</v>
      </c>
      <c r="I62" s="3">
        <f t="shared" si="1"/>
        <v>4574.1052089402219</v>
      </c>
      <c r="J62" s="4">
        <f t="shared" si="2"/>
        <v>5221.5062688469088</v>
      </c>
      <c r="K62" s="3">
        <f t="shared" si="10"/>
        <v>6570.0326535304512</v>
      </c>
      <c r="L62" s="4">
        <f t="shared" si="3"/>
        <v>312.29032066355705</v>
      </c>
      <c r="M62" s="18">
        <f t="shared" si="11"/>
        <v>1036.236064019985</v>
      </c>
      <c r="N62" s="18">
        <f t="shared" si="12"/>
        <v>5221.5062688469088</v>
      </c>
      <c r="O62" s="18">
        <f t="shared" si="13"/>
        <v>6257.7423328668938</v>
      </c>
      <c r="P62" s="27">
        <f t="shared" si="14"/>
        <v>27435.902759498462</v>
      </c>
      <c r="Q62" s="18">
        <f t="shared" si="15"/>
        <v>99.86813754313981</v>
      </c>
      <c r="R62" s="18">
        <f t="shared" si="16"/>
        <v>5397.4575286570871</v>
      </c>
      <c r="S62" s="29">
        <f t="shared" si="17"/>
        <v>5497.3256662002268</v>
      </c>
      <c r="T62" s="25">
        <f t="shared" si="18"/>
        <v>150000</v>
      </c>
      <c r="U62" s="4">
        <f t="shared" si="19"/>
        <v>456.25000000000006</v>
      </c>
      <c r="V62" s="4">
        <f t="shared" si="20"/>
        <v>0</v>
      </c>
      <c r="W62" s="4">
        <f t="shared" si="21"/>
        <v>456.25000000000006</v>
      </c>
      <c r="X62" s="27">
        <f t="shared" si="22"/>
        <v>100000</v>
      </c>
      <c r="Y62" s="18">
        <f t="shared" si="23"/>
        <v>304.16666666666669</v>
      </c>
      <c r="Z62" s="18">
        <f t="shared" si="24"/>
        <v>0</v>
      </c>
      <c r="AA62" s="29">
        <f t="shared" si="25"/>
        <v>304.16666666666669</v>
      </c>
      <c r="AB62" s="25">
        <f t="shared" si="26"/>
        <v>58022.940786443847</v>
      </c>
      <c r="AC62" s="36">
        <f t="shared" si="27"/>
        <v>2.2737367544323206E-13</v>
      </c>
      <c r="AD62" s="4">
        <f t="shared" si="28"/>
        <v>-2.2737367544323206E-13</v>
      </c>
      <c r="AE62" s="4">
        <f t="shared" si="29"/>
        <v>0</v>
      </c>
      <c r="AF62" s="33">
        <f t="shared" si="30"/>
        <v>264475.41890419729</v>
      </c>
      <c r="AG62" s="18">
        <f t="shared" si="31"/>
        <v>0</v>
      </c>
      <c r="AH62" s="18">
        <f t="shared" si="32"/>
        <v>0</v>
      </c>
      <c r="AI62" s="29">
        <f t="shared" si="38"/>
        <v>-1.1141310096718371E-11</v>
      </c>
      <c r="AJ62" s="4">
        <f t="shared" si="33"/>
        <v>240788.47096007189</v>
      </c>
      <c r="AK62" s="4">
        <f t="shared" si="34"/>
        <v>19984.215334193272</v>
      </c>
      <c r="AL62" s="4">
        <f t="shared" si="35"/>
        <v>13322.810222795513</v>
      </c>
      <c r="AM62" s="4">
        <f t="shared" si="36"/>
        <v>0</v>
      </c>
      <c r="AO62" s="4"/>
    </row>
    <row r="63" spans="1:41">
      <c r="A63" s="1">
        <v>50</v>
      </c>
      <c r="B63" s="1">
        <f t="shared" si="37"/>
        <v>283</v>
      </c>
      <c r="C63" s="3">
        <f t="shared" si="0"/>
        <v>330313.67420890817</v>
      </c>
      <c r="D63" s="3">
        <f t="shared" si="5"/>
        <v>1969.0783343660664</v>
      </c>
      <c r="E63" s="4">
        <f t="shared" si="6"/>
        <v>1327.8579223693562</v>
      </c>
      <c r="F63" s="4">
        <f t="shared" si="7"/>
        <v>641.22041199671025</v>
      </c>
      <c r="G63" s="7">
        <f t="shared" si="8"/>
        <v>0.15</v>
      </c>
      <c r="H63" s="8">
        <f t="shared" si="9"/>
        <v>1.3451947011868914E-2</v>
      </c>
      <c r="I63" s="3">
        <f t="shared" si="1"/>
        <v>4503.9489250377364</v>
      </c>
      <c r="J63" s="4">
        <f t="shared" si="2"/>
        <v>5145.1693370344465</v>
      </c>
      <c r="K63" s="3">
        <f t="shared" si="10"/>
        <v>6473.0272594038033</v>
      </c>
      <c r="L63" s="4">
        <f t="shared" si="3"/>
        <v>307.50393991711405</v>
      </c>
      <c r="M63" s="18">
        <f t="shared" si="11"/>
        <v>1020.3539824522421</v>
      </c>
      <c r="N63" s="18">
        <f t="shared" si="12"/>
        <v>5145.1693370344465</v>
      </c>
      <c r="O63" s="18">
        <f t="shared" si="13"/>
        <v>6165.5233194866887</v>
      </c>
      <c r="P63" s="27">
        <f t="shared" si="14"/>
        <v>22114.246977571915</v>
      </c>
      <c r="Q63" s="18">
        <f t="shared" si="15"/>
        <v>83.450870893474502</v>
      </c>
      <c r="R63" s="18">
        <f t="shared" si="16"/>
        <v>5321.6557819265472</v>
      </c>
      <c r="S63" s="29">
        <f t="shared" si="17"/>
        <v>5405.1066528200217</v>
      </c>
      <c r="T63" s="25">
        <f t="shared" si="18"/>
        <v>150000</v>
      </c>
      <c r="U63" s="4">
        <f t="shared" si="19"/>
        <v>456.25000000000006</v>
      </c>
      <c r="V63" s="4">
        <f t="shared" si="20"/>
        <v>0</v>
      </c>
      <c r="W63" s="4">
        <f t="shared" si="21"/>
        <v>456.25000000000006</v>
      </c>
      <c r="X63" s="27">
        <f t="shared" si="22"/>
        <v>100000</v>
      </c>
      <c r="Y63" s="18">
        <f t="shared" si="23"/>
        <v>304.16666666666669</v>
      </c>
      <c r="Z63" s="18">
        <f t="shared" si="24"/>
        <v>0</v>
      </c>
      <c r="AA63" s="29">
        <f t="shared" si="25"/>
        <v>304.16666666666669</v>
      </c>
      <c r="AB63" s="25">
        <f t="shared" si="26"/>
        <v>58199.427231335947</v>
      </c>
      <c r="AC63" s="36">
        <f t="shared" si="27"/>
        <v>2.2737367544323206E-13</v>
      </c>
      <c r="AD63" s="4">
        <f t="shared" si="28"/>
        <v>-2.2737367544323206E-13</v>
      </c>
      <c r="AE63" s="4">
        <f t="shared" si="29"/>
        <v>0</v>
      </c>
      <c r="AF63" s="33">
        <f t="shared" si="30"/>
        <v>266082.78909632738</v>
      </c>
      <c r="AG63" s="18">
        <f t="shared" si="31"/>
        <v>0</v>
      </c>
      <c r="AH63" s="18">
        <f t="shared" si="32"/>
        <v>0</v>
      </c>
      <c r="AI63" s="29">
        <f t="shared" si="38"/>
        <v>-1.1368683772161603E-11</v>
      </c>
      <c r="AJ63" s="4">
        <f t="shared" si="33"/>
        <v>241028.443272134</v>
      </c>
      <c r="AK63" s="4">
        <f t="shared" si="34"/>
        <v>20345.431516237812</v>
      </c>
      <c r="AL63" s="4">
        <f t="shared" si="35"/>
        <v>13563.621010825207</v>
      </c>
      <c r="AM63" s="4">
        <f t="shared" si="36"/>
        <v>0</v>
      </c>
      <c r="AO63" s="4"/>
    </row>
    <row r="64" spans="1:41">
      <c r="A64" s="1">
        <v>51</v>
      </c>
      <c r="B64" s="1">
        <f t="shared" si="37"/>
        <v>282</v>
      </c>
      <c r="C64" s="3">
        <f t="shared" si="0"/>
        <v>325243.75671128079</v>
      </c>
      <c r="D64" s="3">
        <f t="shared" si="5"/>
        <v>1942.5903969499548</v>
      </c>
      <c r="E64" s="4">
        <f t="shared" si="6"/>
        <v>1307.4916270769281</v>
      </c>
      <c r="F64" s="4">
        <f t="shared" si="7"/>
        <v>635.09876987302664</v>
      </c>
      <c r="G64" s="7">
        <f t="shared" si="8"/>
        <v>0.15</v>
      </c>
      <c r="H64" s="8">
        <f t="shared" si="9"/>
        <v>1.3451947011868914E-2</v>
      </c>
      <c r="I64" s="3">
        <f t="shared" si="1"/>
        <v>4434.8187277543293</v>
      </c>
      <c r="J64" s="4">
        <f t="shared" si="2"/>
        <v>5069.9174976273562</v>
      </c>
      <c r="K64" s="3">
        <f t="shared" si="10"/>
        <v>6377.4091247042843</v>
      </c>
      <c r="L64" s="4">
        <f t="shared" si="3"/>
        <v>302.78753469149916</v>
      </c>
      <c r="M64" s="18">
        <f t="shared" si="11"/>
        <v>1004.704092385429</v>
      </c>
      <c r="N64" s="18">
        <f t="shared" si="12"/>
        <v>5069.9174976273562</v>
      </c>
      <c r="O64" s="18">
        <f t="shared" si="13"/>
        <v>6074.6215900127854</v>
      </c>
      <c r="P64" s="27">
        <f t="shared" si="14"/>
        <v>16867.306222115913</v>
      </c>
      <c r="Q64" s="18">
        <f t="shared" si="15"/>
        <v>67.264167890114578</v>
      </c>
      <c r="R64" s="18">
        <f t="shared" si="16"/>
        <v>5246.9407554560039</v>
      </c>
      <c r="S64" s="29">
        <f t="shared" si="17"/>
        <v>5314.2049233461184</v>
      </c>
      <c r="T64" s="25">
        <f t="shared" si="18"/>
        <v>150000</v>
      </c>
      <c r="U64" s="4">
        <f t="shared" si="19"/>
        <v>456.25000000000006</v>
      </c>
      <c r="V64" s="4">
        <f t="shared" si="20"/>
        <v>0</v>
      </c>
      <c r="W64" s="4">
        <f t="shared" si="21"/>
        <v>456.25000000000006</v>
      </c>
      <c r="X64" s="27">
        <f t="shared" si="22"/>
        <v>100000</v>
      </c>
      <c r="Y64" s="18">
        <f t="shared" si="23"/>
        <v>304.16666666666669</v>
      </c>
      <c r="Z64" s="18">
        <f t="shared" si="24"/>
        <v>0</v>
      </c>
      <c r="AA64" s="29">
        <f t="shared" si="25"/>
        <v>304.16666666666669</v>
      </c>
      <c r="AB64" s="25">
        <f t="shared" si="26"/>
        <v>58376.450489164592</v>
      </c>
      <c r="AC64" s="36">
        <f t="shared" si="27"/>
        <v>2.2737367544323206E-13</v>
      </c>
      <c r="AD64" s="4">
        <f t="shared" si="28"/>
        <v>-2.2737367544323206E-13</v>
      </c>
      <c r="AE64" s="4">
        <f t="shared" si="29"/>
        <v>0</v>
      </c>
      <c r="AF64" s="33">
        <f t="shared" si="30"/>
        <v>267593.97852825618</v>
      </c>
      <c r="AG64" s="18">
        <f t="shared" si="31"/>
        <v>0</v>
      </c>
      <c r="AH64" s="18">
        <f t="shared" si="32"/>
        <v>0</v>
      </c>
      <c r="AI64" s="29">
        <f t="shared" si="38"/>
        <v>-1.1596057447604835E-11</v>
      </c>
      <c r="AJ64" s="4">
        <f t="shared" si="33"/>
        <v>241161.72276592956</v>
      </c>
      <c r="AK64" s="4">
        <f t="shared" si="34"/>
        <v>20704.8914370194</v>
      </c>
      <c r="AL64" s="4">
        <f t="shared" si="35"/>
        <v>13803.260958012934</v>
      </c>
      <c r="AM64" s="4">
        <f t="shared" si="36"/>
        <v>0</v>
      </c>
      <c r="AO64" s="4"/>
    </row>
    <row r="65" spans="1:41">
      <c r="A65" s="1">
        <v>52</v>
      </c>
      <c r="B65" s="1">
        <f t="shared" si="37"/>
        <v>281</v>
      </c>
      <c r="C65" s="3">
        <f t="shared" si="0"/>
        <v>320248.02111300296</v>
      </c>
      <c r="D65" s="3">
        <f t="shared" si="5"/>
        <v>1916.4587738644184</v>
      </c>
      <c r="E65" s="4">
        <f t="shared" si="6"/>
        <v>1287.4232036488199</v>
      </c>
      <c r="F65" s="4">
        <f t="shared" si="7"/>
        <v>629.03557021559845</v>
      </c>
      <c r="G65" s="7">
        <f t="shared" si="8"/>
        <v>0.15</v>
      </c>
      <c r="H65" s="8">
        <f t="shared" si="9"/>
        <v>1.3451947011868914E-2</v>
      </c>
      <c r="I65" s="3">
        <f t="shared" si="1"/>
        <v>4366.7000280622124</v>
      </c>
      <c r="J65" s="4">
        <f t="shared" si="2"/>
        <v>4995.7355982778108</v>
      </c>
      <c r="K65" s="3">
        <f t="shared" si="10"/>
        <v>6283.158801926631</v>
      </c>
      <c r="L65" s="4">
        <f t="shared" si="3"/>
        <v>298.14011031867403</v>
      </c>
      <c r="M65" s="18">
        <f t="shared" si="11"/>
        <v>989.2830933301459</v>
      </c>
      <c r="N65" s="18">
        <f t="shared" si="12"/>
        <v>4995.7355982778108</v>
      </c>
      <c r="O65" s="18">
        <f t="shared" si="13"/>
        <v>5985.0186916079565</v>
      </c>
      <c r="P65" s="27">
        <f t="shared" si="14"/>
        <v>11694.008920266893</v>
      </c>
      <c r="Q65" s="18">
        <f t="shared" si="15"/>
        <v>51.304723092269235</v>
      </c>
      <c r="R65" s="18">
        <f t="shared" si="16"/>
        <v>5173.2973018490202</v>
      </c>
      <c r="S65" s="29">
        <f t="shared" si="17"/>
        <v>5224.6020249412895</v>
      </c>
      <c r="T65" s="25">
        <f t="shared" si="18"/>
        <v>150000</v>
      </c>
      <c r="U65" s="4">
        <f t="shared" si="19"/>
        <v>456.25000000000006</v>
      </c>
      <c r="V65" s="4">
        <f t="shared" si="20"/>
        <v>0</v>
      </c>
      <c r="W65" s="4">
        <f t="shared" si="21"/>
        <v>456.25000000000006</v>
      </c>
      <c r="X65" s="27">
        <f t="shared" si="22"/>
        <v>100000</v>
      </c>
      <c r="Y65" s="18">
        <f t="shared" si="23"/>
        <v>304.16666666666669</v>
      </c>
      <c r="Z65" s="18">
        <f t="shared" si="24"/>
        <v>0</v>
      </c>
      <c r="AA65" s="29">
        <f t="shared" si="25"/>
        <v>304.16666666666669</v>
      </c>
      <c r="AB65" s="25">
        <f t="shared" si="26"/>
        <v>58554.012192735798</v>
      </c>
      <c r="AC65" s="36">
        <f t="shared" si="27"/>
        <v>2.2737367544323206E-13</v>
      </c>
      <c r="AD65" s="4">
        <f t="shared" si="28"/>
        <v>-2.2737367544323206E-13</v>
      </c>
      <c r="AE65" s="4">
        <f t="shared" si="29"/>
        <v>0</v>
      </c>
      <c r="AF65" s="33">
        <f t="shared" si="30"/>
        <v>269011.45969614905</v>
      </c>
      <c r="AG65" s="18">
        <f t="shared" si="31"/>
        <v>0</v>
      </c>
      <c r="AH65" s="18">
        <f t="shared" si="32"/>
        <v>0</v>
      </c>
      <c r="AI65" s="29">
        <f t="shared" si="38"/>
        <v>-1.1823431123048067E-11</v>
      </c>
      <c r="AJ65" s="4">
        <f t="shared" si="33"/>
        <v>241191.69114622715</v>
      </c>
      <c r="AK65" s="4">
        <f t="shared" si="34"/>
        <v>21062.601239316933</v>
      </c>
      <c r="AL65" s="4">
        <f t="shared" si="35"/>
        <v>14041.73415954462</v>
      </c>
      <c r="AM65" s="4">
        <f t="shared" si="36"/>
        <v>0</v>
      </c>
      <c r="AO65" s="4"/>
    </row>
    <row r="66" spans="1:41">
      <c r="A66" s="1">
        <v>53</v>
      </c>
      <c r="B66" s="1">
        <f t="shared" si="37"/>
        <v>280</v>
      </c>
      <c r="C66" s="3">
        <f t="shared" si="0"/>
        <v>315325.41241723078</v>
      </c>
      <c r="D66" s="3">
        <f t="shared" si="5"/>
        <v>1890.6786719879626</v>
      </c>
      <c r="E66" s="4">
        <f t="shared" si="6"/>
        <v>1267.6484169056369</v>
      </c>
      <c r="F66" s="4">
        <f t="shared" si="7"/>
        <v>623.03025508232577</v>
      </c>
      <c r="G66" s="7">
        <f t="shared" si="8"/>
        <v>0.15</v>
      </c>
      <c r="H66" s="8">
        <f t="shared" si="9"/>
        <v>1.3451947011868914E-2</v>
      </c>
      <c r="I66" s="3">
        <f t="shared" si="1"/>
        <v>4299.5784406898338</v>
      </c>
      <c r="J66" s="4">
        <f t="shared" si="2"/>
        <v>4922.60869577216</v>
      </c>
      <c r="K66" s="3">
        <f t="shared" si="10"/>
        <v>6190.2571126777966</v>
      </c>
      <c r="L66" s="4">
        <f t="shared" si="3"/>
        <v>293.56068602025272</v>
      </c>
      <c r="M66" s="18">
        <f t="shared" si="11"/>
        <v>974.08773088538419</v>
      </c>
      <c r="N66" s="18">
        <f t="shared" si="12"/>
        <v>4922.60869577216</v>
      </c>
      <c r="O66" s="18">
        <f t="shared" si="13"/>
        <v>5896.6964266575442</v>
      </c>
      <c r="P66" s="27">
        <f t="shared" si="14"/>
        <v>6593.2984374084945</v>
      </c>
      <c r="Q66" s="18">
        <f t="shared" si="15"/>
        <v>35.569277132478469</v>
      </c>
      <c r="R66" s="18">
        <f t="shared" si="16"/>
        <v>5100.7104828583988</v>
      </c>
      <c r="S66" s="29">
        <f t="shared" si="17"/>
        <v>5136.2797599908772</v>
      </c>
      <c r="T66" s="25">
        <f t="shared" si="18"/>
        <v>150000</v>
      </c>
      <c r="U66" s="4">
        <f t="shared" si="19"/>
        <v>456.25000000000006</v>
      </c>
      <c r="V66" s="4">
        <f t="shared" si="20"/>
        <v>0</v>
      </c>
      <c r="W66" s="4">
        <f t="shared" si="21"/>
        <v>456.25000000000006</v>
      </c>
      <c r="X66" s="27">
        <f t="shared" si="22"/>
        <v>100000</v>
      </c>
      <c r="Y66" s="18">
        <f t="shared" si="23"/>
        <v>304.16666666666669</v>
      </c>
      <c r="Z66" s="18">
        <f t="shared" si="24"/>
        <v>0</v>
      </c>
      <c r="AA66" s="29">
        <f t="shared" si="25"/>
        <v>304.16666666666669</v>
      </c>
      <c r="AB66" s="25">
        <f t="shared" si="26"/>
        <v>58732.113979822032</v>
      </c>
      <c r="AC66" s="36">
        <f t="shared" si="27"/>
        <v>2.2737367544323206E-13</v>
      </c>
      <c r="AD66" s="4">
        <f t="shared" si="28"/>
        <v>-2.2737367544323206E-13</v>
      </c>
      <c r="AE66" s="4">
        <f t="shared" si="29"/>
        <v>0</v>
      </c>
      <c r="AF66" s="33">
        <f t="shared" si="30"/>
        <v>270337.65559149516</v>
      </c>
      <c r="AG66" s="18">
        <f t="shared" si="31"/>
        <v>0</v>
      </c>
      <c r="AH66" s="18">
        <f t="shared" si="32"/>
        <v>0</v>
      </c>
      <c r="AI66" s="29">
        <f t="shared" si="38"/>
        <v>-1.2050804798491299E-11</v>
      </c>
      <c r="AJ66" s="4">
        <f t="shared" si="33"/>
        <v>241121.64912113236</v>
      </c>
      <c r="AK66" s="4">
        <f t="shared" si="34"/>
        <v>21418.567047000579</v>
      </c>
      <c r="AL66" s="4">
        <f t="shared" si="35"/>
        <v>14279.044698000385</v>
      </c>
      <c r="AM66" s="4">
        <f t="shared" si="36"/>
        <v>0</v>
      </c>
      <c r="AO66" s="4"/>
    </row>
    <row r="67" spans="1:41">
      <c r="A67" s="1">
        <v>54</v>
      </c>
      <c r="B67" s="1">
        <f t="shared" si="37"/>
        <v>279</v>
      </c>
      <c r="C67" s="3">
        <f t="shared" si="0"/>
        <v>310474.89036406379</v>
      </c>
      <c r="D67" s="3">
        <f t="shared" si="5"/>
        <v>1865.2453626759097</v>
      </c>
      <c r="E67" s="4">
        <f t="shared" si="6"/>
        <v>1248.1630908182053</v>
      </c>
      <c r="F67" s="4">
        <f t="shared" si="7"/>
        <v>617.08227185770443</v>
      </c>
      <c r="G67" s="7">
        <f t="shared" si="8"/>
        <v>0.15</v>
      </c>
      <c r="H67" s="8">
        <f t="shared" si="9"/>
        <v>1.3451947011868914E-2</v>
      </c>
      <c r="I67" s="3">
        <f t="shared" si="1"/>
        <v>4233.4397813093074</v>
      </c>
      <c r="J67" s="4">
        <f t="shared" si="2"/>
        <v>4850.522053167012</v>
      </c>
      <c r="K67" s="3">
        <f t="shared" si="10"/>
        <v>6098.6851439852171</v>
      </c>
      <c r="L67" s="4">
        <f t="shared" si="3"/>
        <v>289.0482947157949</v>
      </c>
      <c r="M67" s="18">
        <f t="shared" si="11"/>
        <v>959.11479610241042</v>
      </c>
      <c r="N67" s="18">
        <f t="shared" si="12"/>
        <v>4850.522053167012</v>
      </c>
      <c r="O67" s="18">
        <f t="shared" si="13"/>
        <v>5809.6368492694228</v>
      </c>
      <c r="P67" s="27">
        <f t="shared" si="14"/>
        <v>1564.1328708861893</v>
      </c>
      <c r="Q67" s="18">
        <f t="shared" si="15"/>
        <v>20.054616080450838</v>
      </c>
      <c r="R67" s="18">
        <f t="shared" si="16"/>
        <v>5029.1655665223052</v>
      </c>
      <c r="S67" s="29">
        <f t="shared" si="17"/>
        <v>5049.2201826027558</v>
      </c>
      <c r="T67" s="25">
        <f t="shared" si="18"/>
        <v>150000</v>
      </c>
      <c r="U67" s="4">
        <f t="shared" si="19"/>
        <v>456.25000000000006</v>
      </c>
      <c r="V67" s="4">
        <f t="shared" si="20"/>
        <v>0</v>
      </c>
      <c r="W67" s="4">
        <f t="shared" si="21"/>
        <v>456.25000000000006</v>
      </c>
      <c r="X67" s="27">
        <f t="shared" si="22"/>
        <v>100000</v>
      </c>
      <c r="Y67" s="18">
        <f t="shared" si="23"/>
        <v>304.16666666666669</v>
      </c>
      <c r="Z67" s="18">
        <f t="shared" si="24"/>
        <v>0</v>
      </c>
      <c r="AA67" s="29">
        <f t="shared" si="25"/>
        <v>304.16666666666669</v>
      </c>
      <c r="AB67" s="25">
        <f t="shared" si="26"/>
        <v>58910.75749317732</v>
      </c>
      <c r="AC67" s="36">
        <f t="shared" si="27"/>
        <v>2.2737367544323206E-13</v>
      </c>
      <c r="AD67" s="4">
        <f t="shared" si="28"/>
        <v>-2.2737367544323206E-13</v>
      </c>
      <c r="AE67" s="4">
        <f t="shared" si="29"/>
        <v>0</v>
      </c>
      <c r="AF67" s="33">
        <f t="shared" si="30"/>
        <v>271574.94059220445</v>
      </c>
      <c r="AG67" s="18">
        <f t="shared" si="31"/>
        <v>0</v>
      </c>
      <c r="AH67" s="18">
        <f t="shared" si="32"/>
        <v>0</v>
      </c>
      <c r="AI67" s="29">
        <f t="shared" si="38"/>
        <v>-1.2278178473934531E-11</v>
      </c>
      <c r="AJ67" s="4">
        <f t="shared" si="33"/>
        <v>240954.81812467816</v>
      </c>
      <c r="AK67" s="4">
        <f t="shared" si="34"/>
        <v>21772.794965086101</v>
      </c>
      <c r="AL67" s="4">
        <f t="shared" si="35"/>
        <v>14515.196643390733</v>
      </c>
      <c r="AM67" s="4">
        <f t="shared" si="36"/>
        <v>0</v>
      </c>
      <c r="AO67" s="4"/>
    </row>
    <row r="68" spans="1:41">
      <c r="A68" s="1">
        <v>55</v>
      </c>
      <c r="B68" s="1">
        <f t="shared" si="37"/>
        <v>278</v>
      </c>
      <c r="C68" s="3">
        <f t="shared" si="0"/>
        <v>305695.42922709946</v>
      </c>
      <c r="D68" s="3">
        <f t="shared" si="5"/>
        <v>1840.1541808930592</v>
      </c>
      <c r="E68" s="4">
        <f t="shared" si="6"/>
        <v>1228.9631076910857</v>
      </c>
      <c r="F68" s="4">
        <f t="shared" si="7"/>
        <v>611.1910732019735</v>
      </c>
      <c r="G68" s="7">
        <f t="shared" si="8"/>
        <v>0.15</v>
      </c>
      <c r="H68" s="8">
        <f t="shared" si="9"/>
        <v>1.3451947011868914E-2</v>
      </c>
      <c r="I68" s="3">
        <f t="shared" si="1"/>
        <v>4168.2700637623566</v>
      </c>
      <c r="J68" s="4">
        <f t="shared" si="2"/>
        <v>4779.4611369643299</v>
      </c>
      <c r="K68" s="3">
        <f t="shared" si="10"/>
        <v>6008.4242446554163</v>
      </c>
      <c r="L68" s="4">
        <f t="shared" si="3"/>
        <v>284.60198283372512</v>
      </c>
      <c r="M68" s="18">
        <f t="shared" si="11"/>
        <v>944.36112485736066</v>
      </c>
      <c r="N68" s="18">
        <f t="shared" si="12"/>
        <v>4779.4611369643299</v>
      </c>
      <c r="O68" s="18">
        <f t="shared" si="13"/>
        <v>5723.8222618216905</v>
      </c>
      <c r="P68" s="27">
        <f t="shared" si="14"/>
        <v>0</v>
      </c>
      <c r="Q68" s="18">
        <f t="shared" si="15"/>
        <v>4.7575708156121594</v>
      </c>
      <c r="R68" s="18">
        <f t="shared" si="16"/>
        <v>1564.1328708861893</v>
      </c>
      <c r="S68" s="29">
        <f t="shared" si="17"/>
        <v>1568.8904417018014</v>
      </c>
      <c r="T68" s="25">
        <f t="shared" si="18"/>
        <v>146605.48484654678</v>
      </c>
      <c r="U68" s="4">
        <f t="shared" si="19"/>
        <v>456.25000000000006</v>
      </c>
      <c r="V68" s="4">
        <f t="shared" si="20"/>
        <v>3394.5151534532224</v>
      </c>
      <c r="W68" s="4">
        <f t="shared" si="21"/>
        <v>3850.7651534532224</v>
      </c>
      <c r="X68" s="27">
        <f t="shared" si="22"/>
        <v>100000</v>
      </c>
      <c r="Y68" s="18">
        <f t="shared" si="23"/>
        <v>304.16666666666669</v>
      </c>
      <c r="Z68" s="18">
        <f t="shared" si="24"/>
        <v>0</v>
      </c>
      <c r="AA68" s="29">
        <f t="shared" si="25"/>
        <v>304.16666666666669</v>
      </c>
      <c r="AB68" s="25">
        <f t="shared" si="26"/>
        <v>59089.944380552399</v>
      </c>
      <c r="AC68" s="36">
        <f t="shared" si="27"/>
        <v>2.8421709430404007E-13</v>
      </c>
      <c r="AD68" s="4">
        <f t="shared" si="28"/>
        <v>-2.8421709430404007E-13</v>
      </c>
      <c r="AE68" s="4">
        <f t="shared" si="29"/>
        <v>0</v>
      </c>
      <c r="AF68" s="33">
        <f t="shared" si="30"/>
        <v>86027.307898740415</v>
      </c>
      <c r="AG68" s="18">
        <f t="shared" si="31"/>
        <v>186698.33343992723</v>
      </c>
      <c r="AH68" s="18">
        <f t="shared" si="32"/>
        <v>0</v>
      </c>
      <c r="AI68" s="29">
        <f t="shared" si="38"/>
        <v>-1.5631940186722204E-11</v>
      </c>
      <c r="AJ68" s="4">
        <f t="shared" si="33"/>
        <v>76081.441523180838</v>
      </c>
      <c r="AK68" s="4">
        <f t="shared" si="34"/>
        <v>186738.19156177819</v>
      </c>
      <c r="AL68" s="4">
        <f t="shared" si="35"/>
        <v>14750.194053192738</v>
      </c>
      <c r="AM68" s="4">
        <f t="shared" si="36"/>
        <v>0</v>
      </c>
      <c r="AO68" s="4"/>
    </row>
    <row r="69" spans="1:41">
      <c r="A69" s="1">
        <v>56</v>
      </c>
      <c r="B69" s="1">
        <f t="shared" si="37"/>
        <v>277</v>
      </c>
      <c r="C69" s="3">
        <f t="shared" si="0"/>
        <v>300986.01761277445</v>
      </c>
      <c r="D69" s="3">
        <f t="shared" si="5"/>
        <v>1815.4005243580166</v>
      </c>
      <c r="E69" s="4">
        <f t="shared" si="6"/>
        <v>1210.0444073572687</v>
      </c>
      <c r="F69" s="4">
        <f t="shared" si="7"/>
        <v>605.35611700074787</v>
      </c>
      <c r="G69" s="7">
        <f t="shared" si="8"/>
        <v>0.15</v>
      </c>
      <c r="H69" s="8">
        <f t="shared" si="9"/>
        <v>1.3451947011868914E-2</v>
      </c>
      <c r="I69" s="3">
        <f t="shared" si="1"/>
        <v>4104.0554973242615</v>
      </c>
      <c r="J69" s="4">
        <f t="shared" si="2"/>
        <v>4709.4116143250094</v>
      </c>
      <c r="K69" s="3">
        <f t="shared" si="10"/>
        <v>5919.4560216822783</v>
      </c>
      <c r="L69" s="4">
        <f t="shared" si="3"/>
        <v>280.22081012484119</v>
      </c>
      <c r="M69" s="18">
        <f t="shared" si="11"/>
        <v>929.82359723242757</v>
      </c>
      <c r="N69" s="18">
        <f t="shared" si="12"/>
        <v>4709.4116143250094</v>
      </c>
      <c r="O69" s="18">
        <f t="shared" si="13"/>
        <v>5639.2352115574367</v>
      </c>
      <c r="P69" s="27">
        <f t="shared" si="14"/>
        <v>0</v>
      </c>
      <c r="Q69" s="18">
        <f t="shared" si="15"/>
        <v>0</v>
      </c>
      <c r="R69" s="18">
        <f t="shared" si="16"/>
        <v>0</v>
      </c>
      <c r="S69" s="29">
        <f t="shared" si="17"/>
        <v>0</v>
      </c>
      <c r="T69" s="25">
        <f t="shared" si="18"/>
        <v>141716.34131806425</v>
      </c>
      <c r="U69" s="4">
        <f t="shared" si="19"/>
        <v>445.92501640824656</v>
      </c>
      <c r="V69" s="4">
        <f t="shared" si="20"/>
        <v>4889.1435284825229</v>
      </c>
      <c r="W69" s="4">
        <f t="shared" si="21"/>
        <v>5335.0685448907698</v>
      </c>
      <c r="X69" s="27">
        <f t="shared" si="22"/>
        <v>100000</v>
      </c>
      <c r="Y69" s="18">
        <f t="shared" si="23"/>
        <v>304.16666666666669</v>
      </c>
      <c r="Z69" s="18">
        <f t="shared" si="24"/>
        <v>0</v>
      </c>
      <c r="AA69" s="29">
        <f t="shared" si="25"/>
        <v>304.16666666666669</v>
      </c>
      <c r="AB69" s="25">
        <f t="shared" si="26"/>
        <v>59269.676294709912</v>
      </c>
      <c r="AC69" s="36">
        <f t="shared" si="27"/>
        <v>2.8421709430404007E-13</v>
      </c>
      <c r="AD69" s="4">
        <f t="shared" si="28"/>
        <v>-2.8421709430404007E-13</v>
      </c>
      <c r="AE69" s="4">
        <f t="shared" si="29"/>
        <v>0</v>
      </c>
      <c r="AF69" s="33">
        <f t="shared" si="30"/>
        <v>0</v>
      </c>
      <c r="AG69" s="18">
        <f t="shared" si="31"/>
        <v>273792.03759502131</v>
      </c>
      <c r="AH69" s="18">
        <f t="shared" si="32"/>
        <v>0</v>
      </c>
      <c r="AI69" s="29">
        <f t="shared" si="38"/>
        <v>-1.5916157281026244E-11</v>
      </c>
      <c r="AJ69" s="4">
        <f t="shared" si="33"/>
        <v>0</v>
      </c>
      <c r="AK69" s="4">
        <f t="shared" si="34"/>
        <v>262819.35013851378</v>
      </c>
      <c r="AL69" s="4">
        <f t="shared" si="35"/>
        <v>14984.040972386043</v>
      </c>
      <c r="AM69" s="4">
        <f t="shared" si="36"/>
        <v>0</v>
      </c>
      <c r="AO69" s="4"/>
    </row>
    <row r="70" spans="1:41">
      <c r="A70" s="1">
        <v>57</v>
      </c>
      <c r="B70" s="1">
        <f t="shared" si="37"/>
        <v>276</v>
      </c>
      <c r="C70" s="3">
        <f t="shared" si="0"/>
        <v>296345.65826245403</v>
      </c>
      <c r="D70" s="3">
        <f t="shared" si="5"/>
        <v>1790.9798526990335</v>
      </c>
      <c r="E70" s="4">
        <f t="shared" si="6"/>
        <v>1191.4029863838989</v>
      </c>
      <c r="F70" s="4">
        <f t="shared" si="7"/>
        <v>599.57686631513457</v>
      </c>
      <c r="G70" s="7">
        <f t="shared" si="8"/>
        <v>0.15</v>
      </c>
      <c r="H70" s="8">
        <f t="shared" si="9"/>
        <v>1.3451947011868914E-2</v>
      </c>
      <c r="I70" s="3">
        <f t="shared" si="1"/>
        <v>4040.7824840052717</v>
      </c>
      <c r="J70" s="4">
        <f t="shared" si="2"/>
        <v>4640.3593503204065</v>
      </c>
      <c r="K70" s="3">
        <f t="shared" si="10"/>
        <v>5831.7623367043052</v>
      </c>
      <c r="L70" s="4">
        <f t="shared" si="3"/>
        <v>275.90384947837657</v>
      </c>
      <c r="M70" s="18">
        <f t="shared" si="11"/>
        <v>915.49913690552239</v>
      </c>
      <c r="N70" s="18">
        <f t="shared" si="12"/>
        <v>4640.3593503204065</v>
      </c>
      <c r="O70" s="18">
        <f t="shared" si="13"/>
        <v>5555.8584872259289</v>
      </c>
      <c r="P70" s="27">
        <f t="shared" si="14"/>
        <v>0</v>
      </c>
      <c r="Q70" s="18">
        <f t="shared" si="15"/>
        <v>0</v>
      </c>
      <c r="R70" s="18">
        <f t="shared" si="16"/>
        <v>0</v>
      </c>
      <c r="S70" s="29">
        <f t="shared" si="17"/>
        <v>0</v>
      </c>
      <c r="T70" s="25">
        <f t="shared" si="18"/>
        <v>136895.70336901411</v>
      </c>
      <c r="U70" s="4">
        <f t="shared" si="19"/>
        <v>431.05387150911218</v>
      </c>
      <c r="V70" s="4">
        <f t="shared" si="20"/>
        <v>4820.6379490501495</v>
      </c>
      <c r="W70" s="4">
        <f t="shared" si="21"/>
        <v>5251.6918205592619</v>
      </c>
      <c r="X70" s="27">
        <f t="shared" si="22"/>
        <v>100000</v>
      </c>
      <c r="Y70" s="18">
        <f t="shared" si="23"/>
        <v>304.16666666666669</v>
      </c>
      <c r="Z70" s="18">
        <f t="shared" si="24"/>
        <v>0</v>
      </c>
      <c r="AA70" s="29">
        <f t="shared" si="25"/>
        <v>304.16666666666669</v>
      </c>
      <c r="AB70" s="25">
        <f t="shared" si="26"/>
        <v>59449.954893439652</v>
      </c>
      <c r="AC70" s="36">
        <f t="shared" si="27"/>
        <v>2.8421709430404007E-13</v>
      </c>
      <c r="AD70" s="4">
        <f t="shared" si="28"/>
        <v>-2.8421709430404007E-13</v>
      </c>
      <c r="AE70" s="4">
        <f t="shared" si="29"/>
        <v>0</v>
      </c>
      <c r="AF70" s="33">
        <f t="shared" si="30"/>
        <v>0</v>
      </c>
      <c r="AG70" s="18">
        <f t="shared" si="31"/>
        <v>274776.36309585854</v>
      </c>
      <c r="AH70" s="18">
        <f t="shared" si="32"/>
        <v>0</v>
      </c>
      <c r="AI70" s="29">
        <f t="shared" si="38"/>
        <v>-1.6200374375330284E-11</v>
      </c>
      <c r="AJ70" s="4">
        <f t="shared" si="33"/>
        <v>0</v>
      </c>
      <c r="AK70" s="4">
        <f t="shared" si="34"/>
        <v>262729.76390734821</v>
      </c>
      <c r="AL70" s="4">
        <f t="shared" si="35"/>
        <v>15216.741433488811</v>
      </c>
      <c r="AM70" s="4">
        <f t="shared" si="36"/>
        <v>0</v>
      </c>
      <c r="AO70" s="4"/>
    </row>
    <row r="71" spans="1:41">
      <c r="A71" s="1">
        <v>58</v>
      </c>
      <c r="B71" s="1">
        <f t="shared" si="37"/>
        <v>275</v>
      </c>
      <c r="C71" s="3">
        <f t="shared" si="0"/>
        <v>291773.36785723269</v>
      </c>
      <c r="D71" s="3">
        <f t="shared" si="5"/>
        <v>1766.8876866212013</v>
      </c>
      <c r="E71" s="4">
        <f t="shared" si="6"/>
        <v>1173.0348972888805</v>
      </c>
      <c r="F71" s="4">
        <f t="shared" si="7"/>
        <v>593.85278933232075</v>
      </c>
      <c r="G71" s="7">
        <f t="shared" si="8"/>
        <v>0.15</v>
      </c>
      <c r="H71" s="8">
        <f t="shared" si="9"/>
        <v>1.3451947011868914E-2</v>
      </c>
      <c r="I71" s="3">
        <f t="shared" si="1"/>
        <v>3978.4376158889959</v>
      </c>
      <c r="J71" s="4">
        <f t="shared" si="2"/>
        <v>4572.2904052213162</v>
      </c>
      <c r="K71" s="3">
        <f t="shared" si="10"/>
        <v>5745.3253025101967</v>
      </c>
      <c r="L71" s="4">
        <f t="shared" si="3"/>
        <v>271.65018674058285</v>
      </c>
      <c r="M71" s="18">
        <f t="shared" si="11"/>
        <v>901.38471054829768</v>
      </c>
      <c r="N71" s="18">
        <f t="shared" si="12"/>
        <v>4572.2904052213162</v>
      </c>
      <c r="O71" s="18">
        <f t="shared" si="13"/>
        <v>5473.6751157696135</v>
      </c>
      <c r="P71" s="27">
        <f t="shared" si="14"/>
        <v>0</v>
      </c>
      <c r="Q71" s="18">
        <f t="shared" si="15"/>
        <v>0</v>
      </c>
      <c r="R71" s="18">
        <f t="shared" si="16"/>
        <v>0</v>
      </c>
      <c r="S71" s="29">
        <f t="shared" si="17"/>
        <v>0</v>
      </c>
      <c r="T71" s="25">
        <f t="shared" si="18"/>
        <v>132142.58601765858</v>
      </c>
      <c r="U71" s="4">
        <f t="shared" si="19"/>
        <v>416.39109774741797</v>
      </c>
      <c r="V71" s="4">
        <f t="shared" si="20"/>
        <v>4753.1173513555286</v>
      </c>
      <c r="W71" s="4">
        <f t="shared" si="21"/>
        <v>5169.5084491029465</v>
      </c>
      <c r="X71" s="27">
        <f t="shared" si="22"/>
        <v>100000</v>
      </c>
      <c r="Y71" s="18">
        <f t="shared" si="23"/>
        <v>304.16666666666669</v>
      </c>
      <c r="Z71" s="18">
        <f t="shared" si="24"/>
        <v>0</v>
      </c>
      <c r="AA71" s="29">
        <f t="shared" si="25"/>
        <v>304.16666666666669</v>
      </c>
      <c r="AB71" s="25">
        <f t="shared" si="26"/>
        <v>59630.781839573858</v>
      </c>
      <c r="AC71" s="36">
        <f t="shared" si="27"/>
        <v>2.8421709430404007E-13</v>
      </c>
      <c r="AD71" s="4">
        <f t="shared" si="28"/>
        <v>-2.8421709430404007E-13</v>
      </c>
      <c r="AE71" s="4">
        <f t="shared" si="29"/>
        <v>0</v>
      </c>
      <c r="AF71" s="33">
        <f t="shared" si="30"/>
        <v>0</v>
      </c>
      <c r="AG71" s="18">
        <f t="shared" si="31"/>
        <v>275680.80637862068</v>
      </c>
      <c r="AH71" s="18">
        <f t="shared" si="32"/>
        <v>0</v>
      </c>
      <c r="AI71" s="29">
        <f t="shared" si="38"/>
        <v>-1.6484591469634324E-11</v>
      </c>
      <c r="AJ71" s="4">
        <f t="shared" si="33"/>
        <v>0</v>
      </c>
      <c r="AK71" s="4">
        <f t="shared" si="34"/>
        <v>262553.80131002609</v>
      </c>
      <c r="AL71" s="4">
        <f t="shared" si="35"/>
        <v>15448.299456593575</v>
      </c>
      <c r="AM71" s="4">
        <f t="shared" si="36"/>
        <v>0</v>
      </c>
      <c r="AO71" s="4"/>
    </row>
    <row r="72" spans="1:41">
      <c r="A72" s="1">
        <v>59</v>
      </c>
      <c r="B72" s="1">
        <f t="shared" si="37"/>
        <v>274</v>
      </c>
      <c r="C72" s="3">
        <f t="shared" si="0"/>
        <v>287268.17682540882</v>
      </c>
      <c r="D72" s="3">
        <f t="shared" si="5"/>
        <v>1743.1196070848489</v>
      </c>
      <c r="E72" s="4">
        <f t="shared" si="6"/>
        <v>1154.9362477682128</v>
      </c>
      <c r="F72" s="4">
        <f t="shared" si="7"/>
        <v>588.18335931663614</v>
      </c>
      <c r="G72" s="7">
        <f t="shared" si="8"/>
        <v>0.15</v>
      </c>
      <c r="H72" s="8">
        <f t="shared" si="9"/>
        <v>1.3451947011868914E-2</v>
      </c>
      <c r="I72" s="3">
        <f t="shared" si="1"/>
        <v>3917.0076725072408</v>
      </c>
      <c r="J72" s="4">
        <f t="shared" si="2"/>
        <v>4505.191031823877</v>
      </c>
      <c r="K72" s="3">
        <f t="shared" si="10"/>
        <v>5660.1272795920895</v>
      </c>
      <c r="L72" s="4">
        <f t="shared" si="3"/>
        <v>267.45892053579661</v>
      </c>
      <c r="M72" s="18">
        <f t="shared" si="11"/>
        <v>887.4773272324162</v>
      </c>
      <c r="N72" s="18">
        <f t="shared" si="12"/>
        <v>4505.191031823877</v>
      </c>
      <c r="O72" s="18">
        <f t="shared" si="13"/>
        <v>5392.6683590562934</v>
      </c>
      <c r="P72" s="27">
        <f t="shared" si="14"/>
        <v>0</v>
      </c>
      <c r="Q72" s="18">
        <f t="shared" si="15"/>
        <v>0</v>
      </c>
      <c r="R72" s="18">
        <f t="shared" si="16"/>
        <v>0</v>
      </c>
      <c r="S72" s="29">
        <f t="shared" si="17"/>
        <v>0</v>
      </c>
      <c r="T72" s="25">
        <f t="shared" si="18"/>
        <v>127456.018024406</v>
      </c>
      <c r="U72" s="4">
        <f t="shared" si="19"/>
        <v>401.93369913704493</v>
      </c>
      <c r="V72" s="4">
        <f t="shared" si="20"/>
        <v>4686.5679932525818</v>
      </c>
      <c r="W72" s="4">
        <f t="shared" si="21"/>
        <v>5088.5016923896264</v>
      </c>
      <c r="X72" s="27">
        <f t="shared" si="22"/>
        <v>100000</v>
      </c>
      <c r="Y72" s="18">
        <f t="shared" si="23"/>
        <v>304.16666666666669</v>
      </c>
      <c r="Z72" s="18">
        <f t="shared" si="24"/>
        <v>0</v>
      </c>
      <c r="AA72" s="29">
        <f t="shared" si="25"/>
        <v>304.16666666666669</v>
      </c>
      <c r="AB72" s="25">
        <f t="shared" si="26"/>
        <v>59812.158801002559</v>
      </c>
      <c r="AC72" s="36">
        <f t="shared" si="27"/>
        <v>2.8421709430404007E-13</v>
      </c>
      <c r="AD72" s="4">
        <f t="shared" si="28"/>
        <v>-2.8421709430404007E-13</v>
      </c>
      <c r="AE72" s="4">
        <f t="shared" si="29"/>
        <v>0</v>
      </c>
      <c r="AF72" s="33">
        <f t="shared" si="30"/>
        <v>0</v>
      </c>
      <c r="AG72" s="18">
        <f t="shared" si="31"/>
        <v>276507.51160190231</v>
      </c>
      <c r="AH72" s="18">
        <f t="shared" si="32"/>
        <v>0</v>
      </c>
      <c r="AI72" s="29">
        <f t="shared" si="38"/>
        <v>-1.6768808563938364E-11</v>
      </c>
      <c r="AJ72" s="4">
        <f t="shared" si="33"/>
        <v>0</v>
      </c>
      <c r="AK72" s="4">
        <f t="shared" si="34"/>
        <v>262294.31808456447</v>
      </c>
      <c r="AL72" s="4">
        <f t="shared" si="35"/>
        <v>15678.719049402947</v>
      </c>
      <c r="AM72" s="4">
        <f t="shared" si="36"/>
        <v>0</v>
      </c>
      <c r="AO72" s="4"/>
    </row>
    <row r="73" spans="1:41">
      <c r="A73" s="1">
        <v>60</v>
      </c>
      <c r="B73" s="1">
        <f t="shared" si="37"/>
        <v>273</v>
      </c>
      <c r="C73" s="3">
        <f t="shared" si="0"/>
        <v>282829.12915259693</v>
      </c>
      <c r="D73" s="3">
        <f t="shared" si="5"/>
        <v>1719.6712544949939</v>
      </c>
      <c r="E73" s="4">
        <f t="shared" si="6"/>
        <v>1137.10319993391</v>
      </c>
      <c r="F73" s="4">
        <f t="shared" si="7"/>
        <v>582.56805456108395</v>
      </c>
      <c r="G73" s="7">
        <f t="shared" si="8"/>
        <v>0.15</v>
      </c>
      <c r="H73" s="8">
        <f t="shared" si="9"/>
        <v>1.3451947011868914E-2</v>
      </c>
      <c r="I73" s="3">
        <f t="shared" si="1"/>
        <v>3856.4796182508258</v>
      </c>
      <c r="J73" s="4">
        <f t="shared" si="2"/>
        <v>4439.0476728119102</v>
      </c>
      <c r="K73" s="3">
        <f t="shared" si="10"/>
        <v>5576.1508727458195</v>
      </c>
      <c r="L73" s="4">
        <f t="shared" si="3"/>
        <v>263.32916208995806</v>
      </c>
      <c r="M73" s="18">
        <f t="shared" si="11"/>
        <v>873.77403784395187</v>
      </c>
      <c r="N73" s="18">
        <f t="shared" si="12"/>
        <v>4439.0476728119102</v>
      </c>
      <c r="O73" s="18">
        <f t="shared" si="13"/>
        <v>5312.8217106558623</v>
      </c>
      <c r="P73" s="27">
        <f t="shared" si="14"/>
        <v>0</v>
      </c>
      <c r="Q73" s="18">
        <f t="shared" si="15"/>
        <v>0</v>
      </c>
      <c r="R73" s="18">
        <f t="shared" si="16"/>
        <v>0</v>
      </c>
      <c r="S73" s="29">
        <f t="shared" si="17"/>
        <v>0</v>
      </c>
      <c r="T73" s="25">
        <f t="shared" si="18"/>
        <v>122835.04170190771</v>
      </c>
      <c r="U73" s="4">
        <f t="shared" si="19"/>
        <v>387.67872149090164</v>
      </c>
      <c r="V73" s="4">
        <f t="shared" si="20"/>
        <v>4620.9763224982935</v>
      </c>
      <c r="W73" s="4">
        <f t="shared" si="21"/>
        <v>5008.6550439891953</v>
      </c>
      <c r="X73" s="27">
        <f t="shared" si="22"/>
        <v>100000</v>
      </c>
      <c r="Y73" s="18">
        <f t="shared" si="23"/>
        <v>304.16666666666669</v>
      </c>
      <c r="Z73" s="18">
        <f t="shared" si="24"/>
        <v>0</v>
      </c>
      <c r="AA73" s="29">
        <f t="shared" si="25"/>
        <v>304.16666666666669</v>
      </c>
      <c r="AB73" s="25">
        <f t="shared" si="26"/>
        <v>59994.087450688938</v>
      </c>
      <c r="AC73" s="36">
        <f t="shared" si="27"/>
        <v>2.8421709430404007E-13</v>
      </c>
      <c r="AD73" s="4">
        <f t="shared" si="28"/>
        <v>-2.8421709430404007E-13</v>
      </c>
      <c r="AE73" s="4">
        <f t="shared" si="29"/>
        <v>0</v>
      </c>
      <c r="AF73" s="33">
        <f t="shared" si="30"/>
        <v>0</v>
      </c>
      <c r="AG73" s="18">
        <f t="shared" si="31"/>
        <v>277258.57934989763</v>
      </c>
      <c r="AH73" s="18">
        <f t="shared" si="32"/>
        <v>0</v>
      </c>
      <c r="AI73" s="29">
        <f t="shared" si="38"/>
        <v>-1.7053025658242404E-11</v>
      </c>
      <c r="AJ73" s="4">
        <f t="shared" si="33"/>
        <v>0</v>
      </c>
      <c r="AK73" s="4">
        <f t="shared" si="34"/>
        <v>261954.10031513649</v>
      </c>
      <c r="AL73" s="4">
        <f t="shared" si="35"/>
        <v>15908.0042072653</v>
      </c>
      <c r="AM73" s="4">
        <f t="shared" si="36"/>
        <v>0</v>
      </c>
      <c r="AO73" s="4"/>
    </row>
    <row r="74" spans="1:41">
      <c r="A74" s="1">
        <v>61</v>
      </c>
      <c r="B74" s="1">
        <f t="shared" si="37"/>
        <v>272</v>
      </c>
      <c r="C74" s="3">
        <f t="shared" si="0"/>
        <v>278455.28219444171</v>
      </c>
      <c r="D74" s="3">
        <f t="shared" si="5"/>
        <v>1696.5383279016928</v>
      </c>
      <c r="E74" s="4">
        <f t="shared" si="6"/>
        <v>1119.5319695623627</v>
      </c>
      <c r="F74" s="4">
        <f t="shared" si="7"/>
        <v>577.00635833933006</v>
      </c>
      <c r="G74" s="7">
        <f t="shared" si="8"/>
        <v>0.15</v>
      </c>
      <c r="H74" s="8">
        <f t="shared" si="9"/>
        <v>1.3451947011868914E-2</v>
      </c>
      <c r="I74" s="3">
        <f t="shared" si="1"/>
        <v>3796.8405998158714</v>
      </c>
      <c r="J74" s="4">
        <f t="shared" si="2"/>
        <v>4373.8469581552017</v>
      </c>
      <c r="K74" s="3">
        <f t="shared" si="10"/>
        <v>5493.3789277175638</v>
      </c>
      <c r="L74" s="4">
        <f t="shared" si="3"/>
        <v>259.26003505654717</v>
      </c>
      <c r="M74" s="18">
        <f t="shared" si="11"/>
        <v>860.27193450581558</v>
      </c>
      <c r="N74" s="18">
        <f t="shared" si="12"/>
        <v>4373.8469581552017</v>
      </c>
      <c r="O74" s="18">
        <f t="shared" si="13"/>
        <v>5234.1188926610175</v>
      </c>
      <c r="P74" s="27">
        <f t="shared" si="14"/>
        <v>0</v>
      </c>
      <c r="Q74" s="18">
        <f t="shared" si="15"/>
        <v>0</v>
      </c>
      <c r="R74" s="18">
        <f t="shared" si="16"/>
        <v>0</v>
      </c>
      <c r="S74" s="29">
        <f t="shared" si="17"/>
        <v>0</v>
      </c>
      <c r="T74" s="25">
        <f t="shared" si="18"/>
        <v>118278.71272775666</v>
      </c>
      <c r="U74" s="4">
        <f t="shared" si="19"/>
        <v>373.62325184330263</v>
      </c>
      <c r="V74" s="4">
        <f t="shared" si="20"/>
        <v>4556.328974151048</v>
      </c>
      <c r="W74" s="4">
        <f t="shared" si="21"/>
        <v>4929.9522259943506</v>
      </c>
      <c r="X74" s="27">
        <f t="shared" si="22"/>
        <v>100000</v>
      </c>
      <c r="Y74" s="18">
        <f t="shared" si="23"/>
        <v>304.16666666666669</v>
      </c>
      <c r="Z74" s="18">
        <f t="shared" si="24"/>
        <v>0</v>
      </c>
      <c r="AA74" s="29">
        <f t="shared" si="25"/>
        <v>304.16666666666669</v>
      </c>
      <c r="AB74" s="25">
        <f t="shared" si="26"/>
        <v>60176.569466684778</v>
      </c>
      <c r="AC74" s="36">
        <f t="shared" si="27"/>
        <v>2.8421709430404007E-13</v>
      </c>
      <c r="AD74" s="4">
        <f t="shared" si="28"/>
        <v>-2.8421709430404007E-13</v>
      </c>
      <c r="AE74" s="4">
        <f t="shared" si="29"/>
        <v>0</v>
      </c>
      <c r="AF74" s="33">
        <f t="shared" si="30"/>
        <v>0</v>
      </c>
      <c r="AG74" s="18">
        <f t="shared" si="31"/>
        <v>277936.06742321391</v>
      </c>
      <c r="AH74" s="18">
        <f t="shared" si="32"/>
        <v>0</v>
      </c>
      <c r="AI74" s="29">
        <f t="shared" si="38"/>
        <v>-1.7337242752546445E-11</v>
      </c>
      <c r="AJ74" s="4">
        <f t="shared" si="33"/>
        <v>0</v>
      </c>
      <c r="AK74" s="4">
        <f t="shared" si="34"/>
        <v>261535.86592826177</v>
      </c>
      <c r="AL74" s="4">
        <f t="shared" si="35"/>
        <v>16136.158913210287</v>
      </c>
      <c r="AM74" s="4">
        <f t="shared" si="36"/>
        <v>0</v>
      </c>
      <c r="AO74" s="4"/>
    </row>
    <row r="75" spans="1:41">
      <c r="A75" s="1">
        <v>62</v>
      </c>
      <c r="B75" s="1">
        <f t="shared" si="37"/>
        <v>271</v>
      </c>
      <c r="C75" s="3">
        <f t="shared" si="0"/>
        <v>274145.70649189845</v>
      </c>
      <c r="D75" s="3">
        <f t="shared" si="5"/>
        <v>1673.7165842111542</v>
      </c>
      <c r="E75" s="4">
        <f t="shared" si="6"/>
        <v>1102.2188253529985</v>
      </c>
      <c r="F75" s="4">
        <f t="shared" si="7"/>
        <v>571.49775885815575</v>
      </c>
      <c r="G75" s="7">
        <f t="shared" si="8"/>
        <v>0.15</v>
      </c>
      <c r="H75" s="8">
        <f t="shared" si="9"/>
        <v>1.3451947011868914E-2</v>
      </c>
      <c r="I75" s="3">
        <f t="shared" si="1"/>
        <v>3738.0779436850739</v>
      </c>
      <c r="J75" s="4">
        <f t="shared" si="2"/>
        <v>4309.5757025432295</v>
      </c>
      <c r="K75" s="3">
        <f t="shared" si="10"/>
        <v>5411.7945278962279</v>
      </c>
      <c r="L75" s="4">
        <f t="shared" si="3"/>
        <v>255.25067534490489</v>
      </c>
      <c r="M75" s="18">
        <f t="shared" si="11"/>
        <v>846.96815000809352</v>
      </c>
      <c r="N75" s="18">
        <f t="shared" si="12"/>
        <v>4309.5757025432295</v>
      </c>
      <c r="O75" s="18">
        <f t="shared" si="13"/>
        <v>5156.5438525513227</v>
      </c>
      <c r="P75" s="27">
        <f t="shared" si="14"/>
        <v>0</v>
      </c>
      <c r="Q75" s="18">
        <f t="shared" si="15"/>
        <v>0</v>
      </c>
      <c r="R75" s="18">
        <f t="shared" si="16"/>
        <v>0</v>
      </c>
      <c r="S75" s="29">
        <f t="shared" si="17"/>
        <v>0</v>
      </c>
      <c r="T75" s="25">
        <f t="shared" si="18"/>
        <v>113786.09995975226</v>
      </c>
      <c r="U75" s="4">
        <f t="shared" si="19"/>
        <v>359.76441788025994</v>
      </c>
      <c r="V75" s="4">
        <f t="shared" si="20"/>
        <v>4492.6127680043955</v>
      </c>
      <c r="W75" s="4">
        <f t="shared" si="21"/>
        <v>4852.3771858846558</v>
      </c>
      <c r="X75" s="27">
        <f t="shared" si="22"/>
        <v>100000</v>
      </c>
      <c r="Y75" s="18">
        <f t="shared" si="23"/>
        <v>304.16666666666669</v>
      </c>
      <c r="Z75" s="18">
        <f t="shared" si="24"/>
        <v>0</v>
      </c>
      <c r="AA75" s="29">
        <f t="shared" si="25"/>
        <v>304.16666666666669</v>
      </c>
      <c r="AB75" s="25">
        <f t="shared" si="26"/>
        <v>60359.606532145939</v>
      </c>
      <c r="AC75" s="36">
        <f t="shared" si="27"/>
        <v>2.8421709430404007E-13</v>
      </c>
      <c r="AD75" s="4">
        <f t="shared" si="28"/>
        <v>-2.8421709430404007E-13</v>
      </c>
      <c r="AE75" s="4">
        <f t="shared" si="29"/>
        <v>0</v>
      </c>
      <c r="AF75" s="33">
        <f t="shared" si="30"/>
        <v>0</v>
      </c>
      <c r="AG75" s="18">
        <f t="shared" si="31"/>
        <v>278541.99161627254</v>
      </c>
      <c r="AH75" s="18">
        <f t="shared" si="32"/>
        <v>0</v>
      </c>
      <c r="AI75" s="29">
        <f t="shared" si="38"/>
        <v>-1.7621459846850485E-11</v>
      </c>
      <c r="AJ75" s="4">
        <f t="shared" si="33"/>
        <v>0</v>
      </c>
      <c r="AK75" s="4">
        <f t="shared" si="34"/>
        <v>261042.26615906664</v>
      </c>
      <c r="AL75" s="4">
        <f t="shared" si="35"/>
        <v>16363.187137984271</v>
      </c>
      <c r="AM75" s="4">
        <f t="shared" si="36"/>
        <v>0</v>
      </c>
      <c r="AO75" s="4"/>
    </row>
    <row r="76" spans="1:41">
      <c r="A76" s="1">
        <v>63</v>
      </c>
      <c r="B76" s="1">
        <f t="shared" si="37"/>
        <v>270</v>
      </c>
      <c r="C76" s="3">
        <f t="shared" si="0"/>
        <v>269899.48558904458</v>
      </c>
      <c r="D76" s="3">
        <f t="shared" si="5"/>
        <v>1651.2018374074594</v>
      </c>
      <c r="E76" s="4">
        <f t="shared" si="6"/>
        <v>1085.160088197098</v>
      </c>
      <c r="F76" s="4">
        <f t="shared" si="7"/>
        <v>566.04174921036133</v>
      </c>
      <c r="G76" s="7">
        <f t="shared" si="8"/>
        <v>0.15</v>
      </c>
      <c r="H76" s="8">
        <f t="shared" si="9"/>
        <v>1.3451947011868914E-2</v>
      </c>
      <c r="I76" s="3">
        <f t="shared" si="1"/>
        <v>3680.1791536435021</v>
      </c>
      <c r="J76" s="4">
        <f t="shared" si="2"/>
        <v>4246.2209028538637</v>
      </c>
      <c r="K76" s="3">
        <f t="shared" si="10"/>
        <v>5331.3809910509617</v>
      </c>
      <c r="L76" s="4">
        <f t="shared" si="3"/>
        <v>251.30023095090692</v>
      </c>
      <c r="M76" s="18">
        <f t="shared" si="11"/>
        <v>833.85985724619115</v>
      </c>
      <c r="N76" s="18">
        <f t="shared" si="12"/>
        <v>4246.2209028538637</v>
      </c>
      <c r="O76" s="18">
        <f t="shared" si="13"/>
        <v>5080.0807601000552</v>
      </c>
      <c r="P76" s="27">
        <f t="shared" si="14"/>
        <v>0</v>
      </c>
      <c r="Q76" s="18">
        <f t="shared" si="15"/>
        <v>0</v>
      </c>
      <c r="R76" s="18">
        <f t="shared" si="16"/>
        <v>0</v>
      </c>
      <c r="S76" s="29">
        <f t="shared" si="17"/>
        <v>0</v>
      </c>
      <c r="T76" s="25">
        <f t="shared" si="18"/>
        <v>109356.28525369645</v>
      </c>
      <c r="U76" s="4">
        <f t="shared" si="19"/>
        <v>346.09938737757983</v>
      </c>
      <c r="V76" s="4">
        <f t="shared" si="20"/>
        <v>4429.8147060558085</v>
      </c>
      <c r="W76" s="4">
        <f t="shared" si="21"/>
        <v>4775.9140934333882</v>
      </c>
      <c r="X76" s="27">
        <f t="shared" si="22"/>
        <v>100000</v>
      </c>
      <c r="Y76" s="18">
        <f t="shared" si="23"/>
        <v>304.16666666666669</v>
      </c>
      <c r="Z76" s="18">
        <f t="shared" si="24"/>
        <v>0</v>
      </c>
      <c r="AA76" s="29">
        <f t="shared" si="25"/>
        <v>304.16666666666669</v>
      </c>
      <c r="AB76" s="25">
        <f t="shared" si="26"/>
        <v>60543.200335347879</v>
      </c>
      <c r="AC76" s="36">
        <f t="shared" si="27"/>
        <v>2.8421709430404007E-13</v>
      </c>
      <c r="AD76" s="4">
        <f t="shared" si="28"/>
        <v>-2.8421709430404007E-13</v>
      </c>
      <c r="AE76" s="4">
        <f t="shared" si="29"/>
        <v>0</v>
      </c>
      <c r="AF76" s="33">
        <f t="shared" si="30"/>
        <v>0</v>
      </c>
      <c r="AG76" s="18">
        <f t="shared" si="31"/>
        <v>279078.32648151595</v>
      </c>
      <c r="AH76" s="18">
        <f t="shared" si="32"/>
        <v>0</v>
      </c>
      <c r="AI76" s="29">
        <f t="shared" si="38"/>
        <v>-1.7905676941154525E-11</v>
      </c>
      <c r="AJ76" s="4">
        <f t="shared" si="33"/>
        <v>0</v>
      </c>
      <c r="AK76" s="4">
        <f t="shared" si="34"/>
        <v>260475.88698818701</v>
      </c>
      <c r="AL76" s="4">
        <f t="shared" si="35"/>
        <v>16589.092840085701</v>
      </c>
      <c r="AM76" s="4">
        <f t="shared" si="36"/>
        <v>0</v>
      </c>
      <c r="AO76" s="4"/>
    </row>
    <row r="77" spans="1:41">
      <c r="A77" s="1">
        <v>64</v>
      </c>
      <c r="B77" s="1">
        <f t="shared" si="37"/>
        <v>269</v>
      </c>
      <c r="C77" s="3">
        <f t="shared" si="0"/>
        <v>265715.71585338801</v>
      </c>
      <c r="D77" s="3">
        <f t="shared" si="5"/>
        <v>1628.9899577847534</v>
      </c>
      <c r="E77" s="4">
        <f t="shared" si="6"/>
        <v>1068.3521304566348</v>
      </c>
      <c r="F77" s="4">
        <f t="shared" si="7"/>
        <v>560.63782732811865</v>
      </c>
      <c r="G77" s="7">
        <f t="shared" si="8"/>
        <v>0.15</v>
      </c>
      <c r="H77" s="8">
        <f t="shared" si="9"/>
        <v>1.3451947011868914E-2</v>
      </c>
      <c r="I77" s="3">
        <f t="shared" si="1"/>
        <v>3623.1319083284384</v>
      </c>
      <c r="J77" s="4">
        <f t="shared" si="2"/>
        <v>4183.7697356565568</v>
      </c>
      <c r="K77" s="3">
        <f t="shared" si="10"/>
        <v>5252.1218661131916</v>
      </c>
      <c r="L77" s="4">
        <f t="shared" si="3"/>
        <v>247.40786178995754</v>
      </c>
      <c r="M77" s="18">
        <f t="shared" si="11"/>
        <v>820.9442686666772</v>
      </c>
      <c r="N77" s="18">
        <f t="shared" si="12"/>
        <v>4183.7697356565568</v>
      </c>
      <c r="O77" s="18">
        <f t="shared" si="13"/>
        <v>5004.7140043232339</v>
      </c>
      <c r="P77" s="27">
        <f t="shared" si="14"/>
        <v>0</v>
      </c>
      <c r="Q77" s="18">
        <f t="shared" si="15"/>
        <v>0</v>
      </c>
      <c r="R77" s="18">
        <f t="shared" si="16"/>
        <v>0</v>
      </c>
      <c r="S77" s="29">
        <f t="shared" si="17"/>
        <v>0</v>
      </c>
      <c r="T77" s="25">
        <f t="shared" si="18"/>
        <v>104988.36328368654</v>
      </c>
      <c r="U77" s="4">
        <f t="shared" si="19"/>
        <v>332.6253676466601</v>
      </c>
      <c r="V77" s="4">
        <f t="shared" si="20"/>
        <v>4367.9219700099065</v>
      </c>
      <c r="W77" s="4">
        <f t="shared" si="21"/>
        <v>4700.5473376565669</v>
      </c>
      <c r="X77" s="27">
        <f t="shared" si="22"/>
        <v>100000</v>
      </c>
      <c r="Y77" s="18">
        <f t="shared" si="23"/>
        <v>304.16666666666669</v>
      </c>
      <c r="Z77" s="18">
        <f t="shared" si="24"/>
        <v>0</v>
      </c>
      <c r="AA77" s="29">
        <f t="shared" si="25"/>
        <v>304.16666666666669</v>
      </c>
      <c r="AB77" s="25">
        <f t="shared" si="26"/>
        <v>60727.352569701223</v>
      </c>
      <c r="AC77" s="36">
        <f t="shared" si="27"/>
        <v>2.8421709430404007E-13</v>
      </c>
      <c r="AD77" s="4">
        <f t="shared" si="28"/>
        <v>-2.8421709430404007E-13</v>
      </c>
      <c r="AE77" s="4">
        <f t="shared" si="29"/>
        <v>0</v>
      </c>
      <c r="AF77" s="33">
        <f t="shared" si="30"/>
        <v>0</v>
      </c>
      <c r="AG77" s="18">
        <f t="shared" si="31"/>
        <v>279547.00608063402</v>
      </c>
      <c r="AH77" s="18">
        <f t="shared" si="32"/>
        <v>0</v>
      </c>
      <c r="AI77" s="29">
        <f t="shared" si="38"/>
        <v>-1.8189894035458565E-11</v>
      </c>
      <c r="AJ77" s="4">
        <f t="shared" si="33"/>
        <v>0</v>
      </c>
      <c r="AK77" s="4">
        <f t="shared" si="34"/>
        <v>259839.25054987386</v>
      </c>
      <c r="AL77" s="4">
        <f t="shared" si="35"/>
        <v>16813.879965800363</v>
      </c>
      <c r="AM77" s="4">
        <f t="shared" si="36"/>
        <v>0</v>
      </c>
      <c r="AO77" s="4"/>
    </row>
    <row r="78" spans="1:41">
      <c r="A78" s="1">
        <v>65</v>
      </c>
      <c r="B78" s="1">
        <f t="shared" si="37"/>
        <v>268</v>
      </c>
      <c r="C78" s="3">
        <f t="shared" ref="C78:C141" si="39">C77-J78</f>
        <v>261593.50629863844</v>
      </c>
      <c r="D78" s="3">
        <f t="shared" si="5"/>
        <v>1607.0768711897663</v>
      </c>
      <c r="E78" s="4">
        <f t="shared" si="6"/>
        <v>1051.7913752529942</v>
      </c>
      <c r="F78" s="4">
        <f t="shared" si="7"/>
        <v>555.28549593677212</v>
      </c>
      <c r="G78" s="7">
        <f t="shared" si="8"/>
        <v>0.15</v>
      </c>
      <c r="H78" s="8">
        <f t="shared" si="9"/>
        <v>1.3451947011868914E-2</v>
      </c>
      <c r="I78" s="3">
        <f t="shared" ref="I78:I141" si="40">H78*(C77-F78)</f>
        <v>3566.9240588127918</v>
      </c>
      <c r="J78" s="4">
        <f t="shared" ref="J78:J141" si="41">I78+F78</f>
        <v>4122.2095547495637</v>
      </c>
      <c r="K78" s="3">
        <f t="shared" ref="K78:K141" si="42">D78+I78</f>
        <v>5174.0009300025577</v>
      </c>
      <c r="L78" s="4">
        <f t="shared" ref="L78:L141" si="43">(SUM(C$6:C$7)/10000)/12*C77</f>
        <v>243.57273953227235</v>
      </c>
      <c r="M78" s="18">
        <f t="shared" ref="M78:M141" si="44">E78-L78</f>
        <v>808.21863572072175</v>
      </c>
      <c r="N78" s="18">
        <f t="shared" ref="N78:N141" si="45">J78</f>
        <v>4122.2095547495637</v>
      </c>
      <c r="O78" s="18">
        <f t="shared" si="13"/>
        <v>4930.4281904702857</v>
      </c>
      <c r="P78" s="27">
        <f t="shared" si="14"/>
        <v>0</v>
      </c>
      <c r="Q78" s="18">
        <f t="shared" si="15"/>
        <v>0</v>
      </c>
      <c r="R78" s="18">
        <f t="shared" si="16"/>
        <v>0</v>
      </c>
      <c r="S78" s="29">
        <f t="shared" si="17"/>
        <v>0</v>
      </c>
      <c r="T78" s="25">
        <f t="shared" si="18"/>
        <v>100681.4413648708</v>
      </c>
      <c r="U78" s="4">
        <f t="shared" si="19"/>
        <v>319.33960498787991</v>
      </c>
      <c r="V78" s="4">
        <f t="shared" si="20"/>
        <v>4306.9219188157385</v>
      </c>
      <c r="W78" s="4">
        <f t="shared" si="21"/>
        <v>4626.2615238036187</v>
      </c>
      <c r="X78" s="27">
        <f t="shared" si="22"/>
        <v>100000</v>
      </c>
      <c r="Y78" s="18">
        <f t="shared" si="23"/>
        <v>304.16666666666669</v>
      </c>
      <c r="Z78" s="18">
        <f t="shared" si="24"/>
        <v>0</v>
      </c>
      <c r="AA78" s="29">
        <f t="shared" si="25"/>
        <v>304.16666666666669</v>
      </c>
      <c r="AB78" s="25">
        <f t="shared" si="26"/>
        <v>60912.064933767397</v>
      </c>
      <c r="AC78" s="36">
        <f t="shared" si="27"/>
        <v>2.8421709430404007E-13</v>
      </c>
      <c r="AD78" s="4">
        <f t="shared" si="28"/>
        <v>-2.8421709430404007E-13</v>
      </c>
      <c r="AE78" s="4">
        <f t="shared" si="29"/>
        <v>0</v>
      </c>
      <c r="AF78" s="33">
        <f t="shared" si="30"/>
        <v>0</v>
      </c>
      <c r="AG78" s="18">
        <f t="shared" si="31"/>
        <v>279949.92472302302</v>
      </c>
      <c r="AH78" s="18">
        <f t="shared" si="32"/>
        <v>0</v>
      </c>
      <c r="AI78" s="29">
        <f t="shared" si="38"/>
        <v>-1.8474111129762605E-11</v>
      </c>
      <c r="AJ78" s="4">
        <f t="shared" si="33"/>
        <v>0</v>
      </c>
      <c r="AK78" s="4">
        <f t="shared" si="34"/>
        <v>259134.81651185392</v>
      </c>
      <c r="AL78" s="4">
        <f t="shared" si="35"/>
        <v>17037.552449236497</v>
      </c>
      <c r="AM78" s="4">
        <f t="shared" si="36"/>
        <v>0</v>
      </c>
      <c r="AO78" s="4"/>
    </row>
    <row r="79" spans="1:41">
      <c r="A79" s="1">
        <v>66</v>
      </c>
      <c r="B79" s="1">
        <f t="shared" si="37"/>
        <v>267</v>
      </c>
      <c r="C79" s="3">
        <f t="shared" si="39"/>
        <v>257531.97840990772</v>
      </c>
      <c r="D79" s="3">
        <f t="shared" ref="D79:D142" si="46">IF(B78&lt;=0,0,PMT(C$3/12,B78,-C78))</f>
        <v>1585.4585582745212</v>
      </c>
      <c r="E79" s="4">
        <f t="shared" ref="E79:E142" si="47">C78*C$3/12</f>
        <v>1035.4742957654439</v>
      </c>
      <c r="F79" s="4">
        <f t="shared" ref="F79:F142" si="48">D79-E79</f>
        <v>549.98426250907733</v>
      </c>
      <c r="G79" s="7">
        <f t="shared" ref="G79:G142" si="49">C$8/100*MIN(6%,0.2%*(A79+C$5))</f>
        <v>0.15</v>
      </c>
      <c r="H79" s="8">
        <f t="shared" ref="H79:H142" si="50">1-(1-G79)^(1/12)</f>
        <v>1.3451947011868914E-2</v>
      </c>
      <c r="I79" s="3">
        <f t="shared" si="40"/>
        <v>3511.5436262216476</v>
      </c>
      <c r="J79" s="4">
        <f t="shared" si="41"/>
        <v>4061.527888730725</v>
      </c>
      <c r="K79" s="3">
        <f t="shared" si="42"/>
        <v>5097.0021844961684</v>
      </c>
      <c r="L79" s="4">
        <f t="shared" si="43"/>
        <v>239.79404744041858</v>
      </c>
      <c r="M79" s="18">
        <f t="shared" si="44"/>
        <v>795.68024832502533</v>
      </c>
      <c r="N79" s="18">
        <f t="shared" si="45"/>
        <v>4061.527888730725</v>
      </c>
      <c r="O79" s="18">
        <f t="shared" ref="O79:O142" si="51">M79+N79</f>
        <v>4857.2081370557498</v>
      </c>
      <c r="P79" s="27">
        <f t="shared" ref="P79:P142" si="52">P78-R79</f>
        <v>0</v>
      </c>
      <c r="Q79" s="18">
        <f t="shared" ref="Q79:Q142" si="53">P78*$C$9/12</f>
        <v>0</v>
      </c>
      <c r="R79" s="18">
        <f t="shared" ref="R79:R142" si="54">MIN(P78,O79-Q79-U79-Y79)</f>
        <v>0</v>
      </c>
      <c r="S79" s="29">
        <f t="shared" ref="S79:S142" si="55">Q79+R79</f>
        <v>0</v>
      </c>
      <c r="T79" s="25">
        <f t="shared" ref="T79:T142" si="56">T78-V79</f>
        <v>96434.6392786332</v>
      </c>
      <c r="U79" s="4">
        <f t="shared" ref="U79:U142" si="57">T78*$C$9/12</f>
        <v>306.23938415148206</v>
      </c>
      <c r="V79" s="4">
        <f t="shared" ref="V79:V142" si="58">MIN(T78,O79-Q79-U79-Y79-R79)</f>
        <v>4246.8020862376006</v>
      </c>
      <c r="W79" s="4">
        <f t="shared" ref="W79:W142" si="59">U79+V79</f>
        <v>4553.0414703890829</v>
      </c>
      <c r="X79" s="27">
        <f t="shared" ref="X79:X142" si="60">X78-Z79</f>
        <v>100000</v>
      </c>
      <c r="Y79" s="18">
        <f t="shared" ref="Y79:Y142" si="61">X78*$C$9/12</f>
        <v>304.16666666666669</v>
      </c>
      <c r="Z79" s="18">
        <f t="shared" ref="Z79:Z142" si="62">MIN(X78,O79-Q79-U79-Y79-R79-V79)</f>
        <v>0</v>
      </c>
      <c r="AA79" s="29">
        <f t="shared" ref="AA79:AA142" si="63">Y79+Z79</f>
        <v>304.16666666666669</v>
      </c>
      <c r="AB79" s="25">
        <f t="shared" ref="AB79:AB142" si="64">AB78*(1+C$9/12)-AC79-AD79</f>
        <v>61097.339131274268</v>
      </c>
      <c r="AC79" s="36">
        <f t="shared" ref="AC79:AC142" si="65">MIN(O79-Q79-R79-U79-V79-Y79-Z79,AB78*C$9/12)</f>
        <v>2.8421709430404007E-13</v>
      </c>
      <c r="AD79" s="4">
        <f t="shared" ref="AD79:AD142" si="66">MIN(AB78,O79-Q79-U79-Y79-R79-V79-Z79-AC79)</f>
        <v>-2.8421709430404007E-13</v>
      </c>
      <c r="AE79" s="4">
        <f t="shared" ref="AE79:AE142" si="67">AC79+AD79</f>
        <v>0</v>
      </c>
      <c r="AF79" s="33">
        <f t="shared" ref="AF79:AF142" si="68">$A79*R79</f>
        <v>0</v>
      </c>
      <c r="AG79" s="18">
        <f t="shared" ref="AG79:AG142" si="69">$A79*V79</f>
        <v>280288.93769168167</v>
      </c>
      <c r="AH79" s="18">
        <f t="shared" ref="AH79:AH142" si="70">$A79*Z79</f>
        <v>0</v>
      </c>
      <c r="AI79" s="29">
        <f t="shared" ref="AI79:AI142" si="71">$A79*AD79</f>
        <v>-1.8758328224066645E-11</v>
      </c>
      <c r="AJ79" s="4">
        <f t="shared" ref="AJ79:AJ142" si="72">$A79*S79/(1+$I$1/12)^$A79</f>
        <v>0</v>
      </c>
      <c r="AK79" s="4">
        <f t="shared" ref="AK79:AK142" si="73">$A79*W79/(1+$I$1/12)^$A79</f>
        <v>258364.98342748455</v>
      </c>
      <c r="AL79" s="4">
        <f t="shared" ref="AL79:AL142" si="74">$A79*AA79/(1+$I$1/12)^$A79</f>
        <v>17260.114212359884</v>
      </c>
      <c r="AM79" s="4">
        <f t="shared" ref="AM79:AM142" si="75">$A79*AE79/(1+$I$1/12)^$A79</f>
        <v>0</v>
      </c>
      <c r="AO79" s="4"/>
    </row>
    <row r="80" spans="1:41">
      <c r="A80" s="1">
        <v>67</v>
      </c>
      <c r="B80" s="1">
        <f t="shared" si="37"/>
        <v>266</v>
      </c>
      <c r="C80" s="3">
        <f t="shared" si="39"/>
        <v>253530.26597130636</v>
      </c>
      <c r="D80" s="3">
        <f t="shared" si="46"/>
        <v>1564.1310537590987</v>
      </c>
      <c r="E80" s="4">
        <f t="shared" si="47"/>
        <v>1019.3974145392181</v>
      </c>
      <c r="F80" s="4">
        <f t="shared" si="48"/>
        <v>544.73363921988062</v>
      </c>
      <c r="G80" s="7">
        <f t="shared" si="49"/>
        <v>0.15</v>
      </c>
      <c r="H80" s="8">
        <f t="shared" si="50"/>
        <v>1.3451947011868914E-2</v>
      </c>
      <c r="I80" s="3">
        <f t="shared" si="40"/>
        <v>3456.9787993814793</v>
      </c>
      <c r="J80" s="4">
        <f t="shared" si="41"/>
        <v>4001.7124386013602</v>
      </c>
      <c r="K80" s="3">
        <f t="shared" si="42"/>
        <v>5021.1098531405778</v>
      </c>
      <c r="L80" s="4">
        <f t="shared" si="43"/>
        <v>236.07098020908208</v>
      </c>
      <c r="M80" s="18">
        <f t="shared" si="44"/>
        <v>783.32643433013595</v>
      </c>
      <c r="N80" s="18">
        <f t="shared" si="45"/>
        <v>4001.7124386013602</v>
      </c>
      <c r="O80" s="18">
        <f t="shared" si="51"/>
        <v>4785.0388729314964</v>
      </c>
      <c r="P80" s="27">
        <f t="shared" si="52"/>
        <v>0</v>
      </c>
      <c r="Q80" s="18">
        <f t="shared" si="53"/>
        <v>0</v>
      </c>
      <c r="R80" s="18">
        <f t="shared" si="54"/>
        <v>0</v>
      </c>
      <c r="S80" s="29">
        <f t="shared" si="55"/>
        <v>0</v>
      </c>
      <c r="T80" s="25">
        <f t="shared" si="56"/>
        <v>92247.089100174213</v>
      </c>
      <c r="U80" s="4">
        <f t="shared" si="57"/>
        <v>293.32202780584265</v>
      </c>
      <c r="V80" s="4">
        <f t="shared" si="58"/>
        <v>4187.5501784589869</v>
      </c>
      <c r="W80" s="4">
        <f t="shared" si="59"/>
        <v>4480.8722062648294</v>
      </c>
      <c r="X80" s="27">
        <f t="shared" si="60"/>
        <v>100000</v>
      </c>
      <c r="Y80" s="18">
        <f t="shared" si="61"/>
        <v>304.16666666666669</v>
      </c>
      <c r="Z80" s="18">
        <f t="shared" si="62"/>
        <v>0</v>
      </c>
      <c r="AA80" s="29">
        <f t="shared" si="63"/>
        <v>304.16666666666669</v>
      </c>
      <c r="AB80" s="25">
        <f t="shared" si="64"/>
        <v>61283.176871131887</v>
      </c>
      <c r="AC80" s="36">
        <f t="shared" si="65"/>
        <v>2.8421709430404007E-13</v>
      </c>
      <c r="AD80" s="4">
        <f t="shared" si="66"/>
        <v>-2.8421709430404007E-13</v>
      </c>
      <c r="AE80" s="4">
        <f t="shared" si="67"/>
        <v>0</v>
      </c>
      <c r="AF80" s="33">
        <f t="shared" si="68"/>
        <v>0</v>
      </c>
      <c r="AG80" s="18">
        <f t="shared" si="69"/>
        <v>280565.86195675214</v>
      </c>
      <c r="AH80" s="18">
        <f t="shared" si="70"/>
        <v>0</v>
      </c>
      <c r="AI80" s="29">
        <f t="shared" si="71"/>
        <v>-1.9042545318370685E-11</v>
      </c>
      <c r="AJ80" s="4">
        <f t="shared" si="72"/>
        <v>0</v>
      </c>
      <c r="AK80" s="4">
        <f t="shared" si="73"/>
        <v>257532.09006073605</v>
      </c>
      <c r="AL80" s="4">
        <f t="shared" si="74"/>
        <v>17481.569165028817</v>
      </c>
      <c r="AM80" s="4">
        <f t="shared" si="75"/>
        <v>0</v>
      </c>
      <c r="AO80" s="4"/>
    </row>
    <row r="81" spans="1:41">
      <c r="A81" s="1">
        <v>68</v>
      </c>
      <c r="B81" s="1">
        <f t="shared" si="37"/>
        <v>265</v>
      </c>
      <c r="C81" s="3">
        <f t="shared" si="39"/>
        <v>249587.51489590356</v>
      </c>
      <c r="D81" s="3">
        <f t="shared" si="46"/>
        <v>1543.0904457043121</v>
      </c>
      <c r="E81" s="4">
        <f t="shared" si="47"/>
        <v>1003.5573028030876</v>
      </c>
      <c r="F81" s="4">
        <f t="shared" si="48"/>
        <v>539.53314290122444</v>
      </c>
      <c r="G81" s="7">
        <f t="shared" si="49"/>
        <v>0.15</v>
      </c>
      <c r="H81" s="8">
        <f t="shared" si="50"/>
        <v>1.3451947011868914E-2</v>
      </c>
      <c r="I81" s="3">
        <f t="shared" si="40"/>
        <v>3403.2179325015913</v>
      </c>
      <c r="J81" s="4">
        <f t="shared" si="41"/>
        <v>3942.7510754028158</v>
      </c>
      <c r="K81" s="3">
        <f t="shared" si="42"/>
        <v>4946.3083782059039</v>
      </c>
      <c r="L81" s="4">
        <f t="shared" si="43"/>
        <v>232.40274380703082</v>
      </c>
      <c r="M81" s="18">
        <f t="shared" si="44"/>
        <v>771.15455899605683</v>
      </c>
      <c r="N81" s="18">
        <f t="shared" si="45"/>
        <v>3942.7510754028158</v>
      </c>
      <c r="O81" s="18">
        <f t="shared" si="51"/>
        <v>4713.9056343988723</v>
      </c>
      <c r="P81" s="27">
        <f t="shared" si="52"/>
        <v>0</v>
      </c>
      <c r="Q81" s="18">
        <f t="shared" si="53"/>
        <v>0</v>
      </c>
      <c r="R81" s="18">
        <f t="shared" si="54"/>
        <v>0</v>
      </c>
      <c r="S81" s="29">
        <f t="shared" si="55"/>
        <v>0</v>
      </c>
      <c r="T81" s="25">
        <f t="shared" si="56"/>
        <v>88117.935028455031</v>
      </c>
      <c r="U81" s="4">
        <f t="shared" si="57"/>
        <v>280.58489601302995</v>
      </c>
      <c r="V81" s="4">
        <f t="shared" si="58"/>
        <v>4129.1540717191756</v>
      </c>
      <c r="W81" s="4">
        <f t="shared" si="59"/>
        <v>4409.7389677322053</v>
      </c>
      <c r="X81" s="27">
        <f t="shared" si="60"/>
        <v>100000</v>
      </c>
      <c r="Y81" s="18">
        <f t="shared" si="61"/>
        <v>304.16666666666669</v>
      </c>
      <c r="Z81" s="18">
        <f t="shared" si="62"/>
        <v>0</v>
      </c>
      <c r="AA81" s="29">
        <f t="shared" si="63"/>
        <v>304.16666666666669</v>
      </c>
      <c r="AB81" s="25">
        <f t="shared" si="64"/>
        <v>61469.579867448243</v>
      </c>
      <c r="AC81" s="36">
        <f t="shared" si="65"/>
        <v>2.8421709430404007E-13</v>
      </c>
      <c r="AD81" s="4">
        <f t="shared" si="66"/>
        <v>-2.8421709430404007E-13</v>
      </c>
      <c r="AE81" s="4">
        <f t="shared" si="67"/>
        <v>0</v>
      </c>
      <c r="AF81" s="33">
        <f t="shared" si="68"/>
        <v>0</v>
      </c>
      <c r="AG81" s="18">
        <f t="shared" si="69"/>
        <v>280782.47687690397</v>
      </c>
      <c r="AH81" s="18">
        <f t="shared" si="70"/>
        <v>0</v>
      </c>
      <c r="AI81" s="29">
        <f t="shared" si="71"/>
        <v>-1.9326762412674725E-11</v>
      </c>
      <c r="AJ81" s="4">
        <f t="shared" si="72"/>
        <v>0</v>
      </c>
      <c r="AK81" s="4">
        <f t="shared" si="73"/>
        <v>256638.41668451848</v>
      </c>
      <c r="AL81" s="4">
        <f t="shared" si="74"/>
        <v>17701.921205028917</v>
      </c>
      <c r="AM81" s="4">
        <f t="shared" si="75"/>
        <v>0</v>
      </c>
      <c r="AO81" s="4"/>
    </row>
    <row r="82" spans="1:41">
      <c r="A82" s="1">
        <v>69</v>
      </c>
      <c r="B82" s="1">
        <f t="shared" ref="B82:B145" si="76">MAX(C$4*12-C$5-A82,0)</f>
        <v>264</v>
      </c>
      <c r="C82" s="3">
        <f t="shared" si="39"/>
        <v>245702.88305801831</v>
      </c>
      <c r="D82" s="3">
        <f t="shared" si="46"/>
        <v>1522.3328747941766</v>
      </c>
      <c r="E82" s="4">
        <f t="shared" si="47"/>
        <v>987.95057979628484</v>
      </c>
      <c r="F82" s="4">
        <f t="shared" si="48"/>
        <v>534.38229499789179</v>
      </c>
      <c r="G82" s="7">
        <f t="shared" si="49"/>
        <v>0.15</v>
      </c>
      <c r="H82" s="8">
        <f t="shared" si="50"/>
        <v>1.3451947011868914E-2</v>
      </c>
      <c r="I82" s="3">
        <f t="shared" si="40"/>
        <v>3350.2495428873453</v>
      </c>
      <c r="J82" s="4">
        <f t="shared" si="41"/>
        <v>3884.631837885237</v>
      </c>
      <c r="K82" s="3">
        <f t="shared" si="42"/>
        <v>4872.5824176815222</v>
      </c>
      <c r="L82" s="4">
        <f t="shared" si="43"/>
        <v>228.78855532124493</v>
      </c>
      <c r="M82" s="18">
        <f t="shared" si="44"/>
        <v>759.16202447503997</v>
      </c>
      <c r="N82" s="18">
        <f t="shared" si="45"/>
        <v>3884.631837885237</v>
      </c>
      <c r="O82" s="18">
        <f t="shared" si="51"/>
        <v>4643.7938623602768</v>
      </c>
      <c r="P82" s="27">
        <f t="shared" si="52"/>
        <v>0</v>
      </c>
      <c r="Q82" s="18">
        <f t="shared" si="53"/>
        <v>0</v>
      </c>
      <c r="R82" s="18">
        <f t="shared" si="54"/>
        <v>0</v>
      </c>
      <c r="S82" s="29">
        <f t="shared" si="55"/>
        <v>0</v>
      </c>
      <c r="T82" s="25">
        <f t="shared" si="56"/>
        <v>84046.333218472966</v>
      </c>
      <c r="U82" s="4">
        <f t="shared" si="57"/>
        <v>268.02538571155077</v>
      </c>
      <c r="V82" s="4">
        <f t="shared" si="58"/>
        <v>4071.6018099820599</v>
      </c>
      <c r="W82" s="4">
        <f t="shared" si="59"/>
        <v>4339.6271956936107</v>
      </c>
      <c r="X82" s="27">
        <f t="shared" si="60"/>
        <v>100000</v>
      </c>
      <c r="Y82" s="18">
        <f t="shared" si="61"/>
        <v>304.16666666666669</v>
      </c>
      <c r="Z82" s="18">
        <f t="shared" si="62"/>
        <v>0</v>
      </c>
      <c r="AA82" s="29">
        <f t="shared" si="63"/>
        <v>304.16666666666669</v>
      </c>
      <c r="AB82" s="25">
        <f t="shared" si="64"/>
        <v>61656.549839545063</v>
      </c>
      <c r="AC82" s="36">
        <f t="shared" si="65"/>
        <v>-1.7053025658242404E-13</v>
      </c>
      <c r="AD82" s="4">
        <f t="shared" si="66"/>
        <v>1.7053025658242404E-13</v>
      </c>
      <c r="AE82" s="4">
        <f t="shared" si="67"/>
        <v>0</v>
      </c>
      <c r="AF82" s="33">
        <f t="shared" si="68"/>
        <v>0</v>
      </c>
      <c r="AG82" s="18">
        <f t="shared" si="69"/>
        <v>280940.52488876216</v>
      </c>
      <c r="AH82" s="18">
        <f t="shared" si="70"/>
        <v>0</v>
      </c>
      <c r="AI82" s="29">
        <f t="shared" si="71"/>
        <v>1.1766587704187259E-11</v>
      </c>
      <c r="AJ82" s="4">
        <f t="shared" si="72"/>
        <v>0</v>
      </c>
      <c r="AK82" s="4">
        <f t="shared" si="73"/>
        <v>255686.18635286929</v>
      </c>
      <c r="AL82" s="4">
        <f t="shared" si="74"/>
        <v>17921.174218107943</v>
      </c>
      <c r="AM82" s="4">
        <f t="shared" si="75"/>
        <v>0</v>
      </c>
      <c r="AO82" s="4"/>
    </row>
    <row r="83" spans="1:41">
      <c r="A83" s="1">
        <v>70</v>
      </c>
      <c r="B83" s="1">
        <f t="shared" si="76"/>
        <v>263</v>
      </c>
      <c r="C83" s="3">
        <f t="shared" si="39"/>
        <v>241875.54012781021</v>
      </c>
      <c r="D83" s="3">
        <f t="shared" si="46"/>
        <v>1501.8545336280192</v>
      </c>
      <c r="E83" s="4">
        <f t="shared" si="47"/>
        <v>972.57391210465585</v>
      </c>
      <c r="F83" s="4">
        <f t="shared" si="48"/>
        <v>529.28062152336338</v>
      </c>
      <c r="G83" s="7">
        <f t="shared" si="49"/>
        <v>0.15</v>
      </c>
      <c r="H83" s="8">
        <f t="shared" si="50"/>
        <v>1.3451947011868914E-2</v>
      </c>
      <c r="I83" s="3">
        <f t="shared" si="40"/>
        <v>3298.0623086847454</v>
      </c>
      <c r="J83" s="4">
        <f t="shared" si="41"/>
        <v>3827.3429302081086</v>
      </c>
      <c r="K83" s="3">
        <f t="shared" si="42"/>
        <v>4799.9168423127649</v>
      </c>
      <c r="L83" s="4">
        <f t="shared" si="43"/>
        <v>225.22764280318344</v>
      </c>
      <c r="M83" s="18">
        <f t="shared" si="44"/>
        <v>747.34626930147238</v>
      </c>
      <c r="N83" s="18">
        <f t="shared" si="45"/>
        <v>3827.3429302081086</v>
      </c>
      <c r="O83" s="18">
        <f t="shared" si="51"/>
        <v>4574.6891995095812</v>
      </c>
      <c r="P83" s="27">
        <f t="shared" si="52"/>
        <v>0</v>
      </c>
      <c r="Q83" s="18">
        <f t="shared" si="53"/>
        <v>0</v>
      </c>
      <c r="R83" s="18">
        <f t="shared" si="54"/>
        <v>0</v>
      </c>
      <c r="S83" s="29">
        <f t="shared" si="55"/>
        <v>0</v>
      </c>
      <c r="T83" s="25">
        <f t="shared" si="56"/>
        <v>80031.451615836238</v>
      </c>
      <c r="U83" s="4">
        <f t="shared" si="57"/>
        <v>255.64093020618864</v>
      </c>
      <c r="V83" s="4">
        <f t="shared" si="58"/>
        <v>4014.8816026367263</v>
      </c>
      <c r="W83" s="4">
        <f t="shared" si="59"/>
        <v>4270.5225328429151</v>
      </c>
      <c r="X83" s="27">
        <f t="shared" si="60"/>
        <v>100000</v>
      </c>
      <c r="Y83" s="18">
        <f t="shared" si="61"/>
        <v>304.16666666666669</v>
      </c>
      <c r="Z83" s="18">
        <f t="shared" si="62"/>
        <v>0</v>
      </c>
      <c r="AA83" s="29">
        <f t="shared" si="63"/>
        <v>304.16666666666669</v>
      </c>
      <c r="AB83" s="25">
        <f t="shared" si="64"/>
        <v>61844.088511973678</v>
      </c>
      <c r="AC83" s="36">
        <f t="shared" si="65"/>
        <v>-1.7053025658242404E-13</v>
      </c>
      <c r="AD83" s="4">
        <f t="shared" si="66"/>
        <v>1.7053025658242404E-13</v>
      </c>
      <c r="AE83" s="4">
        <f t="shared" si="67"/>
        <v>0</v>
      </c>
      <c r="AF83" s="33">
        <f t="shared" si="68"/>
        <v>0</v>
      </c>
      <c r="AG83" s="18">
        <f t="shared" si="69"/>
        <v>281041.71218457085</v>
      </c>
      <c r="AH83" s="18">
        <f t="shared" si="70"/>
        <v>0</v>
      </c>
      <c r="AI83" s="29">
        <f t="shared" si="71"/>
        <v>1.1937117960769683E-11</v>
      </c>
      <c r="AJ83" s="4">
        <f t="shared" si="72"/>
        <v>0</v>
      </c>
      <c r="AK83" s="4">
        <f t="shared" si="73"/>
        <v>254677.56614749774</v>
      </c>
      <c r="AL83" s="4">
        <f t="shared" si="74"/>
        <v>18139.332078010444</v>
      </c>
      <c r="AM83" s="4">
        <f t="shared" si="75"/>
        <v>0</v>
      </c>
      <c r="AO83" s="4"/>
    </row>
    <row r="84" spans="1:41">
      <c r="A84" s="1">
        <v>71</v>
      </c>
      <c r="B84" s="1">
        <f t="shared" si="76"/>
        <v>262</v>
      </c>
      <c r="C84" s="3">
        <f t="shared" si="39"/>
        <v>238104.66740813805</v>
      </c>
      <c r="D84" s="3">
        <f t="shared" si="46"/>
        <v>1481.6516660221198</v>
      </c>
      <c r="E84" s="4">
        <f t="shared" si="47"/>
        <v>957.42401300591553</v>
      </c>
      <c r="F84" s="4">
        <f t="shared" si="48"/>
        <v>524.22765301620427</v>
      </c>
      <c r="G84" s="7">
        <f t="shared" si="49"/>
        <v>0.15</v>
      </c>
      <c r="H84" s="8">
        <f t="shared" si="50"/>
        <v>1.3451947011868914E-2</v>
      </c>
      <c r="I84" s="3">
        <f t="shared" si="40"/>
        <v>3246.6450666559458</v>
      </c>
      <c r="J84" s="4">
        <f t="shared" si="41"/>
        <v>3770.8727196721502</v>
      </c>
      <c r="K84" s="3">
        <f t="shared" si="42"/>
        <v>4728.2967326780654</v>
      </c>
      <c r="L84" s="4">
        <f t="shared" si="43"/>
        <v>221.71924511715935</v>
      </c>
      <c r="M84" s="18">
        <f t="shared" si="44"/>
        <v>735.70476788875612</v>
      </c>
      <c r="N84" s="18">
        <f t="shared" si="45"/>
        <v>3770.8727196721502</v>
      </c>
      <c r="O84" s="18">
        <f t="shared" si="51"/>
        <v>4506.5774875609059</v>
      </c>
      <c r="P84" s="27">
        <f t="shared" si="52"/>
        <v>0</v>
      </c>
      <c r="Q84" s="18">
        <f t="shared" si="53"/>
        <v>0</v>
      </c>
      <c r="R84" s="18">
        <f t="shared" si="54"/>
        <v>0</v>
      </c>
      <c r="S84" s="29">
        <f t="shared" si="55"/>
        <v>0</v>
      </c>
      <c r="T84" s="25">
        <f t="shared" si="56"/>
        <v>76072.469793606841</v>
      </c>
      <c r="U84" s="4">
        <f t="shared" si="57"/>
        <v>243.42899866483526</v>
      </c>
      <c r="V84" s="4">
        <f t="shared" si="58"/>
        <v>3958.9818222294039</v>
      </c>
      <c r="W84" s="4">
        <f t="shared" si="59"/>
        <v>4202.4108208942389</v>
      </c>
      <c r="X84" s="27">
        <f t="shared" si="60"/>
        <v>100000</v>
      </c>
      <c r="Y84" s="18">
        <f t="shared" si="61"/>
        <v>304.16666666666669</v>
      </c>
      <c r="Z84" s="18">
        <f t="shared" si="62"/>
        <v>0</v>
      </c>
      <c r="AA84" s="29">
        <f t="shared" si="63"/>
        <v>304.16666666666669</v>
      </c>
      <c r="AB84" s="25">
        <f t="shared" si="64"/>
        <v>62032.197614530931</v>
      </c>
      <c r="AC84" s="36">
        <f t="shared" si="65"/>
        <v>-1.7053025658242404E-13</v>
      </c>
      <c r="AD84" s="4">
        <f t="shared" si="66"/>
        <v>1.7053025658242404E-13</v>
      </c>
      <c r="AE84" s="4">
        <f t="shared" si="67"/>
        <v>0</v>
      </c>
      <c r="AF84" s="33">
        <f t="shared" si="68"/>
        <v>0</v>
      </c>
      <c r="AG84" s="18">
        <f t="shared" si="69"/>
        <v>281087.70937828766</v>
      </c>
      <c r="AH84" s="18">
        <f t="shared" si="70"/>
        <v>0</v>
      </c>
      <c r="AI84" s="29">
        <f t="shared" si="71"/>
        <v>1.2107648217352107E-11</v>
      </c>
      <c r="AJ84" s="4">
        <f t="shared" si="72"/>
        <v>0</v>
      </c>
      <c r="AK84" s="4">
        <f t="shared" si="73"/>
        <v>253614.66839918407</v>
      </c>
      <c r="AL84" s="4">
        <f t="shared" si="74"/>
        <v>18356.398646512342</v>
      </c>
      <c r="AM84" s="4">
        <f t="shared" si="75"/>
        <v>0</v>
      </c>
      <c r="AO84" s="4"/>
    </row>
    <row r="85" spans="1:41">
      <c r="A85" s="1">
        <v>72</v>
      </c>
      <c r="B85" s="1">
        <f t="shared" si="76"/>
        <v>261</v>
      </c>
      <c r="C85" s="3">
        <f t="shared" si="39"/>
        <v>234389.45767365591</v>
      </c>
      <c r="D85" s="3">
        <f t="shared" si="46"/>
        <v>1461.7205663207428</v>
      </c>
      <c r="E85" s="4">
        <f t="shared" si="47"/>
        <v>942.4976418238798</v>
      </c>
      <c r="F85" s="4">
        <f t="shared" si="48"/>
        <v>519.22292449686302</v>
      </c>
      <c r="G85" s="7">
        <f t="shared" si="49"/>
        <v>0.15</v>
      </c>
      <c r="H85" s="8">
        <f t="shared" si="50"/>
        <v>1.3451947011868914E-2</v>
      </c>
      <c r="I85" s="3">
        <f t="shared" si="40"/>
        <v>3195.9868099852647</v>
      </c>
      <c r="J85" s="4">
        <f t="shared" si="41"/>
        <v>3715.2097344821277</v>
      </c>
      <c r="K85" s="3">
        <f t="shared" si="42"/>
        <v>4657.7073763060071</v>
      </c>
      <c r="L85" s="4">
        <f t="shared" si="43"/>
        <v>218.26261179079322</v>
      </c>
      <c r="M85" s="18">
        <f t="shared" si="44"/>
        <v>724.23503003308656</v>
      </c>
      <c r="N85" s="18">
        <f t="shared" si="45"/>
        <v>3715.2097344821277</v>
      </c>
      <c r="O85" s="18">
        <f t="shared" si="51"/>
        <v>4439.444764515214</v>
      </c>
      <c r="P85" s="27">
        <f t="shared" si="52"/>
        <v>0</v>
      </c>
      <c r="Q85" s="18">
        <f t="shared" si="53"/>
        <v>0</v>
      </c>
      <c r="R85" s="18">
        <f t="shared" si="54"/>
        <v>0</v>
      </c>
      <c r="S85" s="29">
        <f t="shared" si="55"/>
        <v>0</v>
      </c>
      <c r="T85" s="25">
        <f t="shared" si="56"/>
        <v>72168.578791380511</v>
      </c>
      <c r="U85" s="4">
        <f t="shared" si="57"/>
        <v>231.38709562222084</v>
      </c>
      <c r="V85" s="4">
        <f t="shared" si="58"/>
        <v>3903.8910022263267</v>
      </c>
      <c r="W85" s="4">
        <f t="shared" si="59"/>
        <v>4135.278097848548</v>
      </c>
      <c r="X85" s="27">
        <f t="shared" si="60"/>
        <v>100000</v>
      </c>
      <c r="Y85" s="18">
        <f t="shared" si="61"/>
        <v>304.16666666666669</v>
      </c>
      <c r="Z85" s="18">
        <f t="shared" si="62"/>
        <v>0</v>
      </c>
      <c r="AA85" s="29">
        <f t="shared" si="63"/>
        <v>304.16666666666669</v>
      </c>
      <c r="AB85" s="25">
        <f t="shared" si="64"/>
        <v>62220.878882275123</v>
      </c>
      <c r="AC85" s="36">
        <f t="shared" si="65"/>
        <v>-1.7053025658242404E-13</v>
      </c>
      <c r="AD85" s="4">
        <f t="shared" si="66"/>
        <v>1.7053025658242404E-13</v>
      </c>
      <c r="AE85" s="4">
        <f t="shared" si="67"/>
        <v>0</v>
      </c>
      <c r="AF85" s="33">
        <f t="shared" si="68"/>
        <v>0</v>
      </c>
      <c r="AG85" s="18">
        <f t="shared" si="69"/>
        <v>281080.15216029552</v>
      </c>
      <c r="AH85" s="18">
        <f t="shared" si="70"/>
        <v>0</v>
      </c>
      <c r="AI85" s="29">
        <f t="shared" si="71"/>
        <v>1.2278178473934531E-11</v>
      </c>
      <c r="AJ85" s="4">
        <f t="shared" si="72"/>
        <v>0</v>
      </c>
      <c r="AK85" s="4">
        <f t="shared" si="73"/>
        <v>252499.55188451253</v>
      </c>
      <c r="AL85" s="4">
        <f t="shared" si="74"/>
        <v>18572.377773455384</v>
      </c>
      <c r="AM85" s="4">
        <f t="shared" si="75"/>
        <v>0</v>
      </c>
      <c r="AO85" s="4"/>
    </row>
    <row r="86" spans="1:41">
      <c r="A86" s="1">
        <v>73</v>
      </c>
      <c r="B86" s="1">
        <f t="shared" si="76"/>
        <v>260</v>
      </c>
      <c r="C86" s="3">
        <f t="shared" si="39"/>
        <v>230729.11501211574</v>
      </c>
      <c r="D86" s="3">
        <f t="shared" si="46"/>
        <v>1442.0575787164371</v>
      </c>
      <c r="E86" s="4">
        <f t="shared" si="47"/>
        <v>927.79160329155468</v>
      </c>
      <c r="F86" s="4">
        <f t="shared" si="48"/>
        <v>514.26597542488241</v>
      </c>
      <c r="G86" s="7">
        <f t="shared" si="49"/>
        <v>0.15</v>
      </c>
      <c r="H86" s="8">
        <f t="shared" si="50"/>
        <v>1.3451947011868914E-2</v>
      </c>
      <c r="I86" s="3">
        <f t="shared" si="40"/>
        <v>3146.0766861152883</v>
      </c>
      <c r="J86" s="4">
        <f t="shared" si="41"/>
        <v>3660.3426615401709</v>
      </c>
      <c r="K86" s="3">
        <f t="shared" si="42"/>
        <v>4588.1342648317259</v>
      </c>
      <c r="L86" s="4">
        <f t="shared" si="43"/>
        <v>214.85700286751791</v>
      </c>
      <c r="M86" s="18">
        <f t="shared" si="44"/>
        <v>712.93460042403672</v>
      </c>
      <c r="N86" s="18">
        <f t="shared" si="45"/>
        <v>3660.3426615401709</v>
      </c>
      <c r="O86" s="18">
        <f t="shared" si="51"/>
        <v>4373.2772619642074</v>
      </c>
      <c r="P86" s="27">
        <f t="shared" si="52"/>
        <v>0</v>
      </c>
      <c r="Q86" s="18">
        <f t="shared" si="53"/>
        <v>0</v>
      </c>
      <c r="R86" s="18">
        <f t="shared" si="54"/>
        <v>0</v>
      </c>
      <c r="S86" s="29">
        <f t="shared" si="55"/>
        <v>0</v>
      </c>
      <c r="T86" s="25">
        <f t="shared" si="56"/>
        <v>68318.980956573418</v>
      </c>
      <c r="U86" s="4">
        <f t="shared" si="57"/>
        <v>219.51276049044907</v>
      </c>
      <c r="V86" s="4">
        <f t="shared" si="58"/>
        <v>3849.5978348070917</v>
      </c>
      <c r="W86" s="4">
        <f t="shared" si="59"/>
        <v>4069.1105952975408</v>
      </c>
      <c r="X86" s="27">
        <f t="shared" si="60"/>
        <v>100000</v>
      </c>
      <c r="Y86" s="18">
        <f t="shared" si="61"/>
        <v>304.16666666666669</v>
      </c>
      <c r="Z86" s="18">
        <f t="shared" si="62"/>
        <v>0</v>
      </c>
      <c r="AA86" s="29">
        <f t="shared" si="63"/>
        <v>304.16666666666669</v>
      </c>
      <c r="AB86" s="25">
        <f t="shared" si="64"/>
        <v>62410.134055542039</v>
      </c>
      <c r="AC86" s="36">
        <f t="shared" si="65"/>
        <v>-1.7053025658242404E-13</v>
      </c>
      <c r="AD86" s="4">
        <f t="shared" si="66"/>
        <v>1.7053025658242404E-13</v>
      </c>
      <c r="AE86" s="4">
        <f t="shared" si="67"/>
        <v>0</v>
      </c>
      <c r="AF86" s="33">
        <f t="shared" si="68"/>
        <v>0</v>
      </c>
      <c r="AG86" s="18">
        <f t="shared" si="69"/>
        <v>281020.6419409177</v>
      </c>
      <c r="AH86" s="18">
        <f t="shared" si="70"/>
        <v>0</v>
      </c>
      <c r="AI86" s="29">
        <f t="shared" si="71"/>
        <v>1.2448708730516955E-11</v>
      </c>
      <c r="AJ86" s="4">
        <f t="shared" si="72"/>
        <v>0</v>
      </c>
      <c r="AK86" s="4">
        <f t="shared" si="73"/>
        <v>251334.22299841486</v>
      </c>
      <c r="AL86" s="4">
        <f t="shared" si="74"/>
        <v>18787.273296781586</v>
      </c>
      <c r="AM86" s="4">
        <f t="shared" si="75"/>
        <v>0</v>
      </c>
      <c r="AO86" s="4"/>
    </row>
    <row r="87" spans="1:41">
      <c r="A87" s="1">
        <v>74</v>
      </c>
      <c r="B87" s="1">
        <f t="shared" si="76"/>
        <v>259</v>
      </c>
      <c r="C87" s="3">
        <f t="shared" si="39"/>
        <v>227122.85466784658</v>
      </c>
      <c r="D87" s="3">
        <f t="shared" si="46"/>
        <v>1422.6590965794796</v>
      </c>
      <c r="E87" s="4">
        <f t="shared" si="47"/>
        <v>913.30274692295814</v>
      </c>
      <c r="F87" s="4">
        <f t="shared" si="48"/>
        <v>509.3563496565215</v>
      </c>
      <c r="G87" s="7">
        <f t="shared" si="49"/>
        <v>0.15</v>
      </c>
      <c r="H87" s="8">
        <f t="shared" si="50"/>
        <v>1.3451947011868914E-2</v>
      </c>
      <c r="I87" s="3">
        <f t="shared" si="40"/>
        <v>3096.9039946126509</v>
      </c>
      <c r="J87" s="4">
        <f t="shared" si="41"/>
        <v>3606.2603442691725</v>
      </c>
      <c r="K87" s="3">
        <f t="shared" si="42"/>
        <v>4519.5630911921307</v>
      </c>
      <c r="L87" s="4">
        <f t="shared" si="43"/>
        <v>211.5016887611061</v>
      </c>
      <c r="M87" s="18">
        <f t="shared" si="44"/>
        <v>701.8010581618521</v>
      </c>
      <c r="N87" s="18">
        <f t="shared" si="45"/>
        <v>3606.2603442691725</v>
      </c>
      <c r="O87" s="18">
        <f t="shared" si="51"/>
        <v>4308.0614024310244</v>
      </c>
      <c r="P87" s="27">
        <f t="shared" si="52"/>
        <v>0</v>
      </c>
      <c r="Q87" s="18">
        <f t="shared" si="53"/>
        <v>0</v>
      </c>
      <c r="R87" s="18">
        <f t="shared" si="54"/>
        <v>0</v>
      </c>
      <c r="S87" s="29">
        <f t="shared" si="55"/>
        <v>0</v>
      </c>
      <c r="T87" s="25">
        <f t="shared" si="56"/>
        <v>64522.889787885302</v>
      </c>
      <c r="U87" s="4">
        <f t="shared" si="57"/>
        <v>207.80356707624415</v>
      </c>
      <c r="V87" s="4">
        <f t="shared" si="58"/>
        <v>3796.0911686881141</v>
      </c>
      <c r="W87" s="4">
        <f t="shared" si="59"/>
        <v>4003.8947357643583</v>
      </c>
      <c r="X87" s="27">
        <f t="shared" si="60"/>
        <v>100000</v>
      </c>
      <c r="Y87" s="18">
        <f t="shared" si="61"/>
        <v>304.16666666666669</v>
      </c>
      <c r="Z87" s="18">
        <f t="shared" si="62"/>
        <v>0</v>
      </c>
      <c r="AA87" s="29">
        <f t="shared" si="63"/>
        <v>304.16666666666669</v>
      </c>
      <c r="AB87" s="25">
        <f t="shared" si="64"/>
        <v>62599.964879960979</v>
      </c>
      <c r="AC87" s="36">
        <f t="shared" si="65"/>
        <v>-1.7053025658242404E-13</v>
      </c>
      <c r="AD87" s="4">
        <f t="shared" si="66"/>
        <v>1.7053025658242404E-13</v>
      </c>
      <c r="AE87" s="4">
        <f t="shared" si="67"/>
        <v>0</v>
      </c>
      <c r="AF87" s="33">
        <f t="shared" si="68"/>
        <v>0</v>
      </c>
      <c r="AG87" s="18">
        <f t="shared" si="69"/>
        <v>280910.74648292043</v>
      </c>
      <c r="AH87" s="18">
        <f t="shared" si="70"/>
        <v>0</v>
      </c>
      <c r="AI87" s="29">
        <f t="shared" si="71"/>
        <v>1.2619238987099379E-11</v>
      </c>
      <c r="AJ87" s="4">
        <f t="shared" si="72"/>
        <v>0</v>
      </c>
      <c r="AK87" s="4">
        <f t="shared" si="73"/>
        <v>250120.63690298857</v>
      </c>
      <c r="AL87" s="4">
        <f t="shared" si="74"/>
        <v>19001.089042567462</v>
      </c>
      <c r="AM87" s="4">
        <f t="shared" si="75"/>
        <v>0</v>
      </c>
      <c r="AO87" s="4"/>
    </row>
    <row r="88" spans="1:41">
      <c r="A88" s="1">
        <v>75</v>
      </c>
      <c r="B88" s="1">
        <f t="shared" si="76"/>
        <v>258</v>
      </c>
      <c r="C88" s="3">
        <f t="shared" si="39"/>
        <v>223569.90288738071</v>
      </c>
      <c r="D88" s="3">
        <f t="shared" si="46"/>
        <v>1403.521561796339</v>
      </c>
      <c r="E88" s="4">
        <f t="shared" si="47"/>
        <v>899.02796639355938</v>
      </c>
      <c r="F88" s="4">
        <f t="shared" si="48"/>
        <v>504.49359540277965</v>
      </c>
      <c r="G88" s="7">
        <f t="shared" si="49"/>
        <v>0.15</v>
      </c>
      <c r="H88" s="8">
        <f t="shared" si="50"/>
        <v>1.3451947011868914E-2</v>
      </c>
      <c r="I88" s="3">
        <f t="shared" si="40"/>
        <v>3048.4581850630912</v>
      </c>
      <c r="J88" s="4">
        <f t="shared" si="41"/>
        <v>3552.9517804658708</v>
      </c>
      <c r="K88" s="3">
        <f t="shared" si="42"/>
        <v>4451.9797468594297</v>
      </c>
      <c r="L88" s="4">
        <f t="shared" si="43"/>
        <v>208.19595011219269</v>
      </c>
      <c r="M88" s="18">
        <f t="shared" si="44"/>
        <v>690.83201628136669</v>
      </c>
      <c r="N88" s="18">
        <f t="shared" si="45"/>
        <v>3552.9517804658708</v>
      </c>
      <c r="O88" s="18">
        <f t="shared" si="51"/>
        <v>4243.7837967472378</v>
      </c>
      <c r="P88" s="27">
        <f t="shared" si="52"/>
        <v>0</v>
      </c>
      <c r="Q88" s="18">
        <f t="shared" si="53"/>
        <v>0</v>
      </c>
      <c r="R88" s="18">
        <f t="shared" si="54"/>
        <v>0</v>
      </c>
      <c r="S88" s="29">
        <f t="shared" si="55"/>
        <v>0</v>
      </c>
      <c r="T88" s="25">
        <f t="shared" si="56"/>
        <v>60779.52978090955</v>
      </c>
      <c r="U88" s="4">
        <f t="shared" si="57"/>
        <v>196.25712310481779</v>
      </c>
      <c r="V88" s="4">
        <f t="shared" si="58"/>
        <v>3743.3600069757535</v>
      </c>
      <c r="W88" s="4">
        <f t="shared" si="59"/>
        <v>3939.6171300805713</v>
      </c>
      <c r="X88" s="27">
        <f t="shared" si="60"/>
        <v>100000</v>
      </c>
      <c r="Y88" s="18">
        <f t="shared" si="61"/>
        <v>304.16666666666669</v>
      </c>
      <c r="Z88" s="18">
        <f t="shared" si="62"/>
        <v>0</v>
      </c>
      <c r="AA88" s="29">
        <f t="shared" si="63"/>
        <v>304.16666666666669</v>
      </c>
      <c r="AB88" s="25">
        <f t="shared" si="64"/>
        <v>62790.373106470855</v>
      </c>
      <c r="AC88" s="36">
        <f t="shared" si="65"/>
        <v>-1.7053025658242404E-13</v>
      </c>
      <c r="AD88" s="4">
        <f t="shared" si="66"/>
        <v>1.7053025658242404E-13</v>
      </c>
      <c r="AE88" s="4">
        <f t="shared" si="67"/>
        <v>0</v>
      </c>
      <c r="AF88" s="33">
        <f t="shared" si="68"/>
        <v>0</v>
      </c>
      <c r="AG88" s="18">
        <f t="shared" si="69"/>
        <v>280752.00052318152</v>
      </c>
      <c r="AH88" s="18">
        <f t="shared" si="70"/>
        <v>0</v>
      </c>
      <c r="AI88" s="29">
        <f t="shared" si="71"/>
        <v>1.2789769243681803E-11</v>
      </c>
      <c r="AJ88" s="4">
        <f t="shared" si="72"/>
        <v>0</v>
      </c>
      <c r="AK88" s="4">
        <f t="shared" si="73"/>
        <v>248860.69865304764</v>
      </c>
      <c r="AL88" s="4">
        <f t="shared" si="74"/>
        <v>19213.828825058248</v>
      </c>
      <c r="AM88" s="4">
        <f t="shared" si="75"/>
        <v>0</v>
      </c>
      <c r="AO88" s="4"/>
    </row>
    <row r="89" spans="1:41">
      <c r="A89" s="1">
        <v>76</v>
      </c>
      <c r="B89" s="1">
        <f t="shared" si="76"/>
        <v>257</v>
      </c>
      <c r="C89" s="3">
        <f t="shared" si="39"/>
        <v>220069.4967671975</v>
      </c>
      <c r="D89" s="3">
        <f t="shared" si="46"/>
        <v>1384.6414641170388</v>
      </c>
      <c r="E89" s="4">
        <f t="shared" si="47"/>
        <v>884.9641989292154</v>
      </c>
      <c r="F89" s="4">
        <f t="shared" si="48"/>
        <v>499.67726518782342</v>
      </c>
      <c r="G89" s="7">
        <f t="shared" si="49"/>
        <v>0.15</v>
      </c>
      <c r="H89" s="8">
        <f t="shared" si="50"/>
        <v>1.3451947011868914E-2</v>
      </c>
      <c r="I89" s="3">
        <f t="shared" si="40"/>
        <v>3000.7288549953823</v>
      </c>
      <c r="J89" s="4">
        <f t="shared" si="41"/>
        <v>3500.4061201832055</v>
      </c>
      <c r="K89" s="3">
        <f t="shared" si="42"/>
        <v>4385.3703191124214</v>
      </c>
      <c r="L89" s="4">
        <f t="shared" si="43"/>
        <v>204.93907764676564</v>
      </c>
      <c r="M89" s="18">
        <f t="shared" si="44"/>
        <v>680.02512128244973</v>
      </c>
      <c r="N89" s="18">
        <f t="shared" si="45"/>
        <v>3500.4061201832055</v>
      </c>
      <c r="O89" s="18">
        <f t="shared" si="51"/>
        <v>4180.4312414656551</v>
      </c>
      <c r="P89" s="27">
        <f t="shared" si="52"/>
        <v>0</v>
      </c>
      <c r="Q89" s="18">
        <f t="shared" si="53"/>
        <v>0</v>
      </c>
      <c r="R89" s="18">
        <f t="shared" si="54"/>
        <v>0</v>
      </c>
      <c r="S89" s="29">
        <f t="shared" si="55"/>
        <v>0</v>
      </c>
      <c r="T89" s="25">
        <f t="shared" si="56"/>
        <v>57088.13627586083</v>
      </c>
      <c r="U89" s="4">
        <f t="shared" si="57"/>
        <v>184.87106975026657</v>
      </c>
      <c r="V89" s="4">
        <f t="shared" si="58"/>
        <v>3691.3935050487221</v>
      </c>
      <c r="W89" s="4">
        <f t="shared" si="59"/>
        <v>3876.2645747989886</v>
      </c>
      <c r="X89" s="27">
        <f t="shared" si="60"/>
        <v>100000</v>
      </c>
      <c r="Y89" s="18">
        <f t="shared" si="61"/>
        <v>304.16666666666669</v>
      </c>
      <c r="Z89" s="18">
        <f t="shared" si="62"/>
        <v>0</v>
      </c>
      <c r="AA89" s="29">
        <f t="shared" si="63"/>
        <v>304.16666666666669</v>
      </c>
      <c r="AB89" s="25">
        <f t="shared" si="64"/>
        <v>62981.360491336367</v>
      </c>
      <c r="AC89" s="36">
        <f t="shared" si="65"/>
        <v>-1.7053025658242404E-13</v>
      </c>
      <c r="AD89" s="4">
        <f t="shared" si="66"/>
        <v>1.7053025658242404E-13</v>
      </c>
      <c r="AE89" s="4">
        <f t="shared" si="67"/>
        <v>0</v>
      </c>
      <c r="AF89" s="33">
        <f t="shared" si="68"/>
        <v>0</v>
      </c>
      <c r="AG89" s="18">
        <f t="shared" si="69"/>
        <v>280545.90638370288</v>
      </c>
      <c r="AH89" s="18">
        <f t="shared" si="70"/>
        <v>0</v>
      </c>
      <c r="AI89" s="29">
        <f t="shared" si="71"/>
        <v>1.2960299500264227E-11</v>
      </c>
      <c r="AJ89" s="4">
        <f t="shared" si="72"/>
        <v>0</v>
      </c>
      <c r="AK89" s="4">
        <f t="shared" si="73"/>
        <v>247556.26429885344</v>
      </c>
      <c r="AL89" s="4">
        <f t="shared" si="74"/>
        <v>19425.496446701996</v>
      </c>
      <c r="AM89" s="4">
        <f t="shared" si="75"/>
        <v>0</v>
      </c>
      <c r="AO89" s="4"/>
    </row>
    <row r="90" spans="1:41">
      <c r="A90" s="1">
        <v>77</v>
      </c>
      <c r="B90" s="1">
        <f t="shared" si="76"/>
        <v>256</v>
      </c>
      <c r="C90" s="3">
        <f t="shared" si="39"/>
        <v>216620.88410355596</v>
      </c>
      <c r="D90" s="3">
        <f t="shared" si="46"/>
        <v>1366.0153405112999</v>
      </c>
      <c r="E90" s="4">
        <f t="shared" si="47"/>
        <v>871.10842470349007</v>
      </c>
      <c r="F90" s="4">
        <f t="shared" si="48"/>
        <v>494.90691580780981</v>
      </c>
      <c r="G90" s="7">
        <f t="shared" si="49"/>
        <v>0.15</v>
      </c>
      <c r="H90" s="8">
        <f t="shared" si="50"/>
        <v>1.3451947011868914E-2</v>
      </c>
      <c r="I90" s="3">
        <f t="shared" si="40"/>
        <v>2953.7057478337442</v>
      </c>
      <c r="J90" s="4">
        <f t="shared" si="41"/>
        <v>3448.6126636415538</v>
      </c>
      <c r="K90" s="3">
        <f t="shared" si="42"/>
        <v>4319.7210883450443</v>
      </c>
      <c r="L90" s="4">
        <f t="shared" si="43"/>
        <v>201.73037203659771</v>
      </c>
      <c r="M90" s="18">
        <f t="shared" si="44"/>
        <v>669.37805266689236</v>
      </c>
      <c r="N90" s="18">
        <f t="shared" si="45"/>
        <v>3448.6126636415538</v>
      </c>
      <c r="O90" s="18">
        <f t="shared" si="51"/>
        <v>4117.9907163084463</v>
      </c>
      <c r="P90" s="27">
        <f t="shared" si="52"/>
        <v>0</v>
      </c>
      <c r="Q90" s="18">
        <f t="shared" si="53"/>
        <v>0</v>
      </c>
      <c r="R90" s="18">
        <f t="shared" si="54"/>
        <v>0</v>
      </c>
      <c r="S90" s="29">
        <f t="shared" si="55"/>
        <v>0</v>
      </c>
      <c r="T90" s="25">
        <f t="shared" si="56"/>
        <v>53447.955307391458</v>
      </c>
      <c r="U90" s="4">
        <f t="shared" si="57"/>
        <v>173.64308117241004</v>
      </c>
      <c r="V90" s="4">
        <f t="shared" si="58"/>
        <v>3640.1809684693699</v>
      </c>
      <c r="W90" s="4">
        <f t="shared" si="59"/>
        <v>3813.8240496417798</v>
      </c>
      <c r="X90" s="27">
        <f t="shared" si="60"/>
        <v>100000</v>
      </c>
      <c r="Y90" s="18">
        <f t="shared" si="61"/>
        <v>304.16666666666669</v>
      </c>
      <c r="Z90" s="18">
        <f t="shared" si="62"/>
        <v>0</v>
      </c>
      <c r="AA90" s="29">
        <f t="shared" si="63"/>
        <v>304.16666666666669</v>
      </c>
      <c r="AB90" s="25">
        <f t="shared" si="64"/>
        <v>63172.928796164175</v>
      </c>
      <c r="AC90" s="36">
        <f t="shared" si="65"/>
        <v>-1.7053025658242404E-13</v>
      </c>
      <c r="AD90" s="4">
        <f t="shared" si="66"/>
        <v>1.7053025658242404E-13</v>
      </c>
      <c r="AE90" s="4">
        <f t="shared" si="67"/>
        <v>0</v>
      </c>
      <c r="AF90" s="33">
        <f t="shared" si="68"/>
        <v>0</v>
      </c>
      <c r="AG90" s="18">
        <f t="shared" si="69"/>
        <v>280293.9345721415</v>
      </c>
      <c r="AH90" s="18">
        <f t="shared" si="70"/>
        <v>0</v>
      </c>
      <c r="AI90" s="29">
        <f t="shared" si="71"/>
        <v>1.3130829756846651E-11</v>
      </c>
      <c r="AJ90" s="4">
        <f t="shared" si="72"/>
        <v>0</v>
      </c>
      <c r="AK90" s="4">
        <f t="shared" si="73"/>
        <v>246209.14196646612</v>
      </c>
      <c r="AL90" s="4">
        <f t="shared" si="74"/>
        <v>19636.095698183603</v>
      </c>
      <c r="AM90" s="4">
        <f t="shared" si="75"/>
        <v>0</v>
      </c>
      <c r="AO90" s="4"/>
    </row>
    <row r="91" spans="1:41">
      <c r="A91" s="1">
        <v>78</v>
      </c>
      <c r="B91" s="1">
        <f t="shared" si="76"/>
        <v>255</v>
      </c>
      <c r="C91" s="3">
        <f t="shared" si="39"/>
        <v>213223.32324438752</v>
      </c>
      <c r="D91" s="3">
        <f t="shared" si="46"/>
        <v>1347.639774533342</v>
      </c>
      <c r="E91" s="4">
        <f t="shared" si="47"/>
        <v>857.45766624324233</v>
      </c>
      <c r="F91" s="4">
        <f t="shared" si="48"/>
        <v>490.18210829009968</v>
      </c>
      <c r="G91" s="7">
        <f t="shared" si="49"/>
        <v>0.15</v>
      </c>
      <c r="H91" s="8">
        <f t="shared" si="50"/>
        <v>1.3451947011868914E-2</v>
      </c>
      <c r="I91" s="3">
        <f t="shared" si="40"/>
        <v>2907.3787508783475</v>
      </c>
      <c r="J91" s="4">
        <f t="shared" si="41"/>
        <v>3397.5608591684472</v>
      </c>
      <c r="K91" s="3">
        <f t="shared" si="42"/>
        <v>4255.0185254116896</v>
      </c>
      <c r="L91" s="4">
        <f t="shared" si="43"/>
        <v>198.56914376159295</v>
      </c>
      <c r="M91" s="18">
        <f t="shared" si="44"/>
        <v>658.88852248164937</v>
      </c>
      <c r="N91" s="18">
        <f t="shared" si="45"/>
        <v>3397.5608591684472</v>
      </c>
      <c r="O91" s="18">
        <f t="shared" si="51"/>
        <v>4056.4493816500967</v>
      </c>
      <c r="P91" s="27">
        <f t="shared" si="52"/>
        <v>0</v>
      </c>
      <c r="Q91" s="18">
        <f t="shared" si="53"/>
        <v>0</v>
      </c>
      <c r="R91" s="18">
        <f t="shared" si="54"/>
        <v>0</v>
      </c>
      <c r="S91" s="29">
        <f t="shared" si="55"/>
        <v>0</v>
      </c>
      <c r="T91" s="25">
        <f t="shared" si="56"/>
        <v>49858.243456468008</v>
      </c>
      <c r="U91" s="4">
        <f t="shared" si="57"/>
        <v>162.57086405998237</v>
      </c>
      <c r="V91" s="4">
        <f t="shared" si="58"/>
        <v>3589.7118509234479</v>
      </c>
      <c r="W91" s="4">
        <f t="shared" si="59"/>
        <v>3752.2827149834302</v>
      </c>
      <c r="X91" s="27">
        <f t="shared" si="60"/>
        <v>100000</v>
      </c>
      <c r="Y91" s="18">
        <f t="shared" si="61"/>
        <v>304.16666666666669</v>
      </c>
      <c r="Z91" s="18">
        <f t="shared" si="62"/>
        <v>0</v>
      </c>
      <c r="AA91" s="29">
        <f t="shared" si="63"/>
        <v>304.16666666666669</v>
      </c>
      <c r="AB91" s="25">
        <f t="shared" si="64"/>
        <v>63365.079787919174</v>
      </c>
      <c r="AC91" s="36">
        <f t="shared" si="65"/>
        <v>-1.7053025658242404E-13</v>
      </c>
      <c r="AD91" s="4">
        <f t="shared" si="66"/>
        <v>1.7053025658242404E-13</v>
      </c>
      <c r="AE91" s="4">
        <f t="shared" si="67"/>
        <v>0</v>
      </c>
      <c r="AF91" s="33">
        <f t="shared" si="68"/>
        <v>0</v>
      </c>
      <c r="AG91" s="18">
        <f t="shared" si="69"/>
        <v>279997.52437202894</v>
      </c>
      <c r="AH91" s="18">
        <f t="shared" si="70"/>
        <v>0</v>
      </c>
      <c r="AI91" s="29">
        <f t="shared" si="71"/>
        <v>1.3301360013429075E-11</v>
      </c>
      <c r="AJ91" s="4">
        <f t="shared" si="72"/>
        <v>0</v>
      </c>
      <c r="AK91" s="4">
        <f t="shared" si="73"/>
        <v>244821.09291614764</v>
      </c>
      <c r="AL91" s="4">
        <f t="shared" si="74"/>
        <v>19845.630358458675</v>
      </c>
      <c r="AM91" s="4">
        <f t="shared" si="75"/>
        <v>0</v>
      </c>
      <c r="AO91" s="4"/>
    </row>
    <row r="92" spans="1:41">
      <c r="A92" s="1">
        <v>79</v>
      </c>
      <c r="B92" s="1">
        <f t="shared" si="76"/>
        <v>254</v>
      </c>
      <c r="C92" s="3">
        <f t="shared" si="39"/>
        <v>209876.08294322112</v>
      </c>
      <c r="D92" s="3">
        <f t="shared" si="46"/>
        <v>1329.5113956952323</v>
      </c>
      <c r="E92" s="4">
        <f t="shared" si="47"/>
        <v>844.00898784236733</v>
      </c>
      <c r="F92" s="4">
        <f t="shared" si="48"/>
        <v>485.50240785286496</v>
      </c>
      <c r="G92" s="7">
        <f t="shared" si="49"/>
        <v>0.15</v>
      </c>
      <c r="H92" s="8">
        <f t="shared" si="50"/>
        <v>1.3451947011868914E-2</v>
      </c>
      <c r="I92" s="3">
        <f t="shared" si="40"/>
        <v>2861.7378933135269</v>
      </c>
      <c r="J92" s="4">
        <f t="shared" si="41"/>
        <v>3347.2403011663919</v>
      </c>
      <c r="K92" s="3">
        <f t="shared" si="42"/>
        <v>4191.2492890087597</v>
      </c>
      <c r="L92" s="4">
        <f t="shared" si="43"/>
        <v>195.45471297402187</v>
      </c>
      <c r="M92" s="18">
        <f t="shared" si="44"/>
        <v>648.55427486834549</v>
      </c>
      <c r="N92" s="18">
        <f t="shared" si="45"/>
        <v>3347.2403011663919</v>
      </c>
      <c r="O92" s="18">
        <f t="shared" si="51"/>
        <v>3995.7945760347375</v>
      </c>
      <c r="P92" s="27">
        <f t="shared" si="52"/>
        <v>0</v>
      </c>
      <c r="Q92" s="18">
        <f t="shared" si="53"/>
        <v>0</v>
      </c>
      <c r="R92" s="18">
        <f t="shared" si="54"/>
        <v>0</v>
      </c>
      <c r="S92" s="29">
        <f t="shared" si="55"/>
        <v>0</v>
      </c>
      <c r="T92" s="25">
        <f t="shared" si="56"/>
        <v>46318.267704280028</v>
      </c>
      <c r="U92" s="4">
        <f t="shared" si="57"/>
        <v>151.6521571800902</v>
      </c>
      <c r="V92" s="4">
        <f t="shared" si="58"/>
        <v>3539.9757521879806</v>
      </c>
      <c r="W92" s="4">
        <f t="shared" si="59"/>
        <v>3691.627909368071</v>
      </c>
      <c r="X92" s="27">
        <f t="shared" si="60"/>
        <v>100000</v>
      </c>
      <c r="Y92" s="18">
        <f t="shared" si="61"/>
        <v>304.16666666666669</v>
      </c>
      <c r="Z92" s="18">
        <f t="shared" si="62"/>
        <v>0</v>
      </c>
      <c r="AA92" s="29">
        <f t="shared" si="63"/>
        <v>304.16666666666669</v>
      </c>
      <c r="AB92" s="25">
        <f t="shared" si="64"/>
        <v>63557.815238940755</v>
      </c>
      <c r="AC92" s="36">
        <f t="shared" si="65"/>
        <v>-1.7053025658242404E-13</v>
      </c>
      <c r="AD92" s="4">
        <f t="shared" si="66"/>
        <v>1.7053025658242404E-13</v>
      </c>
      <c r="AE92" s="4">
        <f t="shared" si="67"/>
        <v>0</v>
      </c>
      <c r="AF92" s="33">
        <f t="shared" si="68"/>
        <v>0</v>
      </c>
      <c r="AG92" s="18">
        <f t="shared" si="69"/>
        <v>279658.08442285046</v>
      </c>
      <c r="AH92" s="18">
        <f t="shared" si="70"/>
        <v>0</v>
      </c>
      <c r="AI92" s="29">
        <f t="shared" si="71"/>
        <v>1.34718902700115E-11</v>
      </c>
      <c r="AJ92" s="4">
        <f t="shared" si="72"/>
        <v>0</v>
      </c>
      <c r="AK92" s="4">
        <f t="shared" si="73"/>
        <v>243393.83257924105</v>
      </c>
      <c r="AL92" s="4">
        <f t="shared" si="74"/>
        <v>20054.104194787404</v>
      </c>
      <c r="AM92" s="4">
        <f t="shared" si="75"/>
        <v>0</v>
      </c>
      <c r="AO92" s="4"/>
    </row>
    <row r="93" spans="1:41">
      <c r="A93" s="1">
        <v>80</v>
      </c>
      <c r="B93" s="1">
        <f t="shared" si="76"/>
        <v>253</v>
      </c>
      <c r="C93" s="3">
        <f t="shared" si="39"/>
        <v>206578.44221511271</v>
      </c>
      <c r="D93" s="3">
        <f t="shared" si="46"/>
        <v>1311.6268788486641</v>
      </c>
      <c r="E93" s="4">
        <f t="shared" si="47"/>
        <v>830.75949498358352</v>
      </c>
      <c r="F93" s="4">
        <f t="shared" si="48"/>
        <v>480.86738386508057</v>
      </c>
      <c r="G93" s="7">
        <f t="shared" si="49"/>
        <v>0.15</v>
      </c>
      <c r="H93" s="8">
        <f t="shared" si="50"/>
        <v>1.3451947011868914E-2</v>
      </c>
      <c r="I93" s="3">
        <f t="shared" si="40"/>
        <v>2816.7733442433264</v>
      </c>
      <c r="J93" s="4">
        <f t="shared" si="41"/>
        <v>3297.6407281084071</v>
      </c>
      <c r="K93" s="3">
        <f t="shared" si="42"/>
        <v>4128.4002230919905</v>
      </c>
      <c r="L93" s="4">
        <f t="shared" si="43"/>
        <v>192.38640936461937</v>
      </c>
      <c r="M93" s="18">
        <f t="shared" si="44"/>
        <v>638.37308561896418</v>
      </c>
      <c r="N93" s="18">
        <f t="shared" si="45"/>
        <v>3297.6407281084071</v>
      </c>
      <c r="O93" s="18">
        <f t="shared" si="51"/>
        <v>3936.0138137273711</v>
      </c>
      <c r="P93" s="27">
        <f t="shared" si="52"/>
        <v>0</v>
      </c>
      <c r="Q93" s="18">
        <f t="shared" si="53"/>
        <v>0</v>
      </c>
      <c r="R93" s="18">
        <f t="shared" si="54"/>
        <v>0</v>
      </c>
      <c r="S93" s="29">
        <f t="shared" si="55"/>
        <v>0</v>
      </c>
      <c r="T93" s="25">
        <f t="shared" si="56"/>
        <v>42827.305288153177</v>
      </c>
      <c r="U93" s="4">
        <f t="shared" si="57"/>
        <v>140.88473093385178</v>
      </c>
      <c r="V93" s="4">
        <f t="shared" si="58"/>
        <v>3490.962416126853</v>
      </c>
      <c r="W93" s="4">
        <f t="shared" si="59"/>
        <v>3631.8471470607046</v>
      </c>
      <c r="X93" s="27">
        <f t="shared" si="60"/>
        <v>100000</v>
      </c>
      <c r="Y93" s="18">
        <f t="shared" si="61"/>
        <v>304.16666666666669</v>
      </c>
      <c r="Z93" s="18">
        <f t="shared" si="62"/>
        <v>0</v>
      </c>
      <c r="AA93" s="29">
        <f t="shared" si="63"/>
        <v>304.16666666666669</v>
      </c>
      <c r="AB93" s="25">
        <f t="shared" si="64"/>
        <v>63751.136926959196</v>
      </c>
      <c r="AC93" s="36">
        <f t="shared" si="65"/>
        <v>-1.7053025658242404E-13</v>
      </c>
      <c r="AD93" s="4">
        <f t="shared" si="66"/>
        <v>1.7053025658242404E-13</v>
      </c>
      <c r="AE93" s="4">
        <f t="shared" si="67"/>
        <v>0</v>
      </c>
      <c r="AF93" s="33">
        <f t="shared" si="68"/>
        <v>0</v>
      </c>
      <c r="AG93" s="18">
        <f t="shared" si="69"/>
        <v>279276.99329014821</v>
      </c>
      <c r="AH93" s="18">
        <f t="shared" si="70"/>
        <v>0</v>
      </c>
      <c r="AI93" s="29">
        <f t="shared" si="71"/>
        <v>1.3642420526593924E-11</v>
      </c>
      <c r="AJ93" s="4">
        <f t="shared" si="72"/>
        <v>0</v>
      </c>
      <c r="AK93" s="4">
        <f t="shared" si="73"/>
        <v>241929.03157394138</v>
      </c>
      <c r="AL93" s="4">
        <f t="shared" si="74"/>
        <v>20261.520962768245</v>
      </c>
      <c r="AM93" s="4">
        <f t="shared" si="75"/>
        <v>0</v>
      </c>
      <c r="AO93" s="4"/>
    </row>
    <row r="94" spans="1:41">
      <c r="A94" s="1">
        <v>81</v>
      </c>
      <c r="B94" s="1">
        <f t="shared" si="76"/>
        <v>252</v>
      </c>
      <c r="C94" s="3">
        <f t="shared" si="39"/>
        <v>203329.6901945518</v>
      </c>
      <c r="D94" s="3">
        <f t="shared" si="46"/>
        <v>1293.9829435750485</v>
      </c>
      <c r="E94" s="4">
        <f t="shared" si="47"/>
        <v>817.70633376815442</v>
      </c>
      <c r="F94" s="4">
        <f t="shared" si="48"/>
        <v>476.27660980689404</v>
      </c>
      <c r="G94" s="7">
        <f t="shared" si="49"/>
        <v>0.15</v>
      </c>
      <c r="H94" s="8">
        <f t="shared" si="50"/>
        <v>1.3451947011868914E-2</v>
      </c>
      <c r="I94" s="3">
        <f t="shared" si="40"/>
        <v>2772.4754107540057</v>
      </c>
      <c r="J94" s="4">
        <f t="shared" si="41"/>
        <v>3248.7520205608998</v>
      </c>
      <c r="K94" s="3">
        <f t="shared" si="42"/>
        <v>4066.4583543290541</v>
      </c>
      <c r="L94" s="4">
        <f t="shared" si="43"/>
        <v>189.36357203051998</v>
      </c>
      <c r="M94" s="18">
        <f t="shared" si="44"/>
        <v>628.34276173763442</v>
      </c>
      <c r="N94" s="18">
        <f t="shared" si="45"/>
        <v>3248.7520205608998</v>
      </c>
      <c r="O94" s="18">
        <f t="shared" si="51"/>
        <v>3877.0947822985345</v>
      </c>
      <c r="P94" s="27">
        <f t="shared" si="52"/>
        <v>0</v>
      </c>
      <c r="Q94" s="18">
        <f t="shared" si="53"/>
        <v>0</v>
      </c>
      <c r="R94" s="18">
        <f t="shared" si="54"/>
        <v>0</v>
      </c>
      <c r="S94" s="29">
        <f t="shared" si="55"/>
        <v>0</v>
      </c>
      <c r="T94" s="25">
        <f t="shared" si="56"/>
        <v>39384.643559439442</v>
      </c>
      <c r="U94" s="4">
        <f t="shared" si="57"/>
        <v>130.26638691813261</v>
      </c>
      <c r="V94" s="4">
        <f t="shared" si="58"/>
        <v>3442.6617287137356</v>
      </c>
      <c r="W94" s="4">
        <f t="shared" si="59"/>
        <v>3572.928115631868</v>
      </c>
      <c r="X94" s="27">
        <f t="shared" si="60"/>
        <v>100000</v>
      </c>
      <c r="Y94" s="18">
        <f t="shared" si="61"/>
        <v>304.16666666666669</v>
      </c>
      <c r="Z94" s="18">
        <f t="shared" si="62"/>
        <v>0</v>
      </c>
      <c r="AA94" s="29">
        <f t="shared" si="63"/>
        <v>304.16666666666669</v>
      </c>
      <c r="AB94" s="25">
        <f t="shared" si="64"/>
        <v>63945.046635112027</v>
      </c>
      <c r="AC94" s="36">
        <f t="shared" si="65"/>
        <v>-1.7053025658242404E-13</v>
      </c>
      <c r="AD94" s="4">
        <f t="shared" si="66"/>
        <v>1.7053025658242404E-13</v>
      </c>
      <c r="AE94" s="4">
        <f t="shared" si="67"/>
        <v>0</v>
      </c>
      <c r="AF94" s="33">
        <f t="shared" si="68"/>
        <v>0</v>
      </c>
      <c r="AG94" s="18">
        <f t="shared" si="69"/>
        <v>278855.60002581257</v>
      </c>
      <c r="AH94" s="18">
        <f t="shared" si="70"/>
        <v>0</v>
      </c>
      <c r="AI94" s="29">
        <f t="shared" si="71"/>
        <v>1.3812950783176348E-11</v>
      </c>
      <c r="AJ94" s="4">
        <f t="shared" si="72"/>
        <v>0</v>
      </c>
      <c r="AK94" s="4">
        <f t="shared" si="73"/>
        <v>240428.31670036635</v>
      </c>
      <c r="AL94" s="4">
        <f t="shared" si="74"/>
        <v>20467.884406371581</v>
      </c>
      <c r="AM94" s="4">
        <f t="shared" si="75"/>
        <v>0</v>
      </c>
      <c r="AO94" s="4"/>
    </row>
    <row r="95" spans="1:41">
      <c r="A95" s="1">
        <v>82</v>
      </c>
      <c r="B95" s="1">
        <f t="shared" si="76"/>
        <v>251</v>
      </c>
      <c r="C95" s="3">
        <f t="shared" si="39"/>
        <v>200129.12599531829</v>
      </c>
      <c r="D95" s="3">
        <f t="shared" si="46"/>
        <v>1276.576353583815</v>
      </c>
      <c r="E95" s="4">
        <f t="shared" si="47"/>
        <v>804.84669035343416</v>
      </c>
      <c r="F95" s="4">
        <f t="shared" si="48"/>
        <v>471.72966323038088</v>
      </c>
      <c r="G95" s="7">
        <f t="shared" si="49"/>
        <v>0.15</v>
      </c>
      <c r="H95" s="8">
        <f t="shared" si="50"/>
        <v>1.3451947011868914E-2</v>
      </c>
      <c r="I95" s="3">
        <f t="shared" si="40"/>
        <v>2728.8345360031312</v>
      </c>
      <c r="J95" s="4">
        <f t="shared" si="41"/>
        <v>3200.5641992335122</v>
      </c>
      <c r="K95" s="3">
        <f t="shared" si="42"/>
        <v>4005.4108895869463</v>
      </c>
      <c r="L95" s="4">
        <f t="shared" si="43"/>
        <v>186.38554934500581</v>
      </c>
      <c r="M95" s="18">
        <f t="shared" si="44"/>
        <v>618.46114100842829</v>
      </c>
      <c r="N95" s="18">
        <f t="shared" si="45"/>
        <v>3200.5641992335122</v>
      </c>
      <c r="O95" s="18">
        <f t="shared" si="51"/>
        <v>3819.0253402419403</v>
      </c>
      <c r="P95" s="27">
        <f t="shared" si="52"/>
        <v>0</v>
      </c>
      <c r="Q95" s="18">
        <f t="shared" si="53"/>
        <v>0</v>
      </c>
      <c r="R95" s="18">
        <f t="shared" si="54"/>
        <v>0</v>
      </c>
      <c r="S95" s="29">
        <f t="shared" si="55"/>
        <v>0</v>
      </c>
      <c r="T95" s="25">
        <f t="shared" si="56"/>
        <v>35989.579843357467</v>
      </c>
      <c r="U95" s="4">
        <f t="shared" si="57"/>
        <v>119.79495749329499</v>
      </c>
      <c r="V95" s="4">
        <f t="shared" si="58"/>
        <v>3395.0637160819788</v>
      </c>
      <c r="W95" s="4">
        <f t="shared" si="59"/>
        <v>3514.8586735752738</v>
      </c>
      <c r="X95" s="27">
        <f t="shared" si="60"/>
        <v>100000</v>
      </c>
      <c r="Y95" s="18">
        <f t="shared" si="61"/>
        <v>304.16666666666669</v>
      </c>
      <c r="Z95" s="18">
        <f t="shared" si="62"/>
        <v>0</v>
      </c>
      <c r="AA95" s="29">
        <f t="shared" si="63"/>
        <v>304.16666666666669</v>
      </c>
      <c r="AB95" s="25">
        <f t="shared" si="64"/>
        <v>64139.546151960487</v>
      </c>
      <c r="AC95" s="36">
        <f t="shared" si="65"/>
        <v>-1.7053025658242404E-13</v>
      </c>
      <c r="AD95" s="4">
        <f t="shared" si="66"/>
        <v>1.7053025658242404E-13</v>
      </c>
      <c r="AE95" s="4">
        <f t="shared" si="67"/>
        <v>0</v>
      </c>
      <c r="AF95" s="33">
        <f t="shared" si="68"/>
        <v>0</v>
      </c>
      <c r="AG95" s="18">
        <f t="shared" si="69"/>
        <v>278395.22471872228</v>
      </c>
      <c r="AH95" s="18">
        <f t="shared" si="70"/>
        <v>0</v>
      </c>
      <c r="AI95" s="29">
        <f t="shared" si="71"/>
        <v>1.3983481039758772E-11</v>
      </c>
      <c r="AJ95" s="4">
        <f t="shared" si="72"/>
        <v>0</v>
      </c>
      <c r="AK95" s="4">
        <f t="shared" si="73"/>
        <v>238893.27191532665</v>
      </c>
      <c r="AL95" s="4">
        <f t="shared" si="74"/>
        <v>20673.19825797325</v>
      </c>
      <c r="AM95" s="4">
        <f t="shared" si="75"/>
        <v>0</v>
      </c>
      <c r="AO95" s="4"/>
    </row>
    <row r="96" spans="1:41">
      <c r="A96" s="1">
        <v>83</v>
      </c>
      <c r="B96" s="1">
        <f t="shared" si="76"/>
        <v>250</v>
      </c>
      <c r="C96" s="3">
        <f t="shared" si="39"/>
        <v>196976.05857226273</v>
      </c>
      <c r="D96" s="3">
        <f t="shared" si="46"/>
        <v>1259.4039161188007</v>
      </c>
      <c r="E96" s="4">
        <f t="shared" si="47"/>
        <v>792.17779039813502</v>
      </c>
      <c r="F96" s="4">
        <f t="shared" si="48"/>
        <v>467.22612572066566</v>
      </c>
      <c r="G96" s="7">
        <f t="shared" si="49"/>
        <v>0.15</v>
      </c>
      <c r="H96" s="8">
        <f t="shared" si="50"/>
        <v>1.3451947011868914E-2</v>
      </c>
      <c r="I96" s="3">
        <f t="shared" si="40"/>
        <v>2685.8412973349041</v>
      </c>
      <c r="J96" s="4">
        <f t="shared" si="41"/>
        <v>3153.0674230555696</v>
      </c>
      <c r="K96" s="3">
        <f t="shared" si="42"/>
        <v>3945.2452134537048</v>
      </c>
      <c r="L96" s="4">
        <f t="shared" si="43"/>
        <v>183.45169882904176</v>
      </c>
      <c r="M96" s="18">
        <f t="shared" si="44"/>
        <v>608.72609156909323</v>
      </c>
      <c r="N96" s="18">
        <f t="shared" si="45"/>
        <v>3153.0674230555696</v>
      </c>
      <c r="O96" s="18">
        <f t="shared" si="51"/>
        <v>3761.7935146246627</v>
      </c>
      <c r="P96" s="27">
        <f t="shared" si="52"/>
        <v>0</v>
      </c>
      <c r="Q96" s="18">
        <f t="shared" si="53"/>
        <v>0</v>
      </c>
      <c r="R96" s="18">
        <f t="shared" si="54"/>
        <v>0</v>
      </c>
      <c r="S96" s="29">
        <f t="shared" si="55"/>
        <v>0</v>
      </c>
      <c r="T96" s="25">
        <f t="shared" si="56"/>
        <v>32641.421300756349</v>
      </c>
      <c r="U96" s="4">
        <f t="shared" si="57"/>
        <v>109.46830535687899</v>
      </c>
      <c r="V96" s="4">
        <f t="shared" si="58"/>
        <v>3348.1585426011175</v>
      </c>
      <c r="W96" s="4">
        <f t="shared" si="59"/>
        <v>3457.6268479579962</v>
      </c>
      <c r="X96" s="27">
        <f t="shared" si="60"/>
        <v>100000</v>
      </c>
      <c r="Y96" s="18">
        <f t="shared" si="61"/>
        <v>304.16666666666669</v>
      </c>
      <c r="Z96" s="18">
        <f t="shared" si="62"/>
        <v>0</v>
      </c>
      <c r="AA96" s="29">
        <f t="shared" si="63"/>
        <v>304.16666666666669</v>
      </c>
      <c r="AB96" s="25">
        <f t="shared" si="64"/>
        <v>64334.637271506028</v>
      </c>
      <c r="AC96" s="36">
        <f t="shared" si="65"/>
        <v>-1.7053025658242404E-13</v>
      </c>
      <c r="AD96" s="4">
        <f t="shared" si="66"/>
        <v>1.7053025658242404E-13</v>
      </c>
      <c r="AE96" s="4">
        <f t="shared" si="67"/>
        <v>0</v>
      </c>
      <c r="AF96" s="33">
        <f t="shared" si="68"/>
        <v>0</v>
      </c>
      <c r="AG96" s="18">
        <f t="shared" si="69"/>
        <v>277897.15903589275</v>
      </c>
      <c r="AH96" s="18">
        <f t="shared" si="70"/>
        <v>0</v>
      </c>
      <c r="AI96" s="29">
        <f t="shared" si="71"/>
        <v>1.4154011296341196E-11</v>
      </c>
      <c r="AJ96" s="4">
        <f t="shared" si="72"/>
        <v>0</v>
      </c>
      <c r="AK96" s="4">
        <f t="shared" si="73"/>
        <v>237325.43928719012</v>
      </c>
      <c r="AL96" s="4">
        <f t="shared" si="74"/>
        <v>20877.466238388002</v>
      </c>
      <c r="AM96" s="4">
        <f t="shared" si="75"/>
        <v>0</v>
      </c>
      <c r="AO96" s="4"/>
    </row>
    <row r="97" spans="1:41">
      <c r="A97" s="1">
        <v>84</v>
      </c>
      <c r="B97" s="1">
        <f t="shared" si="76"/>
        <v>249</v>
      </c>
      <c r="C97" s="3">
        <f t="shared" si="39"/>
        <v>193869.80658498395</v>
      </c>
      <c r="D97" s="3">
        <f t="shared" si="46"/>
        <v>1242.4624813726298</v>
      </c>
      <c r="E97" s="4">
        <f t="shared" si="47"/>
        <v>779.69689851520661</v>
      </c>
      <c r="F97" s="4">
        <f t="shared" si="48"/>
        <v>462.76558285742317</v>
      </c>
      <c r="G97" s="7">
        <f t="shared" si="49"/>
        <v>0.15</v>
      </c>
      <c r="H97" s="8">
        <f t="shared" si="50"/>
        <v>1.3451947011868914E-2</v>
      </c>
      <c r="I97" s="3">
        <f t="shared" si="40"/>
        <v>2643.4864044213514</v>
      </c>
      <c r="J97" s="4">
        <f t="shared" si="41"/>
        <v>3106.2519872787743</v>
      </c>
      <c r="K97" s="3">
        <f t="shared" si="42"/>
        <v>3885.9488857939814</v>
      </c>
      <c r="L97" s="4">
        <f t="shared" si="43"/>
        <v>180.56138702457417</v>
      </c>
      <c r="M97" s="18">
        <f t="shared" si="44"/>
        <v>599.13551149063244</v>
      </c>
      <c r="N97" s="18">
        <f t="shared" si="45"/>
        <v>3106.2519872787743</v>
      </c>
      <c r="O97" s="18">
        <f t="shared" si="51"/>
        <v>3705.3874987694066</v>
      </c>
      <c r="P97" s="27">
        <f t="shared" si="52"/>
        <v>0</v>
      </c>
      <c r="Q97" s="18">
        <f t="shared" si="53"/>
        <v>0</v>
      </c>
      <c r="R97" s="18">
        <f t="shared" si="54"/>
        <v>0</v>
      </c>
      <c r="S97" s="29">
        <f t="shared" si="55"/>
        <v>0</v>
      </c>
      <c r="T97" s="25">
        <f t="shared" si="56"/>
        <v>29339.484791776744</v>
      </c>
      <c r="U97" s="4">
        <f t="shared" si="57"/>
        <v>99.284323123133902</v>
      </c>
      <c r="V97" s="4">
        <f t="shared" si="58"/>
        <v>3301.9365089796061</v>
      </c>
      <c r="W97" s="4">
        <f t="shared" si="59"/>
        <v>3401.2208321027401</v>
      </c>
      <c r="X97" s="27">
        <f t="shared" si="60"/>
        <v>100000</v>
      </c>
      <c r="Y97" s="18">
        <f t="shared" si="61"/>
        <v>304.16666666666669</v>
      </c>
      <c r="Z97" s="18">
        <f t="shared" si="62"/>
        <v>0</v>
      </c>
      <c r="AA97" s="29">
        <f t="shared" si="63"/>
        <v>304.16666666666669</v>
      </c>
      <c r="AB97" s="25">
        <f t="shared" si="64"/>
        <v>64530.321793206858</v>
      </c>
      <c r="AC97" s="36">
        <f t="shared" si="65"/>
        <v>-1.7053025658242404E-13</v>
      </c>
      <c r="AD97" s="4">
        <f t="shared" si="66"/>
        <v>1.7053025658242404E-13</v>
      </c>
      <c r="AE97" s="4">
        <f t="shared" si="67"/>
        <v>0</v>
      </c>
      <c r="AF97" s="33">
        <f t="shared" si="68"/>
        <v>0</v>
      </c>
      <c r="AG97" s="18">
        <f t="shared" si="69"/>
        <v>277362.66675428691</v>
      </c>
      <c r="AH97" s="18">
        <f t="shared" si="70"/>
        <v>0</v>
      </c>
      <c r="AI97" s="29">
        <f t="shared" si="71"/>
        <v>1.432454155292362E-11</v>
      </c>
      <c r="AJ97" s="4">
        <f t="shared" si="72"/>
        <v>0</v>
      </c>
      <c r="AK97" s="4">
        <f t="shared" si="73"/>
        <v>235726.31993122416</v>
      </c>
      <c r="AL97" s="4">
        <f t="shared" si="74"/>
        <v>21080.692056902833</v>
      </c>
      <c r="AM97" s="4">
        <f t="shared" si="75"/>
        <v>0</v>
      </c>
      <c r="AO97" s="4"/>
    </row>
    <row r="98" spans="1:41">
      <c r="A98" s="1">
        <v>85</v>
      </c>
      <c r="B98" s="1">
        <f t="shared" si="76"/>
        <v>248</v>
      </c>
      <c r="C98" s="3">
        <f t="shared" si="39"/>
        <v>190809.69826337817</v>
      </c>
      <c r="D98" s="3">
        <f t="shared" si="46"/>
        <v>1225.7489419089702</v>
      </c>
      <c r="E98" s="4">
        <f t="shared" si="47"/>
        <v>767.40131773222811</v>
      </c>
      <c r="F98" s="4">
        <f t="shared" si="48"/>
        <v>458.3476241767421</v>
      </c>
      <c r="G98" s="7">
        <f t="shared" si="49"/>
        <v>0.15</v>
      </c>
      <c r="H98" s="8">
        <f t="shared" si="50"/>
        <v>1.3451947011868914E-2</v>
      </c>
      <c r="I98" s="3">
        <f t="shared" si="40"/>
        <v>2601.7606974290379</v>
      </c>
      <c r="J98" s="4">
        <f t="shared" si="41"/>
        <v>3060.10832160578</v>
      </c>
      <c r="K98" s="3">
        <f t="shared" si="42"/>
        <v>3827.5096393380081</v>
      </c>
      <c r="L98" s="4">
        <f t="shared" si="43"/>
        <v>177.71398936956862</v>
      </c>
      <c r="M98" s="18">
        <f t="shared" si="44"/>
        <v>589.68732836265951</v>
      </c>
      <c r="N98" s="18">
        <f t="shared" si="45"/>
        <v>3060.10832160578</v>
      </c>
      <c r="O98" s="18">
        <f t="shared" si="51"/>
        <v>3649.7956499684396</v>
      </c>
      <c r="P98" s="27">
        <f t="shared" si="52"/>
        <v>0</v>
      </c>
      <c r="Q98" s="18">
        <f t="shared" si="53"/>
        <v>0</v>
      </c>
      <c r="R98" s="18">
        <f t="shared" si="54"/>
        <v>0</v>
      </c>
      <c r="S98" s="29">
        <f t="shared" si="55"/>
        <v>0</v>
      </c>
      <c r="T98" s="25">
        <f t="shared" si="56"/>
        <v>26083.096741383291</v>
      </c>
      <c r="U98" s="4">
        <f t="shared" si="57"/>
        <v>89.240932908320943</v>
      </c>
      <c r="V98" s="4">
        <f t="shared" si="58"/>
        <v>3256.388050393452</v>
      </c>
      <c r="W98" s="4">
        <f t="shared" si="59"/>
        <v>3345.6289833017731</v>
      </c>
      <c r="X98" s="27">
        <f t="shared" si="60"/>
        <v>100000</v>
      </c>
      <c r="Y98" s="18">
        <f t="shared" si="61"/>
        <v>304.16666666666669</v>
      </c>
      <c r="Z98" s="18">
        <f t="shared" si="62"/>
        <v>0</v>
      </c>
      <c r="AA98" s="29">
        <f t="shared" si="63"/>
        <v>304.16666666666669</v>
      </c>
      <c r="AB98" s="25">
        <f t="shared" si="64"/>
        <v>64726.601521994526</v>
      </c>
      <c r="AC98" s="36">
        <f t="shared" si="65"/>
        <v>-1.7053025658242404E-13</v>
      </c>
      <c r="AD98" s="4">
        <f t="shared" si="66"/>
        <v>1.7053025658242404E-13</v>
      </c>
      <c r="AE98" s="4">
        <f t="shared" si="67"/>
        <v>0</v>
      </c>
      <c r="AF98" s="33">
        <f t="shared" si="68"/>
        <v>0</v>
      </c>
      <c r="AG98" s="18">
        <f t="shared" si="69"/>
        <v>276792.98428344342</v>
      </c>
      <c r="AH98" s="18">
        <f t="shared" si="70"/>
        <v>0</v>
      </c>
      <c r="AI98" s="29">
        <f t="shared" si="71"/>
        <v>1.4495071809506044E-11</v>
      </c>
      <c r="AJ98" s="4">
        <f t="shared" si="72"/>
        <v>0</v>
      </c>
      <c r="AK98" s="4">
        <f t="shared" si="73"/>
        <v>234097.374925796</v>
      </c>
      <c r="AL98" s="4">
        <f t="shared" si="74"/>
        <v>21282.879411310289</v>
      </c>
      <c r="AM98" s="4">
        <f t="shared" si="75"/>
        <v>0</v>
      </c>
      <c r="AO98" s="4"/>
    </row>
    <row r="99" spans="1:41">
      <c r="A99" s="1">
        <v>86</v>
      </c>
      <c r="B99" s="1">
        <f t="shared" si="76"/>
        <v>247</v>
      </c>
      <c r="C99" s="3">
        <f t="shared" si="39"/>
        <v>187795.07127503387</v>
      </c>
      <c r="D99" s="3">
        <f t="shared" si="46"/>
        <v>1209.2602320925564</v>
      </c>
      <c r="E99" s="4">
        <f t="shared" si="47"/>
        <v>755.28838895920535</v>
      </c>
      <c r="F99" s="4">
        <f t="shared" si="48"/>
        <v>453.97184313335106</v>
      </c>
      <c r="G99" s="7">
        <f t="shared" si="49"/>
        <v>0.15</v>
      </c>
      <c r="H99" s="8">
        <f t="shared" si="50"/>
        <v>1.3451947011868914E-2</v>
      </c>
      <c r="I99" s="3">
        <f t="shared" si="40"/>
        <v>2560.6551452109488</v>
      </c>
      <c r="J99" s="4">
        <f t="shared" si="41"/>
        <v>3014.6269883443001</v>
      </c>
      <c r="K99" s="3">
        <f t="shared" si="42"/>
        <v>3769.915377303505</v>
      </c>
      <c r="L99" s="4">
        <f t="shared" si="43"/>
        <v>174.90889007476332</v>
      </c>
      <c r="M99" s="18">
        <f t="shared" si="44"/>
        <v>580.379498884442</v>
      </c>
      <c r="N99" s="18">
        <f t="shared" si="45"/>
        <v>3014.6269883443001</v>
      </c>
      <c r="O99" s="18">
        <f t="shared" si="51"/>
        <v>3595.0064872287421</v>
      </c>
      <c r="P99" s="27">
        <f t="shared" si="52"/>
        <v>0</v>
      </c>
      <c r="Q99" s="18">
        <f t="shared" si="53"/>
        <v>0</v>
      </c>
      <c r="R99" s="18">
        <f t="shared" si="54"/>
        <v>0</v>
      </c>
      <c r="S99" s="29">
        <f t="shared" si="55"/>
        <v>0</v>
      </c>
      <c r="T99" s="25">
        <f t="shared" si="56"/>
        <v>22871.593006742922</v>
      </c>
      <c r="U99" s="4">
        <f t="shared" si="57"/>
        <v>79.336085921707522</v>
      </c>
      <c r="V99" s="4">
        <f t="shared" si="58"/>
        <v>3211.5037346403683</v>
      </c>
      <c r="W99" s="4">
        <f t="shared" si="59"/>
        <v>3290.8398205620756</v>
      </c>
      <c r="X99" s="27">
        <f t="shared" si="60"/>
        <v>100000</v>
      </c>
      <c r="Y99" s="18">
        <f t="shared" si="61"/>
        <v>304.16666666666669</v>
      </c>
      <c r="Z99" s="18">
        <f t="shared" si="62"/>
        <v>0</v>
      </c>
      <c r="AA99" s="29">
        <f t="shared" si="63"/>
        <v>304.16666666666669</v>
      </c>
      <c r="AB99" s="25">
        <f t="shared" si="64"/>
        <v>64923.478268290586</v>
      </c>
      <c r="AC99" s="36">
        <f t="shared" si="65"/>
        <v>-1.7053025658242404E-13</v>
      </c>
      <c r="AD99" s="4">
        <f t="shared" si="66"/>
        <v>1.7053025658242404E-13</v>
      </c>
      <c r="AE99" s="4">
        <f t="shared" si="67"/>
        <v>0</v>
      </c>
      <c r="AF99" s="33">
        <f t="shared" si="68"/>
        <v>0</v>
      </c>
      <c r="AG99" s="18">
        <f t="shared" si="69"/>
        <v>276189.32117907167</v>
      </c>
      <c r="AH99" s="18">
        <f t="shared" si="70"/>
        <v>0</v>
      </c>
      <c r="AI99" s="29">
        <f t="shared" si="71"/>
        <v>1.4665602066088468E-11</v>
      </c>
      <c r="AJ99" s="4">
        <f t="shared" si="72"/>
        <v>0</v>
      </c>
      <c r="AK99" s="4">
        <f t="shared" si="73"/>
        <v>232440.0262098001</v>
      </c>
      <c r="AL99" s="4">
        <f t="shared" si="74"/>
        <v>21484.031987941573</v>
      </c>
      <c r="AM99" s="4">
        <f t="shared" si="75"/>
        <v>0</v>
      </c>
      <c r="AO99" s="4"/>
    </row>
    <row r="100" spans="1:41">
      <c r="A100" s="1">
        <v>87</v>
      </c>
      <c r="B100" s="1">
        <f t="shared" si="76"/>
        <v>246</v>
      </c>
      <c r="C100" s="3">
        <f t="shared" si="39"/>
        <v>184825.27259444745</v>
      </c>
      <c r="D100" s="3">
        <f t="shared" si="46"/>
        <v>1192.993327526887</v>
      </c>
      <c r="E100" s="4">
        <f t="shared" si="47"/>
        <v>743.35549046367578</v>
      </c>
      <c r="F100" s="4">
        <f t="shared" si="48"/>
        <v>449.63783706321124</v>
      </c>
      <c r="G100" s="7">
        <f t="shared" si="49"/>
        <v>0.15</v>
      </c>
      <c r="H100" s="8">
        <f t="shared" si="50"/>
        <v>1.3451947011868914E-2</v>
      </c>
      <c r="I100" s="3">
        <f t="shared" si="40"/>
        <v>2520.160843523196</v>
      </c>
      <c r="J100" s="4">
        <f t="shared" si="41"/>
        <v>2969.7986805864075</v>
      </c>
      <c r="K100" s="3">
        <f t="shared" si="42"/>
        <v>3713.1541710500833</v>
      </c>
      <c r="L100" s="4">
        <f t="shared" si="43"/>
        <v>172.14548200211439</v>
      </c>
      <c r="M100" s="18">
        <f t="shared" si="44"/>
        <v>571.21000846156142</v>
      </c>
      <c r="N100" s="18">
        <f t="shared" si="45"/>
        <v>2969.7986805864075</v>
      </c>
      <c r="O100" s="18">
        <f t="shared" si="51"/>
        <v>3541.0086890479688</v>
      </c>
      <c r="P100" s="27">
        <f t="shared" si="52"/>
        <v>0</v>
      </c>
      <c r="Q100" s="18">
        <f t="shared" si="53"/>
        <v>0</v>
      </c>
      <c r="R100" s="18">
        <f t="shared" si="54"/>
        <v>0</v>
      </c>
      <c r="S100" s="29">
        <f t="shared" si="55"/>
        <v>0</v>
      </c>
      <c r="T100" s="25">
        <f t="shared" si="56"/>
        <v>19704.318746423796</v>
      </c>
      <c r="U100" s="4">
        <f t="shared" si="57"/>
        <v>69.567762062176399</v>
      </c>
      <c r="V100" s="4">
        <f t="shared" si="58"/>
        <v>3167.2742603191259</v>
      </c>
      <c r="W100" s="4">
        <f t="shared" si="59"/>
        <v>3236.8420223813023</v>
      </c>
      <c r="X100" s="27">
        <f t="shared" si="60"/>
        <v>100000</v>
      </c>
      <c r="Y100" s="18">
        <f t="shared" si="61"/>
        <v>304.16666666666669</v>
      </c>
      <c r="Z100" s="18">
        <f t="shared" si="62"/>
        <v>0</v>
      </c>
      <c r="AA100" s="29">
        <f t="shared" si="63"/>
        <v>304.16666666666669</v>
      </c>
      <c r="AB100" s="25">
        <f t="shared" si="64"/>
        <v>65120.953848023302</v>
      </c>
      <c r="AC100" s="36">
        <f t="shared" si="65"/>
        <v>-1.7053025658242404E-13</v>
      </c>
      <c r="AD100" s="4">
        <f t="shared" si="66"/>
        <v>1.7053025658242404E-13</v>
      </c>
      <c r="AE100" s="4">
        <f t="shared" si="67"/>
        <v>0</v>
      </c>
      <c r="AF100" s="33">
        <f t="shared" si="68"/>
        <v>0</v>
      </c>
      <c r="AG100" s="18">
        <f t="shared" si="69"/>
        <v>275552.86064776394</v>
      </c>
      <c r="AH100" s="18">
        <f t="shared" si="70"/>
        <v>0</v>
      </c>
      <c r="AI100" s="29">
        <f t="shared" si="71"/>
        <v>1.4836132322670892E-11</v>
      </c>
      <c r="AJ100" s="4">
        <f t="shared" si="72"/>
        <v>0</v>
      </c>
      <c r="AK100" s="4">
        <f t="shared" si="73"/>
        <v>230755.6574616807</v>
      </c>
      <c r="AL100" s="4">
        <f t="shared" si="74"/>
        <v>21684.153461699694</v>
      </c>
      <c r="AM100" s="4">
        <f t="shared" si="75"/>
        <v>0</v>
      </c>
      <c r="AO100" s="4"/>
    </row>
    <row r="101" spans="1:41">
      <c r="A101" s="1">
        <v>88</v>
      </c>
      <c r="B101" s="1">
        <f t="shared" si="76"/>
        <v>245</v>
      </c>
      <c r="C101" s="3">
        <f t="shared" si="39"/>
        <v>181899.65837403477</v>
      </c>
      <c r="D101" s="3">
        <f t="shared" si="46"/>
        <v>1176.9452444994818</v>
      </c>
      <c r="E101" s="4">
        <f t="shared" si="47"/>
        <v>731.60003735302109</v>
      </c>
      <c r="F101" s="4">
        <f t="shared" si="48"/>
        <v>445.34520714646067</v>
      </c>
      <c r="G101" s="7">
        <f t="shared" si="49"/>
        <v>0.15</v>
      </c>
      <c r="H101" s="8">
        <f t="shared" si="50"/>
        <v>1.3451947011868914E-2</v>
      </c>
      <c r="I101" s="3">
        <f t="shared" si="40"/>
        <v>2480.269013266211</v>
      </c>
      <c r="J101" s="4">
        <f t="shared" si="41"/>
        <v>2925.6142204126718</v>
      </c>
      <c r="K101" s="3">
        <f t="shared" si="42"/>
        <v>3657.2142577656928</v>
      </c>
      <c r="L101" s="4">
        <f t="shared" si="43"/>
        <v>169.42316654491017</v>
      </c>
      <c r="M101" s="18">
        <f t="shared" si="44"/>
        <v>562.17687080811095</v>
      </c>
      <c r="N101" s="18">
        <f t="shared" si="45"/>
        <v>2925.6142204126718</v>
      </c>
      <c r="O101" s="18">
        <f t="shared" si="51"/>
        <v>3487.7910912207826</v>
      </c>
      <c r="P101" s="27">
        <f t="shared" si="52"/>
        <v>0</v>
      </c>
      <c r="Q101" s="18">
        <f t="shared" si="53"/>
        <v>0</v>
      </c>
      <c r="R101" s="18">
        <f t="shared" si="54"/>
        <v>0</v>
      </c>
      <c r="S101" s="29">
        <f t="shared" si="55"/>
        <v>0</v>
      </c>
      <c r="T101" s="25">
        <f t="shared" si="56"/>
        <v>16580.628291390054</v>
      </c>
      <c r="U101" s="4">
        <f t="shared" si="57"/>
        <v>59.933969520372386</v>
      </c>
      <c r="V101" s="4">
        <f t="shared" si="58"/>
        <v>3123.6904550337435</v>
      </c>
      <c r="W101" s="4">
        <f t="shared" si="59"/>
        <v>3183.6244245541161</v>
      </c>
      <c r="X101" s="27">
        <f t="shared" si="60"/>
        <v>100000</v>
      </c>
      <c r="Y101" s="18">
        <f t="shared" si="61"/>
        <v>304.16666666666669</v>
      </c>
      <c r="Z101" s="18">
        <f t="shared" si="62"/>
        <v>0</v>
      </c>
      <c r="AA101" s="29">
        <f t="shared" si="63"/>
        <v>304.16666666666669</v>
      </c>
      <c r="AB101" s="25">
        <f t="shared" si="64"/>
        <v>65319.030082644371</v>
      </c>
      <c r="AC101" s="36">
        <f t="shared" si="65"/>
        <v>-1.7053025658242404E-13</v>
      </c>
      <c r="AD101" s="4">
        <f t="shared" si="66"/>
        <v>1.7053025658242404E-13</v>
      </c>
      <c r="AE101" s="4">
        <f t="shared" si="67"/>
        <v>0</v>
      </c>
      <c r="AF101" s="33">
        <f t="shared" si="68"/>
        <v>0</v>
      </c>
      <c r="AG101" s="18">
        <f t="shared" si="69"/>
        <v>274884.76004296943</v>
      </c>
      <c r="AH101" s="18">
        <f t="shared" si="70"/>
        <v>0</v>
      </c>
      <c r="AI101" s="29">
        <f t="shared" si="71"/>
        <v>1.5006662579253316E-11</v>
      </c>
      <c r="AJ101" s="4">
        <f t="shared" si="72"/>
        <v>0</v>
      </c>
      <c r="AK101" s="4">
        <f t="shared" si="73"/>
        <v>229045.61496040275</v>
      </c>
      <c r="AL101" s="4">
        <f t="shared" si="74"/>
        <v>21883.247496092412</v>
      </c>
      <c r="AM101" s="4">
        <f t="shared" si="75"/>
        <v>0</v>
      </c>
      <c r="AO101" s="4"/>
    </row>
    <row r="102" spans="1:41">
      <c r="A102" s="1">
        <v>89</v>
      </c>
      <c r="B102" s="1">
        <f t="shared" si="76"/>
        <v>244</v>
      </c>
      <c r="C102" s="3">
        <f t="shared" si="39"/>
        <v>179017.59381691396</v>
      </c>
      <c r="D102" s="3">
        <f t="shared" si="46"/>
        <v>1161.1130394346033</v>
      </c>
      <c r="E102" s="4">
        <f t="shared" si="47"/>
        <v>720.01948106388761</v>
      </c>
      <c r="F102" s="4">
        <f t="shared" si="48"/>
        <v>441.09355837071564</v>
      </c>
      <c r="G102" s="7">
        <f t="shared" si="49"/>
        <v>0.15</v>
      </c>
      <c r="H102" s="8">
        <f t="shared" si="50"/>
        <v>1.3451947011868914E-2</v>
      </c>
      <c r="I102" s="3">
        <f t="shared" si="40"/>
        <v>2440.9709987500937</v>
      </c>
      <c r="J102" s="4">
        <f t="shared" si="41"/>
        <v>2882.0645571208092</v>
      </c>
      <c r="K102" s="3">
        <f t="shared" si="42"/>
        <v>3602.084038184697</v>
      </c>
      <c r="L102" s="4">
        <f t="shared" si="43"/>
        <v>166.74135350953188</v>
      </c>
      <c r="M102" s="18">
        <f t="shared" si="44"/>
        <v>553.27812755435571</v>
      </c>
      <c r="N102" s="18">
        <f t="shared" si="45"/>
        <v>2882.0645571208092</v>
      </c>
      <c r="O102" s="18">
        <f t="shared" si="51"/>
        <v>3435.3426846751649</v>
      </c>
      <c r="P102" s="27">
        <f t="shared" si="52"/>
        <v>0</v>
      </c>
      <c r="Q102" s="18">
        <f t="shared" si="53"/>
        <v>0</v>
      </c>
      <c r="R102" s="18">
        <f t="shared" si="54"/>
        <v>0</v>
      </c>
      <c r="S102" s="29">
        <f t="shared" si="55"/>
        <v>0</v>
      </c>
      <c r="T102" s="25">
        <f t="shared" si="56"/>
        <v>13499.885017767867</v>
      </c>
      <c r="U102" s="4">
        <f t="shared" si="57"/>
        <v>50.43274438631142</v>
      </c>
      <c r="V102" s="4">
        <f t="shared" si="58"/>
        <v>3080.7432736221872</v>
      </c>
      <c r="W102" s="4">
        <f t="shared" si="59"/>
        <v>3131.1760180084984</v>
      </c>
      <c r="X102" s="27">
        <f t="shared" si="60"/>
        <v>100000</v>
      </c>
      <c r="Y102" s="18">
        <f t="shared" si="61"/>
        <v>304.16666666666669</v>
      </c>
      <c r="Z102" s="18">
        <f t="shared" si="62"/>
        <v>0</v>
      </c>
      <c r="AA102" s="29">
        <f t="shared" si="63"/>
        <v>304.16666666666669</v>
      </c>
      <c r="AB102" s="25">
        <f t="shared" si="64"/>
        <v>65517.708799145745</v>
      </c>
      <c r="AC102" s="36">
        <f t="shared" si="65"/>
        <v>-1.7053025658242404E-13</v>
      </c>
      <c r="AD102" s="4">
        <f t="shared" si="66"/>
        <v>1.7053025658242404E-13</v>
      </c>
      <c r="AE102" s="4">
        <f t="shared" si="67"/>
        <v>0</v>
      </c>
      <c r="AF102" s="33">
        <f t="shared" si="68"/>
        <v>0</v>
      </c>
      <c r="AG102" s="18">
        <f t="shared" si="69"/>
        <v>274186.15135237464</v>
      </c>
      <c r="AH102" s="18">
        <f t="shared" si="70"/>
        <v>0</v>
      </c>
      <c r="AI102" s="29">
        <f t="shared" si="71"/>
        <v>1.517719283583574E-11</v>
      </c>
      <c r="AJ102" s="4">
        <f t="shared" si="72"/>
        <v>0</v>
      </c>
      <c r="AK102" s="4">
        <f t="shared" si="73"/>
        <v>227311.20842872563</v>
      </c>
      <c r="AL102" s="4">
        <f t="shared" si="74"/>
        <v>22081.317743265154</v>
      </c>
      <c r="AM102" s="4">
        <f t="shared" si="75"/>
        <v>0</v>
      </c>
      <c r="AO102" s="4"/>
    </row>
    <row r="103" spans="1:41">
      <c r="A103" s="1">
        <v>90</v>
      </c>
      <c r="B103" s="1">
        <f t="shared" si="76"/>
        <v>243</v>
      </c>
      <c r="C103" s="3">
        <f t="shared" si="39"/>
        <v>176178.45305143544</v>
      </c>
      <c r="D103" s="3">
        <f t="shared" si="46"/>
        <v>1145.4938083533391</v>
      </c>
      <c r="E103" s="4">
        <f t="shared" si="47"/>
        <v>708.61130885861769</v>
      </c>
      <c r="F103" s="4">
        <f t="shared" si="48"/>
        <v>436.8824994947214</v>
      </c>
      <c r="G103" s="7">
        <f t="shared" si="49"/>
        <v>0.15</v>
      </c>
      <c r="H103" s="8">
        <f t="shared" si="50"/>
        <v>1.3451947011868914E-2</v>
      </c>
      <c r="I103" s="3">
        <f t="shared" si="40"/>
        <v>2402.2582659837826</v>
      </c>
      <c r="J103" s="4">
        <f t="shared" si="41"/>
        <v>2839.1407654785039</v>
      </c>
      <c r="K103" s="3">
        <f t="shared" si="42"/>
        <v>3547.7520743371215</v>
      </c>
      <c r="L103" s="4">
        <f t="shared" si="43"/>
        <v>164.0994609988378</v>
      </c>
      <c r="M103" s="18">
        <f t="shared" si="44"/>
        <v>544.51184785977989</v>
      </c>
      <c r="N103" s="18">
        <f t="shared" si="45"/>
        <v>2839.1407654785039</v>
      </c>
      <c r="O103" s="18">
        <f t="shared" si="51"/>
        <v>3383.652613338284</v>
      </c>
      <c r="P103" s="27">
        <f t="shared" si="52"/>
        <v>0</v>
      </c>
      <c r="Q103" s="18">
        <f t="shared" si="53"/>
        <v>0</v>
      </c>
      <c r="R103" s="18">
        <f t="shared" si="54"/>
        <v>0</v>
      </c>
      <c r="S103" s="29">
        <f t="shared" si="55"/>
        <v>0</v>
      </c>
      <c r="T103" s="25">
        <f t="shared" si="56"/>
        <v>10461.461221358626</v>
      </c>
      <c r="U103" s="4">
        <f t="shared" si="57"/>
        <v>41.062150262377266</v>
      </c>
      <c r="V103" s="4">
        <f t="shared" si="58"/>
        <v>3038.4237964092404</v>
      </c>
      <c r="W103" s="4">
        <f t="shared" si="59"/>
        <v>3079.4859466716175</v>
      </c>
      <c r="X103" s="27">
        <f t="shared" si="60"/>
        <v>100000</v>
      </c>
      <c r="Y103" s="18">
        <f t="shared" si="61"/>
        <v>304.16666666666669</v>
      </c>
      <c r="Z103" s="18">
        <f t="shared" si="62"/>
        <v>0</v>
      </c>
      <c r="AA103" s="29">
        <f t="shared" si="63"/>
        <v>304.16666666666669</v>
      </c>
      <c r="AB103" s="25">
        <f t="shared" si="64"/>
        <v>65716.991830076469</v>
      </c>
      <c r="AC103" s="36">
        <f t="shared" si="65"/>
        <v>-1.7053025658242404E-13</v>
      </c>
      <c r="AD103" s="4">
        <f t="shared" si="66"/>
        <v>1.7053025658242404E-13</v>
      </c>
      <c r="AE103" s="4">
        <f t="shared" si="67"/>
        <v>0</v>
      </c>
      <c r="AF103" s="33">
        <f t="shared" si="68"/>
        <v>0</v>
      </c>
      <c r="AG103" s="18">
        <f t="shared" si="69"/>
        <v>273458.14167683164</v>
      </c>
      <c r="AH103" s="18">
        <f t="shared" si="70"/>
        <v>0</v>
      </c>
      <c r="AI103" s="29">
        <f t="shared" si="71"/>
        <v>1.5347723092418164E-11</v>
      </c>
      <c r="AJ103" s="4">
        <f t="shared" si="72"/>
        <v>0</v>
      </c>
      <c r="AK103" s="4">
        <f t="shared" si="73"/>
        <v>225553.71185912195</v>
      </c>
      <c r="AL103" s="4">
        <f t="shared" si="74"/>
        <v>22278.367844033794</v>
      </c>
      <c r="AM103" s="4">
        <f t="shared" si="75"/>
        <v>0</v>
      </c>
      <c r="AO103" s="4"/>
    </row>
    <row r="104" spans="1:41">
      <c r="A104" s="1">
        <v>91</v>
      </c>
      <c r="B104" s="1">
        <f t="shared" si="76"/>
        <v>242</v>
      </c>
      <c r="C104" s="3">
        <f t="shared" si="39"/>
        <v>173381.61900743537</v>
      </c>
      <c r="D104" s="3">
        <f t="shared" si="46"/>
        <v>1130.0846863409461</v>
      </c>
      <c r="E104" s="4">
        <f t="shared" si="47"/>
        <v>697.37304332859867</v>
      </c>
      <c r="F104" s="4">
        <f t="shared" si="48"/>
        <v>432.71164301234739</v>
      </c>
      <c r="G104" s="7">
        <f t="shared" si="49"/>
        <v>0.15</v>
      </c>
      <c r="H104" s="8">
        <f t="shared" si="50"/>
        <v>1.3451947011868914E-2</v>
      </c>
      <c r="I104" s="3">
        <f t="shared" si="40"/>
        <v>2364.1224009877237</v>
      </c>
      <c r="J104" s="4">
        <f t="shared" si="41"/>
        <v>2796.8340440000711</v>
      </c>
      <c r="K104" s="3">
        <f t="shared" si="42"/>
        <v>3494.2070873286698</v>
      </c>
      <c r="L104" s="4">
        <f t="shared" si="43"/>
        <v>161.49691529714914</v>
      </c>
      <c r="M104" s="18">
        <f t="shared" si="44"/>
        <v>535.87612803144953</v>
      </c>
      <c r="N104" s="18">
        <f t="shared" si="45"/>
        <v>2796.8340440000711</v>
      </c>
      <c r="O104" s="18">
        <f t="shared" si="51"/>
        <v>3332.7101720315204</v>
      </c>
      <c r="P104" s="27">
        <f t="shared" si="52"/>
        <v>0</v>
      </c>
      <c r="Q104" s="18">
        <f t="shared" si="53"/>
        <v>0</v>
      </c>
      <c r="R104" s="18">
        <f t="shared" si="54"/>
        <v>0</v>
      </c>
      <c r="S104" s="29">
        <f t="shared" si="55"/>
        <v>0</v>
      </c>
      <c r="T104" s="25">
        <f t="shared" si="56"/>
        <v>7464.7379938754048</v>
      </c>
      <c r="U104" s="4">
        <f t="shared" si="57"/>
        <v>31.820277881632492</v>
      </c>
      <c r="V104" s="4">
        <f t="shared" si="58"/>
        <v>2996.7232274832213</v>
      </c>
      <c r="W104" s="4">
        <f t="shared" si="59"/>
        <v>3028.5435053648539</v>
      </c>
      <c r="X104" s="27">
        <f t="shared" si="60"/>
        <v>100000</v>
      </c>
      <c r="Y104" s="18">
        <f t="shared" si="61"/>
        <v>304.16666666666669</v>
      </c>
      <c r="Z104" s="18">
        <f t="shared" si="62"/>
        <v>0</v>
      </c>
      <c r="AA104" s="29">
        <f t="shared" si="63"/>
        <v>304.16666666666669</v>
      </c>
      <c r="AB104" s="25">
        <f t="shared" si="64"/>
        <v>65916.881013559614</v>
      </c>
      <c r="AC104" s="36">
        <f t="shared" si="65"/>
        <v>-1.7053025658242404E-13</v>
      </c>
      <c r="AD104" s="4">
        <f t="shared" si="66"/>
        <v>1.7053025658242404E-13</v>
      </c>
      <c r="AE104" s="4">
        <f t="shared" si="67"/>
        <v>0</v>
      </c>
      <c r="AF104" s="33">
        <f t="shared" si="68"/>
        <v>0</v>
      </c>
      <c r="AG104" s="18">
        <f t="shared" si="69"/>
        <v>272701.81370097311</v>
      </c>
      <c r="AH104" s="18">
        <f t="shared" si="70"/>
        <v>0</v>
      </c>
      <c r="AI104" s="29">
        <f t="shared" si="71"/>
        <v>1.5518253349000588E-11</v>
      </c>
      <c r="AJ104" s="4">
        <f t="shared" si="72"/>
        <v>0</v>
      </c>
      <c r="AK104" s="4">
        <f t="shared" si="73"/>
        <v>223774.36432268014</v>
      </c>
      <c r="AL104" s="4">
        <f t="shared" si="74"/>
        <v>22474.401427917412</v>
      </c>
      <c r="AM104" s="4">
        <f t="shared" si="75"/>
        <v>0</v>
      </c>
      <c r="AO104" s="4"/>
    </row>
    <row r="105" spans="1:41">
      <c r="A105" s="1">
        <v>92</v>
      </c>
      <c r="B105" s="1">
        <f t="shared" si="76"/>
        <v>241</v>
      </c>
      <c r="C105" s="3">
        <f t="shared" si="39"/>
        <v>170626.48329418871</v>
      </c>
      <c r="D105" s="3">
        <f t="shared" si="46"/>
        <v>1114.8828470213632</v>
      </c>
      <c r="E105" s="4">
        <f t="shared" si="47"/>
        <v>686.30224190443175</v>
      </c>
      <c r="F105" s="4">
        <f t="shared" si="48"/>
        <v>428.58060511693145</v>
      </c>
      <c r="G105" s="7">
        <f t="shared" si="49"/>
        <v>0.15</v>
      </c>
      <c r="H105" s="8">
        <f t="shared" si="50"/>
        <v>1.3451947011868914E-2</v>
      </c>
      <c r="I105" s="3">
        <f t="shared" si="40"/>
        <v>2326.5551081297172</v>
      </c>
      <c r="J105" s="4">
        <f t="shared" si="41"/>
        <v>2755.1357132466487</v>
      </c>
      <c r="K105" s="3">
        <f t="shared" si="42"/>
        <v>3441.4379551510801</v>
      </c>
      <c r="L105" s="4">
        <f t="shared" si="43"/>
        <v>158.93315075681573</v>
      </c>
      <c r="M105" s="18">
        <f t="shared" si="44"/>
        <v>527.36909114761602</v>
      </c>
      <c r="N105" s="18">
        <f t="shared" si="45"/>
        <v>2755.1357132466487</v>
      </c>
      <c r="O105" s="18">
        <f t="shared" si="51"/>
        <v>3282.5048043942647</v>
      </c>
      <c r="P105" s="27">
        <f t="shared" si="52"/>
        <v>0</v>
      </c>
      <c r="Q105" s="18">
        <f t="shared" si="53"/>
        <v>0</v>
      </c>
      <c r="R105" s="18">
        <f t="shared" si="54"/>
        <v>0</v>
      </c>
      <c r="S105" s="29">
        <f t="shared" si="55"/>
        <v>0</v>
      </c>
      <c r="T105" s="25">
        <f t="shared" si="56"/>
        <v>4509.1051008791774</v>
      </c>
      <c r="U105" s="4">
        <f t="shared" si="57"/>
        <v>22.705244731371025</v>
      </c>
      <c r="V105" s="4">
        <f t="shared" si="58"/>
        <v>2955.6328929962274</v>
      </c>
      <c r="W105" s="4">
        <f t="shared" si="59"/>
        <v>2978.3381377275982</v>
      </c>
      <c r="X105" s="27">
        <f t="shared" si="60"/>
        <v>100000</v>
      </c>
      <c r="Y105" s="18">
        <f t="shared" si="61"/>
        <v>304.16666666666669</v>
      </c>
      <c r="Z105" s="18">
        <f t="shared" si="62"/>
        <v>0</v>
      </c>
      <c r="AA105" s="29">
        <f t="shared" si="63"/>
        <v>304.16666666666669</v>
      </c>
      <c r="AB105" s="25">
        <f t="shared" si="64"/>
        <v>66117.378193309181</v>
      </c>
      <c r="AC105" s="36">
        <f t="shared" si="65"/>
        <v>-1.7053025658242404E-13</v>
      </c>
      <c r="AD105" s="4">
        <f t="shared" si="66"/>
        <v>1.7053025658242404E-13</v>
      </c>
      <c r="AE105" s="4">
        <f t="shared" si="67"/>
        <v>0</v>
      </c>
      <c r="AF105" s="33">
        <f t="shared" si="68"/>
        <v>0</v>
      </c>
      <c r="AG105" s="18">
        <f t="shared" si="69"/>
        <v>271918.2261556529</v>
      </c>
      <c r="AH105" s="18">
        <f t="shared" si="70"/>
        <v>0</v>
      </c>
      <c r="AI105" s="29">
        <f t="shared" si="71"/>
        <v>1.5688783605583012E-11</v>
      </c>
      <c r="AJ105" s="4">
        <f t="shared" si="72"/>
        <v>0</v>
      </c>
      <c r="AK105" s="4">
        <f t="shared" si="73"/>
        <v>221974.37076132241</v>
      </c>
      <c r="AL105" s="4">
        <f t="shared" si="74"/>
        <v>22669.422113170895</v>
      </c>
      <c r="AM105" s="4">
        <f t="shared" si="75"/>
        <v>0</v>
      </c>
      <c r="AO105" s="4"/>
    </row>
    <row r="106" spans="1:41">
      <c r="A106" s="1">
        <v>93</v>
      </c>
      <c r="B106" s="1">
        <f t="shared" si="76"/>
        <v>240</v>
      </c>
      <c r="C106" s="3">
        <f t="shared" si="39"/>
        <v>167912.44608003914</v>
      </c>
      <c r="D106" s="3">
        <f t="shared" si="46"/>
        <v>1099.88550203879</v>
      </c>
      <c r="E106" s="4">
        <f t="shared" si="47"/>
        <v>675.39649637283037</v>
      </c>
      <c r="F106" s="4">
        <f t="shared" si="48"/>
        <v>424.48900566595967</v>
      </c>
      <c r="G106" s="7">
        <f t="shared" si="49"/>
        <v>0.15</v>
      </c>
      <c r="H106" s="8">
        <f t="shared" si="50"/>
        <v>1.3451947011868914E-2</v>
      </c>
      <c r="I106" s="3">
        <f t="shared" si="40"/>
        <v>2289.5482084836235</v>
      </c>
      <c r="J106" s="4">
        <f t="shared" si="41"/>
        <v>2714.0372141495832</v>
      </c>
      <c r="K106" s="3">
        <f t="shared" si="42"/>
        <v>3389.4337105224135</v>
      </c>
      <c r="L106" s="4">
        <f t="shared" si="43"/>
        <v>156.40760968633964</v>
      </c>
      <c r="M106" s="18">
        <f t="shared" si="44"/>
        <v>518.98888668649079</v>
      </c>
      <c r="N106" s="18">
        <f t="shared" si="45"/>
        <v>2714.0372141495832</v>
      </c>
      <c r="O106" s="18">
        <f t="shared" si="51"/>
        <v>3233.026100836074</v>
      </c>
      <c r="P106" s="27">
        <f t="shared" si="52"/>
        <v>0</v>
      </c>
      <c r="Q106" s="18">
        <f t="shared" si="53"/>
        <v>0</v>
      </c>
      <c r="R106" s="18">
        <f t="shared" si="54"/>
        <v>0</v>
      </c>
      <c r="S106" s="29">
        <f t="shared" si="55"/>
        <v>0</v>
      </c>
      <c r="T106" s="25">
        <f t="shared" si="56"/>
        <v>1593.9608613916107</v>
      </c>
      <c r="U106" s="4">
        <f t="shared" si="57"/>
        <v>13.715194681840833</v>
      </c>
      <c r="V106" s="4">
        <f t="shared" si="58"/>
        <v>2915.1442394875667</v>
      </c>
      <c r="W106" s="4">
        <f t="shared" si="59"/>
        <v>2928.8594341694075</v>
      </c>
      <c r="X106" s="27">
        <f t="shared" si="60"/>
        <v>100000</v>
      </c>
      <c r="Y106" s="18">
        <f t="shared" si="61"/>
        <v>304.16666666666669</v>
      </c>
      <c r="Z106" s="18">
        <f t="shared" si="62"/>
        <v>0</v>
      </c>
      <c r="AA106" s="29">
        <f t="shared" si="63"/>
        <v>304.16666666666669</v>
      </c>
      <c r="AB106" s="25">
        <f t="shared" si="64"/>
        <v>66318.485218647154</v>
      </c>
      <c r="AC106" s="36">
        <f t="shared" si="65"/>
        <v>-1.7053025658242404E-13</v>
      </c>
      <c r="AD106" s="4">
        <f t="shared" si="66"/>
        <v>1.7053025658242404E-13</v>
      </c>
      <c r="AE106" s="4">
        <f t="shared" si="67"/>
        <v>0</v>
      </c>
      <c r="AF106" s="33">
        <f t="shared" si="68"/>
        <v>0</v>
      </c>
      <c r="AG106" s="18">
        <f t="shared" si="69"/>
        <v>271108.41427234368</v>
      </c>
      <c r="AH106" s="18">
        <f t="shared" si="70"/>
        <v>0</v>
      </c>
      <c r="AI106" s="29">
        <f t="shared" si="71"/>
        <v>1.5859313862165436E-11</v>
      </c>
      <c r="AJ106" s="4">
        <f t="shared" si="72"/>
        <v>0</v>
      </c>
      <c r="AK106" s="4">
        <f t="shared" si="73"/>
        <v>220154.90276366219</v>
      </c>
      <c r="AL106" s="4">
        <f t="shared" si="74"/>
        <v>22863.433506817459</v>
      </c>
      <c r="AM106" s="4">
        <f t="shared" si="75"/>
        <v>0</v>
      </c>
      <c r="AO106" s="4"/>
    </row>
    <row r="107" spans="1:41">
      <c r="A107" s="1">
        <v>94</v>
      </c>
      <c r="B107" s="1">
        <f t="shared" si="76"/>
        <v>239</v>
      </c>
      <c r="C107" s="3">
        <f t="shared" si="39"/>
        <v>165238.91597368242</v>
      </c>
      <c r="D107" s="3">
        <f t="shared" si="46"/>
        <v>1085.0899005462411</v>
      </c>
      <c r="E107" s="4">
        <f t="shared" si="47"/>
        <v>664.65343240015488</v>
      </c>
      <c r="F107" s="4">
        <f t="shared" si="48"/>
        <v>420.43646814608621</v>
      </c>
      <c r="G107" s="7">
        <f t="shared" si="49"/>
        <v>0.15</v>
      </c>
      <c r="H107" s="8">
        <f t="shared" si="50"/>
        <v>1.3451947011868914E-2</v>
      </c>
      <c r="I107" s="3">
        <f t="shared" si="40"/>
        <v>2253.0936382106242</v>
      </c>
      <c r="J107" s="4">
        <f t="shared" si="41"/>
        <v>2673.5301063567103</v>
      </c>
      <c r="K107" s="3">
        <f t="shared" si="42"/>
        <v>3338.1835387568653</v>
      </c>
      <c r="L107" s="4">
        <f t="shared" si="43"/>
        <v>153.91974224003587</v>
      </c>
      <c r="M107" s="18">
        <f t="shared" si="44"/>
        <v>510.73369016011901</v>
      </c>
      <c r="N107" s="18">
        <f t="shared" si="45"/>
        <v>2673.5301063567103</v>
      </c>
      <c r="O107" s="18">
        <f t="shared" si="51"/>
        <v>3184.2637965168292</v>
      </c>
      <c r="P107" s="27">
        <f t="shared" si="52"/>
        <v>0</v>
      </c>
      <c r="Q107" s="18">
        <f t="shared" si="53"/>
        <v>0</v>
      </c>
      <c r="R107" s="18">
        <f t="shared" si="54"/>
        <v>0</v>
      </c>
      <c r="S107" s="29">
        <f t="shared" si="55"/>
        <v>0</v>
      </c>
      <c r="T107" s="25">
        <f t="shared" si="56"/>
        <v>0</v>
      </c>
      <c r="U107" s="4">
        <f t="shared" si="57"/>
        <v>4.8482976200661501</v>
      </c>
      <c r="V107" s="4">
        <f t="shared" si="58"/>
        <v>1593.9608613916107</v>
      </c>
      <c r="W107" s="4">
        <f t="shared" si="59"/>
        <v>1598.8091590116769</v>
      </c>
      <c r="X107" s="27">
        <f t="shared" si="60"/>
        <v>98718.712029161514</v>
      </c>
      <c r="Y107" s="18">
        <f t="shared" si="61"/>
        <v>304.16666666666669</v>
      </c>
      <c r="Z107" s="18">
        <f t="shared" si="62"/>
        <v>1281.2879708384858</v>
      </c>
      <c r="AA107" s="29">
        <f t="shared" si="63"/>
        <v>1585.4546375051525</v>
      </c>
      <c r="AB107" s="25">
        <f t="shared" si="64"/>
        <v>66520.20394452053</v>
      </c>
      <c r="AC107" s="36">
        <f t="shared" si="65"/>
        <v>-2.2737367544323206E-13</v>
      </c>
      <c r="AD107" s="4">
        <f t="shared" si="66"/>
        <v>2.2737367544323206E-13</v>
      </c>
      <c r="AE107" s="4">
        <f t="shared" si="67"/>
        <v>0</v>
      </c>
      <c r="AF107" s="33">
        <f t="shared" si="68"/>
        <v>0</v>
      </c>
      <c r="AG107" s="18">
        <f t="shared" si="69"/>
        <v>149832.32097081142</v>
      </c>
      <c r="AH107" s="18">
        <f t="shared" si="70"/>
        <v>120441.06925881766</v>
      </c>
      <c r="AI107" s="29">
        <f t="shared" si="71"/>
        <v>2.1373125491663814E-11</v>
      </c>
      <c r="AJ107" s="4">
        <f t="shared" si="72"/>
        <v>0</v>
      </c>
      <c r="AK107" s="4">
        <f t="shared" si="73"/>
        <v>121192.91893032349</v>
      </c>
      <c r="AL107" s="4">
        <f t="shared" si="74"/>
        <v>120180.61959918008</v>
      </c>
      <c r="AM107" s="4">
        <f t="shared" si="75"/>
        <v>0</v>
      </c>
      <c r="AO107" s="4"/>
    </row>
    <row r="108" spans="1:41">
      <c r="A108" s="1">
        <v>95</v>
      </c>
      <c r="B108" s="1">
        <f t="shared" si="76"/>
        <v>238</v>
      </c>
      <c r="C108" s="3">
        <f t="shared" si="39"/>
        <v>162605.30990708122</v>
      </c>
      <c r="D108" s="3">
        <f t="shared" si="46"/>
        <v>1070.4933287009787</v>
      </c>
      <c r="E108" s="4">
        <f t="shared" si="47"/>
        <v>654.07070906249294</v>
      </c>
      <c r="F108" s="4">
        <f t="shared" si="48"/>
        <v>416.4226196384858</v>
      </c>
      <c r="G108" s="7">
        <f t="shared" si="49"/>
        <v>0.15</v>
      </c>
      <c r="H108" s="8">
        <f t="shared" si="50"/>
        <v>1.3451947011868914E-2</v>
      </c>
      <c r="I108" s="3">
        <f t="shared" si="40"/>
        <v>2217.1834469627152</v>
      </c>
      <c r="J108" s="4">
        <f t="shared" si="41"/>
        <v>2633.6060666012008</v>
      </c>
      <c r="K108" s="3">
        <f t="shared" si="42"/>
        <v>3287.6767756636937</v>
      </c>
      <c r="L108" s="4">
        <f t="shared" si="43"/>
        <v>151.46900630920888</v>
      </c>
      <c r="M108" s="18">
        <f t="shared" si="44"/>
        <v>502.60170275328403</v>
      </c>
      <c r="N108" s="18">
        <f t="shared" si="45"/>
        <v>2633.6060666012008</v>
      </c>
      <c r="O108" s="18">
        <f t="shared" si="51"/>
        <v>3136.2077693544848</v>
      </c>
      <c r="P108" s="27">
        <f t="shared" si="52"/>
        <v>0</v>
      </c>
      <c r="Q108" s="18">
        <f t="shared" si="53"/>
        <v>0</v>
      </c>
      <c r="R108" s="18">
        <f t="shared" si="54"/>
        <v>0</v>
      </c>
      <c r="S108" s="29">
        <f t="shared" si="55"/>
        <v>0</v>
      </c>
      <c r="T108" s="25">
        <f t="shared" si="56"/>
        <v>0</v>
      </c>
      <c r="U108" s="4">
        <f t="shared" si="57"/>
        <v>0</v>
      </c>
      <c r="V108" s="4">
        <f t="shared" si="58"/>
        <v>0</v>
      </c>
      <c r="W108" s="4">
        <f t="shared" si="59"/>
        <v>0</v>
      </c>
      <c r="X108" s="27">
        <f t="shared" si="60"/>
        <v>95882.773675562392</v>
      </c>
      <c r="Y108" s="18">
        <f t="shared" si="61"/>
        <v>300.26941575536631</v>
      </c>
      <c r="Z108" s="18">
        <f t="shared" si="62"/>
        <v>2835.9383535991183</v>
      </c>
      <c r="AA108" s="29">
        <f t="shared" si="63"/>
        <v>3136.2077693544848</v>
      </c>
      <c r="AB108" s="25">
        <f t="shared" si="64"/>
        <v>66722.536231518447</v>
      </c>
      <c r="AC108" s="36">
        <f t="shared" si="65"/>
        <v>0</v>
      </c>
      <c r="AD108" s="4">
        <f t="shared" si="66"/>
        <v>0</v>
      </c>
      <c r="AE108" s="4">
        <f t="shared" si="67"/>
        <v>0</v>
      </c>
      <c r="AF108" s="33">
        <f t="shared" si="68"/>
        <v>0</v>
      </c>
      <c r="AG108" s="18">
        <f t="shared" si="69"/>
        <v>0</v>
      </c>
      <c r="AH108" s="18">
        <f t="shared" si="70"/>
        <v>269414.14359191625</v>
      </c>
      <c r="AI108" s="29">
        <f t="shared" si="71"/>
        <v>0</v>
      </c>
      <c r="AJ108" s="4">
        <f t="shared" si="72"/>
        <v>0</v>
      </c>
      <c r="AK108" s="4">
        <f t="shared" si="73"/>
        <v>0</v>
      </c>
      <c r="AL108" s="4">
        <f t="shared" si="74"/>
        <v>239710.51038194497</v>
      </c>
      <c r="AM108" s="4">
        <f t="shared" si="75"/>
        <v>0</v>
      </c>
      <c r="AO108" s="4"/>
    </row>
    <row r="109" spans="1:41">
      <c r="A109" s="1">
        <v>96</v>
      </c>
      <c r="B109" s="1">
        <f t="shared" si="76"/>
        <v>237</v>
      </c>
      <c r="C109" s="3">
        <f t="shared" si="39"/>
        <v>160011.05301998853</v>
      </c>
      <c r="D109" s="3">
        <f t="shared" si="46"/>
        <v>1056.0931091667342</v>
      </c>
      <c r="E109" s="4">
        <f t="shared" si="47"/>
        <v>643.64601838219653</v>
      </c>
      <c r="F109" s="4">
        <f t="shared" si="48"/>
        <v>412.44709078453764</v>
      </c>
      <c r="G109" s="7">
        <f t="shared" si="49"/>
        <v>0.15</v>
      </c>
      <c r="H109" s="8">
        <f t="shared" si="50"/>
        <v>1.3451947011868914E-2</v>
      </c>
      <c r="I109" s="3">
        <f t="shared" si="40"/>
        <v>2181.8097963081473</v>
      </c>
      <c r="J109" s="4">
        <f t="shared" si="41"/>
        <v>2594.2568870926848</v>
      </c>
      <c r="K109" s="3">
        <f t="shared" si="42"/>
        <v>3237.9029054748817</v>
      </c>
      <c r="L109" s="4">
        <f t="shared" si="43"/>
        <v>149.05486741482446</v>
      </c>
      <c r="M109" s="18">
        <f t="shared" si="44"/>
        <v>494.59115096737207</v>
      </c>
      <c r="N109" s="18">
        <f t="shared" si="45"/>
        <v>2594.2568870926848</v>
      </c>
      <c r="O109" s="18">
        <f t="shared" si="51"/>
        <v>3088.8480380600568</v>
      </c>
      <c r="P109" s="27">
        <f t="shared" si="52"/>
        <v>0</v>
      </c>
      <c r="Q109" s="18">
        <f t="shared" si="53"/>
        <v>0</v>
      </c>
      <c r="R109" s="18">
        <f t="shared" si="54"/>
        <v>0</v>
      </c>
      <c r="S109" s="29">
        <f t="shared" si="55"/>
        <v>0</v>
      </c>
      <c r="T109" s="25">
        <f t="shared" si="56"/>
        <v>0</v>
      </c>
      <c r="U109" s="4">
        <f t="shared" si="57"/>
        <v>0</v>
      </c>
      <c r="V109" s="4">
        <f t="shared" si="58"/>
        <v>0</v>
      </c>
      <c r="W109" s="4">
        <f t="shared" si="59"/>
        <v>0</v>
      </c>
      <c r="X109" s="27">
        <f t="shared" si="60"/>
        <v>93085.569074098836</v>
      </c>
      <c r="Y109" s="18">
        <f t="shared" si="61"/>
        <v>291.64343659650234</v>
      </c>
      <c r="Z109" s="18">
        <f t="shared" si="62"/>
        <v>2797.2046014635544</v>
      </c>
      <c r="AA109" s="29">
        <f t="shared" si="63"/>
        <v>3088.8480380600568</v>
      </c>
      <c r="AB109" s="25">
        <f t="shared" si="64"/>
        <v>66925.483945889311</v>
      </c>
      <c r="AC109" s="36">
        <f t="shared" si="65"/>
        <v>0</v>
      </c>
      <c r="AD109" s="4">
        <f t="shared" si="66"/>
        <v>0</v>
      </c>
      <c r="AE109" s="4">
        <f t="shared" si="67"/>
        <v>0</v>
      </c>
      <c r="AF109" s="33">
        <f t="shared" si="68"/>
        <v>0</v>
      </c>
      <c r="AG109" s="18">
        <f t="shared" si="69"/>
        <v>0</v>
      </c>
      <c r="AH109" s="18">
        <f t="shared" si="70"/>
        <v>268531.64174050122</v>
      </c>
      <c r="AI109" s="29">
        <f t="shared" si="71"/>
        <v>0</v>
      </c>
      <c r="AJ109" s="4">
        <f t="shared" si="72"/>
        <v>0</v>
      </c>
      <c r="AK109" s="4">
        <f t="shared" si="73"/>
        <v>0</v>
      </c>
      <c r="AL109" s="4">
        <f t="shared" si="74"/>
        <v>238030.33142631932</v>
      </c>
      <c r="AM109" s="4">
        <f t="shared" si="75"/>
        <v>0</v>
      </c>
      <c r="AO109" s="4"/>
    </row>
    <row r="110" spans="1:41">
      <c r="A110" s="1">
        <v>97</v>
      </c>
      <c r="B110" s="1">
        <f t="shared" si="76"/>
        <v>236</v>
      </c>
      <c r="C110" s="3">
        <f t="shared" si="39"/>
        <v>157455.57854605818</v>
      </c>
      <c r="D110" s="3">
        <f t="shared" si="46"/>
        <v>1041.8866006226231</v>
      </c>
      <c r="E110" s="4">
        <f t="shared" si="47"/>
        <v>633.37708487078794</v>
      </c>
      <c r="F110" s="4">
        <f t="shared" si="48"/>
        <v>408.50951575183512</v>
      </c>
      <c r="G110" s="7">
        <f t="shared" si="49"/>
        <v>0.15</v>
      </c>
      <c r="H110" s="8">
        <f t="shared" si="50"/>
        <v>1.3451947011868914E-2</v>
      </c>
      <c r="I110" s="3">
        <f t="shared" si="40"/>
        <v>2146.9649581784952</v>
      </c>
      <c r="J110" s="4">
        <f t="shared" si="41"/>
        <v>2555.4744739303305</v>
      </c>
      <c r="K110" s="3">
        <f t="shared" si="42"/>
        <v>3188.8515588011182</v>
      </c>
      <c r="L110" s="4">
        <f t="shared" si="43"/>
        <v>146.67679860165615</v>
      </c>
      <c r="M110" s="18">
        <f t="shared" si="44"/>
        <v>486.70028626913177</v>
      </c>
      <c r="N110" s="18">
        <f t="shared" si="45"/>
        <v>2555.4744739303305</v>
      </c>
      <c r="O110" s="18">
        <f t="shared" si="51"/>
        <v>3042.1747601994621</v>
      </c>
      <c r="P110" s="27">
        <f t="shared" si="52"/>
        <v>0</v>
      </c>
      <c r="Q110" s="18">
        <f t="shared" si="53"/>
        <v>0</v>
      </c>
      <c r="R110" s="18">
        <f t="shared" si="54"/>
        <v>0</v>
      </c>
      <c r="S110" s="29">
        <f t="shared" si="55"/>
        <v>0</v>
      </c>
      <c r="T110" s="25">
        <f t="shared" si="56"/>
        <v>0</v>
      </c>
      <c r="U110" s="4">
        <f t="shared" si="57"/>
        <v>0</v>
      </c>
      <c r="V110" s="4">
        <f t="shared" si="58"/>
        <v>0</v>
      </c>
      <c r="W110" s="4">
        <f t="shared" si="59"/>
        <v>0</v>
      </c>
      <c r="X110" s="27">
        <f t="shared" si="60"/>
        <v>90326.529586499761</v>
      </c>
      <c r="Y110" s="18">
        <f t="shared" si="61"/>
        <v>283.13527260038398</v>
      </c>
      <c r="Z110" s="18">
        <f t="shared" si="62"/>
        <v>2759.0394875990783</v>
      </c>
      <c r="AA110" s="29">
        <f t="shared" si="63"/>
        <v>3042.1747601994621</v>
      </c>
      <c r="AB110" s="25">
        <f t="shared" si="64"/>
        <v>67129.048959558058</v>
      </c>
      <c r="AC110" s="36">
        <f t="shared" si="65"/>
        <v>0</v>
      </c>
      <c r="AD110" s="4">
        <f t="shared" si="66"/>
        <v>0</v>
      </c>
      <c r="AE110" s="4">
        <f t="shared" si="67"/>
        <v>0</v>
      </c>
      <c r="AF110" s="33">
        <f t="shared" si="68"/>
        <v>0</v>
      </c>
      <c r="AG110" s="18">
        <f t="shared" si="69"/>
        <v>0</v>
      </c>
      <c r="AH110" s="18">
        <f t="shared" si="70"/>
        <v>267626.8302971106</v>
      </c>
      <c r="AI110" s="29">
        <f t="shared" si="71"/>
        <v>0</v>
      </c>
      <c r="AJ110" s="4">
        <f t="shared" si="72"/>
        <v>0</v>
      </c>
      <c r="AK110" s="4">
        <f t="shared" si="73"/>
        <v>0</v>
      </c>
      <c r="AL110" s="4">
        <f t="shared" si="74"/>
        <v>236334.05084286199</v>
      </c>
      <c r="AM110" s="4">
        <f t="shared" si="75"/>
        <v>0</v>
      </c>
      <c r="AO110" s="4"/>
    </row>
    <row r="111" spans="1:41">
      <c r="A111" s="1">
        <v>98</v>
      </c>
      <c r="B111" s="1">
        <f t="shared" si="76"/>
        <v>235</v>
      </c>
      <c r="C111" s="3">
        <f t="shared" si="39"/>
        <v>154938.32770052057</v>
      </c>
      <c r="D111" s="3">
        <f t="shared" si="46"/>
        <v>1027.8711972786714</v>
      </c>
      <c r="E111" s="4">
        <f t="shared" si="47"/>
        <v>623.26166507814696</v>
      </c>
      <c r="F111" s="4">
        <f t="shared" si="48"/>
        <v>404.60953220052443</v>
      </c>
      <c r="G111" s="7">
        <f t="shared" si="49"/>
        <v>0.15</v>
      </c>
      <c r="H111" s="8">
        <f t="shared" si="50"/>
        <v>1.3451947011868914E-2</v>
      </c>
      <c r="I111" s="3">
        <f t="shared" si="40"/>
        <v>2112.6413133370797</v>
      </c>
      <c r="J111" s="4">
        <f t="shared" si="41"/>
        <v>2517.2508455376042</v>
      </c>
      <c r="K111" s="3">
        <f t="shared" si="42"/>
        <v>3140.5125106157511</v>
      </c>
      <c r="L111" s="4">
        <f t="shared" si="43"/>
        <v>144.33428033388665</v>
      </c>
      <c r="M111" s="18">
        <f t="shared" si="44"/>
        <v>478.92738474426028</v>
      </c>
      <c r="N111" s="18">
        <f t="shared" si="45"/>
        <v>2517.2508455376042</v>
      </c>
      <c r="O111" s="18">
        <f t="shared" si="51"/>
        <v>2996.1782302818647</v>
      </c>
      <c r="P111" s="27">
        <f t="shared" si="52"/>
        <v>0</v>
      </c>
      <c r="Q111" s="18">
        <f t="shared" si="53"/>
        <v>0</v>
      </c>
      <c r="R111" s="18">
        <f t="shared" si="54"/>
        <v>0</v>
      </c>
      <c r="S111" s="29">
        <f t="shared" si="55"/>
        <v>0</v>
      </c>
      <c r="T111" s="25">
        <f t="shared" si="56"/>
        <v>0</v>
      </c>
      <c r="U111" s="4">
        <f t="shared" si="57"/>
        <v>0</v>
      </c>
      <c r="V111" s="4">
        <f t="shared" si="58"/>
        <v>0</v>
      </c>
      <c r="W111" s="4">
        <f t="shared" si="59"/>
        <v>0</v>
      </c>
      <c r="X111" s="27">
        <f t="shared" si="60"/>
        <v>87605.094550376831</v>
      </c>
      <c r="Y111" s="18">
        <f t="shared" si="61"/>
        <v>274.74319415893677</v>
      </c>
      <c r="Z111" s="18">
        <f t="shared" si="62"/>
        <v>2721.4350361229281</v>
      </c>
      <c r="AA111" s="29">
        <f t="shared" si="63"/>
        <v>2996.1782302818647</v>
      </c>
      <c r="AB111" s="25">
        <f t="shared" si="64"/>
        <v>67333.23315014338</v>
      </c>
      <c r="AC111" s="36">
        <f t="shared" si="65"/>
        <v>0</v>
      </c>
      <c r="AD111" s="4">
        <f t="shared" si="66"/>
        <v>0</v>
      </c>
      <c r="AE111" s="4">
        <f t="shared" si="67"/>
        <v>0</v>
      </c>
      <c r="AF111" s="33">
        <f t="shared" si="68"/>
        <v>0</v>
      </c>
      <c r="AG111" s="18">
        <f t="shared" si="69"/>
        <v>0</v>
      </c>
      <c r="AH111" s="18">
        <f t="shared" si="70"/>
        <v>266700.63354004693</v>
      </c>
      <c r="AI111" s="29">
        <f t="shared" si="71"/>
        <v>0</v>
      </c>
      <c r="AJ111" s="4">
        <f t="shared" si="72"/>
        <v>0</v>
      </c>
      <c r="AK111" s="4">
        <f t="shared" si="73"/>
        <v>0</v>
      </c>
      <c r="AL111" s="4">
        <f t="shared" si="74"/>
        <v>234622.68809229042</v>
      </c>
      <c r="AM111" s="4">
        <f t="shared" si="75"/>
        <v>0</v>
      </c>
      <c r="AO111" s="4"/>
    </row>
    <row r="112" spans="1:41">
      <c r="A112" s="1">
        <v>99</v>
      </c>
      <c r="B112" s="1">
        <f t="shared" si="76"/>
        <v>234</v>
      </c>
      <c r="C112" s="3">
        <f t="shared" si="39"/>
        <v>152458.74956940219</v>
      </c>
      <c r="D112" s="3">
        <f t="shared" si="46"/>
        <v>1014.0443283978522</v>
      </c>
      <c r="E112" s="4">
        <f t="shared" si="47"/>
        <v>613.29754714789397</v>
      </c>
      <c r="F112" s="4">
        <f t="shared" si="48"/>
        <v>400.74678124995819</v>
      </c>
      <c r="G112" s="7">
        <f t="shared" si="49"/>
        <v>0.15</v>
      </c>
      <c r="H112" s="8">
        <f t="shared" si="50"/>
        <v>1.3451947011868914E-2</v>
      </c>
      <c r="I112" s="3">
        <f t="shared" si="40"/>
        <v>2078.8313498684329</v>
      </c>
      <c r="J112" s="4">
        <f t="shared" si="41"/>
        <v>2479.578131118391</v>
      </c>
      <c r="K112" s="3">
        <f t="shared" si="42"/>
        <v>3092.8756782662849</v>
      </c>
      <c r="L112" s="4">
        <f t="shared" si="43"/>
        <v>142.02680039214385</v>
      </c>
      <c r="M112" s="18">
        <f t="shared" si="44"/>
        <v>471.27074675575011</v>
      </c>
      <c r="N112" s="18">
        <f t="shared" si="45"/>
        <v>2479.578131118391</v>
      </c>
      <c r="O112" s="18">
        <f t="shared" si="51"/>
        <v>2950.8488778741412</v>
      </c>
      <c r="P112" s="27">
        <f t="shared" si="52"/>
        <v>0</v>
      </c>
      <c r="Q112" s="18">
        <f t="shared" si="53"/>
        <v>0</v>
      </c>
      <c r="R112" s="18">
        <f t="shared" si="54"/>
        <v>0</v>
      </c>
      <c r="S112" s="29">
        <f t="shared" si="55"/>
        <v>0</v>
      </c>
      <c r="T112" s="25">
        <f t="shared" si="56"/>
        <v>0</v>
      </c>
      <c r="U112" s="4">
        <f t="shared" si="57"/>
        <v>0</v>
      </c>
      <c r="V112" s="4">
        <f t="shared" si="58"/>
        <v>0</v>
      </c>
      <c r="W112" s="4">
        <f t="shared" si="59"/>
        <v>0</v>
      </c>
      <c r="X112" s="27">
        <f t="shared" si="60"/>
        <v>84920.711168426758</v>
      </c>
      <c r="Y112" s="18">
        <f t="shared" si="61"/>
        <v>266.46549592406291</v>
      </c>
      <c r="Z112" s="18">
        <f t="shared" si="62"/>
        <v>2684.3833819500783</v>
      </c>
      <c r="AA112" s="29">
        <f t="shared" si="63"/>
        <v>2950.8488778741412</v>
      </c>
      <c r="AB112" s="25">
        <f t="shared" si="64"/>
        <v>67538.038400975056</v>
      </c>
      <c r="AC112" s="36">
        <f t="shared" si="65"/>
        <v>0</v>
      </c>
      <c r="AD112" s="4">
        <f t="shared" si="66"/>
        <v>0</v>
      </c>
      <c r="AE112" s="4">
        <f t="shared" si="67"/>
        <v>0</v>
      </c>
      <c r="AF112" s="33">
        <f t="shared" si="68"/>
        <v>0</v>
      </c>
      <c r="AG112" s="18">
        <f t="shared" si="69"/>
        <v>0</v>
      </c>
      <c r="AH112" s="18">
        <f t="shared" si="70"/>
        <v>265753.95481305773</v>
      </c>
      <c r="AI112" s="29">
        <f t="shared" si="71"/>
        <v>0</v>
      </c>
      <c r="AJ112" s="4">
        <f t="shared" si="72"/>
        <v>0</v>
      </c>
      <c r="AK112" s="4">
        <f t="shared" si="73"/>
        <v>0</v>
      </c>
      <c r="AL112" s="4">
        <f t="shared" si="74"/>
        <v>232897.23360003316</v>
      </c>
      <c r="AM112" s="4">
        <f t="shared" si="75"/>
        <v>0</v>
      </c>
      <c r="AO112" s="4"/>
    </row>
    <row r="113" spans="1:41">
      <c r="A113" s="1">
        <v>100</v>
      </c>
      <c r="B113" s="1">
        <f t="shared" si="76"/>
        <v>233</v>
      </c>
      <c r="C113" s="3">
        <f t="shared" si="39"/>
        <v>150016.30100026799</v>
      </c>
      <c r="D113" s="3">
        <f t="shared" si="46"/>
        <v>1000.4034578245582</v>
      </c>
      <c r="E113" s="4">
        <f t="shared" si="47"/>
        <v>603.48255037888373</v>
      </c>
      <c r="F113" s="4">
        <f t="shared" si="48"/>
        <v>396.92090744567452</v>
      </c>
      <c r="G113" s="7">
        <f t="shared" si="49"/>
        <v>0.15</v>
      </c>
      <c r="H113" s="8">
        <f t="shared" si="50"/>
        <v>1.3451947011868914E-2</v>
      </c>
      <c r="I113" s="3">
        <f t="shared" si="40"/>
        <v>2045.5276616885287</v>
      </c>
      <c r="J113" s="4">
        <f t="shared" si="41"/>
        <v>2442.4485691342034</v>
      </c>
      <c r="K113" s="3">
        <f t="shared" si="42"/>
        <v>3045.9311195130867</v>
      </c>
      <c r="L113" s="4">
        <f t="shared" si="43"/>
        <v>139.75385377195201</v>
      </c>
      <c r="M113" s="18">
        <f t="shared" si="44"/>
        <v>463.72869660693175</v>
      </c>
      <c r="N113" s="18">
        <f t="shared" si="45"/>
        <v>2442.4485691342034</v>
      </c>
      <c r="O113" s="18">
        <f t="shared" si="51"/>
        <v>2906.1772657411352</v>
      </c>
      <c r="P113" s="27">
        <f t="shared" si="52"/>
        <v>0</v>
      </c>
      <c r="Q113" s="18">
        <f t="shared" si="53"/>
        <v>0</v>
      </c>
      <c r="R113" s="18">
        <f t="shared" si="54"/>
        <v>0</v>
      </c>
      <c r="S113" s="29">
        <f t="shared" si="55"/>
        <v>0</v>
      </c>
      <c r="T113" s="25">
        <f t="shared" si="56"/>
        <v>0</v>
      </c>
      <c r="U113" s="4">
        <f t="shared" si="57"/>
        <v>0</v>
      </c>
      <c r="V113" s="4">
        <f t="shared" si="58"/>
        <v>0</v>
      </c>
      <c r="W113" s="4">
        <f t="shared" si="59"/>
        <v>0</v>
      </c>
      <c r="X113" s="27">
        <f t="shared" si="60"/>
        <v>82272.834399156258</v>
      </c>
      <c r="Y113" s="18">
        <f t="shared" si="61"/>
        <v>258.30049647063146</v>
      </c>
      <c r="Z113" s="18">
        <f t="shared" si="62"/>
        <v>2647.8767692705037</v>
      </c>
      <c r="AA113" s="29">
        <f t="shared" si="63"/>
        <v>2906.1772657411352</v>
      </c>
      <c r="AB113" s="25">
        <f t="shared" si="64"/>
        <v>67743.466601111344</v>
      </c>
      <c r="AC113" s="36">
        <f t="shared" si="65"/>
        <v>0</v>
      </c>
      <c r="AD113" s="4">
        <f t="shared" si="66"/>
        <v>0</v>
      </c>
      <c r="AE113" s="4">
        <f t="shared" si="67"/>
        <v>0</v>
      </c>
      <c r="AF113" s="33">
        <f t="shared" si="68"/>
        <v>0</v>
      </c>
      <c r="AG113" s="18">
        <f t="shared" si="69"/>
        <v>0</v>
      </c>
      <c r="AH113" s="18">
        <f t="shared" si="70"/>
        <v>264787.67692705034</v>
      </c>
      <c r="AI113" s="29">
        <f t="shared" si="71"/>
        <v>0</v>
      </c>
      <c r="AJ113" s="4">
        <f t="shared" si="72"/>
        <v>0</v>
      </c>
      <c r="AK113" s="4">
        <f t="shared" si="73"/>
        <v>0</v>
      </c>
      <c r="AL113" s="4">
        <f t="shared" si="74"/>
        <v>231158.64942621192</v>
      </c>
      <c r="AM113" s="4">
        <f t="shared" si="75"/>
        <v>0</v>
      </c>
      <c r="AO113" s="4"/>
    </row>
    <row r="114" spans="1:41">
      <c r="A114" s="1">
        <v>101</v>
      </c>
      <c r="B114" s="1">
        <f t="shared" si="76"/>
        <v>232</v>
      </c>
      <c r="C114" s="3">
        <f t="shared" si="39"/>
        <v>147610.44649446581</v>
      </c>
      <c r="D114" s="3">
        <f t="shared" si="46"/>
        <v>986.94608351941167</v>
      </c>
      <c r="E114" s="4">
        <f t="shared" si="47"/>
        <v>593.81452479272741</v>
      </c>
      <c r="F114" s="4">
        <f t="shared" si="48"/>
        <v>393.13155872668426</v>
      </c>
      <c r="G114" s="7">
        <f t="shared" si="49"/>
        <v>0.15</v>
      </c>
      <c r="H114" s="8">
        <f t="shared" si="50"/>
        <v>1.3451947011868914E-2</v>
      </c>
      <c r="I114" s="3">
        <f t="shared" si="40"/>
        <v>2012.7229470754978</v>
      </c>
      <c r="J114" s="4">
        <f t="shared" si="41"/>
        <v>2405.8545058021818</v>
      </c>
      <c r="K114" s="3">
        <f t="shared" si="42"/>
        <v>2999.6690305949096</v>
      </c>
      <c r="L114" s="4">
        <f t="shared" si="43"/>
        <v>137.514942583579</v>
      </c>
      <c r="M114" s="18">
        <f t="shared" si="44"/>
        <v>456.29958220914841</v>
      </c>
      <c r="N114" s="18">
        <f t="shared" si="45"/>
        <v>2405.8545058021818</v>
      </c>
      <c r="O114" s="18">
        <f t="shared" si="51"/>
        <v>2862.1540880113303</v>
      </c>
      <c r="P114" s="27">
        <f t="shared" si="52"/>
        <v>0</v>
      </c>
      <c r="Q114" s="18">
        <f t="shared" si="53"/>
        <v>0</v>
      </c>
      <c r="R114" s="18">
        <f t="shared" si="54"/>
        <v>0</v>
      </c>
      <c r="S114" s="29">
        <f t="shared" si="55"/>
        <v>0</v>
      </c>
      <c r="T114" s="25">
        <f t="shared" si="56"/>
        <v>0</v>
      </c>
      <c r="U114" s="4">
        <f t="shared" si="57"/>
        <v>0</v>
      </c>
      <c r="V114" s="4">
        <f t="shared" si="58"/>
        <v>0</v>
      </c>
      <c r="W114" s="4">
        <f t="shared" si="59"/>
        <v>0</v>
      </c>
      <c r="X114" s="27">
        <f t="shared" si="60"/>
        <v>79660.926849109033</v>
      </c>
      <c r="Y114" s="18">
        <f t="shared" si="61"/>
        <v>250.2465379641003</v>
      </c>
      <c r="Z114" s="18">
        <f t="shared" si="62"/>
        <v>2611.90755004723</v>
      </c>
      <c r="AA114" s="29">
        <f t="shared" si="63"/>
        <v>2862.1540880113303</v>
      </c>
      <c r="AB114" s="25">
        <f t="shared" si="64"/>
        <v>67949.519645356384</v>
      </c>
      <c r="AC114" s="36">
        <f t="shared" si="65"/>
        <v>0</v>
      </c>
      <c r="AD114" s="4">
        <f t="shared" si="66"/>
        <v>0</v>
      </c>
      <c r="AE114" s="4">
        <f t="shared" si="67"/>
        <v>0</v>
      </c>
      <c r="AF114" s="33">
        <f t="shared" si="68"/>
        <v>0</v>
      </c>
      <c r="AG114" s="18">
        <f t="shared" si="69"/>
        <v>0</v>
      </c>
      <c r="AH114" s="18">
        <f t="shared" si="70"/>
        <v>263802.66255477024</v>
      </c>
      <c r="AI114" s="29">
        <f t="shared" si="71"/>
        <v>0</v>
      </c>
      <c r="AJ114" s="4">
        <f t="shared" si="72"/>
        <v>0</v>
      </c>
      <c r="AK114" s="4">
        <f t="shared" si="73"/>
        <v>0</v>
      </c>
      <c r="AL114" s="4">
        <f t="shared" si="74"/>
        <v>229407.86992165534</v>
      </c>
      <c r="AM114" s="4">
        <f t="shared" si="75"/>
        <v>0</v>
      </c>
      <c r="AO114" s="4"/>
    </row>
    <row r="115" spans="1:41">
      <c r="A115" s="1">
        <v>102</v>
      </c>
      <c r="B115" s="1">
        <f t="shared" si="76"/>
        <v>231</v>
      </c>
      <c r="C115" s="3">
        <f t="shared" si="39"/>
        <v>145240.65810085219</v>
      </c>
      <c r="D115" s="3">
        <f t="shared" si="46"/>
        <v>973.66973710033687</v>
      </c>
      <c r="E115" s="4">
        <f t="shared" si="47"/>
        <v>584.29135070726045</v>
      </c>
      <c r="F115" s="4">
        <f t="shared" si="48"/>
        <v>389.37838639307643</v>
      </c>
      <c r="G115" s="7">
        <f t="shared" si="49"/>
        <v>0.15</v>
      </c>
      <c r="H115" s="8">
        <f t="shared" si="50"/>
        <v>1.3451947011868914E-2</v>
      </c>
      <c r="I115" s="3">
        <f t="shared" si="40"/>
        <v>1980.410007220539</v>
      </c>
      <c r="J115" s="4">
        <f t="shared" si="41"/>
        <v>2369.7883936136154</v>
      </c>
      <c r="K115" s="3">
        <f t="shared" si="42"/>
        <v>2954.0797443208758</v>
      </c>
      <c r="L115" s="4">
        <f t="shared" si="43"/>
        <v>135.30957595326032</v>
      </c>
      <c r="M115" s="18">
        <f t="shared" si="44"/>
        <v>448.98177475400013</v>
      </c>
      <c r="N115" s="18">
        <f t="shared" si="45"/>
        <v>2369.7883936136154</v>
      </c>
      <c r="O115" s="18">
        <f t="shared" si="51"/>
        <v>2818.7701683676155</v>
      </c>
      <c r="P115" s="27">
        <f t="shared" si="52"/>
        <v>0</v>
      </c>
      <c r="Q115" s="18">
        <f t="shared" si="53"/>
        <v>0</v>
      </c>
      <c r="R115" s="18">
        <f t="shared" si="54"/>
        <v>0</v>
      </c>
      <c r="S115" s="29">
        <f t="shared" si="55"/>
        <v>0</v>
      </c>
      <c r="T115" s="25">
        <f t="shared" si="56"/>
        <v>0</v>
      </c>
      <c r="U115" s="4">
        <f t="shared" si="57"/>
        <v>0</v>
      </c>
      <c r="V115" s="4">
        <f t="shared" si="58"/>
        <v>0</v>
      </c>
      <c r="W115" s="4">
        <f t="shared" si="59"/>
        <v>0</v>
      </c>
      <c r="X115" s="27">
        <f t="shared" si="60"/>
        <v>77084.458666574123</v>
      </c>
      <c r="Y115" s="18">
        <f t="shared" si="61"/>
        <v>242.30198583270669</v>
      </c>
      <c r="Z115" s="18">
        <f t="shared" si="62"/>
        <v>2576.4681825349089</v>
      </c>
      <c r="AA115" s="29">
        <f t="shared" si="63"/>
        <v>2818.7701683676155</v>
      </c>
      <c r="AB115" s="25">
        <f t="shared" si="64"/>
        <v>68156.199434277674</v>
      </c>
      <c r="AC115" s="36">
        <f t="shared" si="65"/>
        <v>0</v>
      </c>
      <c r="AD115" s="4">
        <f t="shared" si="66"/>
        <v>0</v>
      </c>
      <c r="AE115" s="4">
        <f t="shared" si="67"/>
        <v>0</v>
      </c>
      <c r="AF115" s="33">
        <f t="shared" si="68"/>
        <v>0</v>
      </c>
      <c r="AG115" s="18">
        <f t="shared" si="69"/>
        <v>0</v>
      </c>
      <c r="AH115" s="18">
        <f t="shared" si="70"/>
        <v>262799.75461856072</v>
      </c>
      <c r="AI115" s="29">
        <f t="shared" si="71"/>
        <v>0</v>
      </c>
      <c r="AJ115" s="4">
        <f t="shared" si="72"/>
        <v>0</v>
      </c>
      <c r="AK115" s="4">
        <f t="shared" si="73"/>
        <v>0</v>
      </c>
      <c r="AL115" s="4">
        <f t="shared" si="74"/>
        <v>227645.80237021964</v>
      </c>
      <c r="AM115" s="4">
        <f t="shared" si="75"/>
        <v>0</v>
      </c>
      <c r="AO115" s="4"/>
    </row>
    <row r="116" spans="1:41">
      <c r="A116" s="1">
        <v>103</v>
      </c>
      <c r="B116" s="1">
        <f t="shared" si="76"/>
        <v>230</v>
      </c>
      <c r="C116" s="3">
        <f t="shared" si="39"/>
        <v>142906.4153109795</v>
      </c>
      <c r="D116" s="3">
        <f t="shared" si="46"/>
        <v>960.57198338980277</v>
      </c>
      <c r="E116" s="4">
        <f t="shared" si="47"/>
        <v>574.9109383158733</v>
      </c>
      <c r="F116" s="4">
        <f t="shared" si="48"/>
        <v>385.66104507392947</v>
      </c>
      <c r="G116" s="7">
        <f t="shared" si="49"/>
        <v>0.15</v>
      </c>
      <c r="H116" s="8">
        <f t="shared" si="50"/>
        <v>1.3451947011868914E-2</v>
      </c>
      <c r="I116" s="3">
        <f t="shared" si="40"/>
        <v>1948.5817447987567</v>
      </c>
      <c r="J116" s="4">
        <f t="shared" si="41"/>
        <v>2334.2427898726864</v>
      </c>
      <c r="K116" s="3">
        <f t="shared" si="42"/>
        <v>2909.1537281885594</v>
      </c>
      <c r="L116" s="4">
        <f t="shared" si="43"/>
        <v>133.13726992578117</v>
      </c>
      <c r="M116" s="18">
        <f t="shared" si="44"/>
        <v>441.7736683900921</v>
      </c>
      <c r="N116" s="18">
        <f t="shared" si="45"/>
        <v>2334.2427898726864</v>
      </c>
      <c r="O116" s="18">
        <f t="shared" si="51"/>
        <v>2776.0164582627785</v>
      </c>
      <c r="P116" s="27">
        <f t="shared" si="52"/>
        <v>0</v>
      </c>
      <c r="Q116" s="18">
        <f t="shared" si="53"/>
        <v>0</v>
      </c>
      <c r="R116" s="18">
        <f t="shared" si="54"/>
        <v>0</v>
      </c>
      <c r="S116" s="29">
        <f t="shared" si="55"/>
        <v>0</v>
      </c>
      <c r="T116" s="25">
        <f t="shared" si="56"/>
        <v>0</v>
      </c>
      <c r="U116" s="4">
        <f t="shared" si="57"/>
        <v>0</v>
      </c>
      <c r="V116" s="4">
        <f t="shared" si="58"/>
        <v>0</v>
      </c>
      <c r="W116" s="4">
        <f t="shared" si="59"/>
        <v>0</v>
      </c>
      <c r="X116" s="27">
        <f t="shared" si="60"/>
        <v>74542.9074367555</v>
      </c>
      <c r="Y116" s="18">
        <f t="shared" si="61"/>
        <v>234.46522844416299</v>
      </c>
      <c r="Z116" s="18">
        <f t="shared" si="62"/>
        <v>2541.5512298186154</v>
      </c>
      <c r="AA116" s="29">
        <f t="shared" si="63"/>
        <v>2776.0164582627785</v>
      </c>
      <c r="AB116" s="25">
        <f t="shared" si="64"/>
        <v>68363.507874223593</v>
      </c>
      <c r="AC116" s="36">
        <f t="shared" si="65"/>
        <v>0</v>
      </c>
      <c r="AD116" s="4">
        <f t="shared" si="66"/>
        <v>0</v>
      </c>
      <c r="AE116" s="4">
        <f t="shared" si="67"/>
        <v>0</v>
      </c>
      <c r="AF116" s="33">
        <f t="shared" si="68"/>
        <v>0</v>
      </c>
      <c r="AG116" s="18">
        <f t="shared" si="69"/>
        <v>0</v>
      </c>
      <c r="AH116" s="18">
        <f>$A116*Z116</f>
        <v>261779.77667131738</v>
      </c>
      <c r="AI116" s="29">
        <f t="shared" si="71"/>
        <v>0</v>
      </c>
      <c r="AJ116" s="4">
        <f t="shared" si="72"/>
        <v>0</v>
      </c>
      <c r="AK116" s="4">
        <f t="shared" si="73"/>
        <v>0</v>
      </c>
      <c r="AL116" s="4">
        <f t="shared" si="74"/>
        <v>225873.32761768313</v>
      </c>
      <c r="AM116" s="4">
        <f t="shared" si="75"/>
        <v>0</v>
      </c>
      <c r="AO116" s="4"/>
    </row>
    <row r="117" spans="1:41">
      <c r="A117" s="1">
        <v>104</v>
      </c>
      <c r="B117" s="1">
        <f t="shared" si="76"/>
        <v>229</v>
      </c>
      <c r="C117" s="3">
        <f t="shared" si="39"/>
        <v>140607.20495572433</v>
      </c>
      <c r="D117" s="3">
        <f t="shared" si="46"/>
        <v>947.65041996815728</v>
      </c>
      <c r="E117" s="4">
        <f t="shared" si="47"/>
        <v>565.67122727262722</v>
      </c>
      <c r="F117" s="4">
        <f t="shared" si="48"/>
        <v>381.97919269553006</v>
      </c>
      <c r="G117" s="7">
        <f t="shared" si="49"/>
        <v>0.15</v>
      </c>
      <c r="H117" s="8">
        <f t="shared" si="50"/>
        <v>1.3451947011868914E-2</v>
      </c>
      <c r="I117" s="3">
        <f t="shared" si="40"/>
        <v>1917.2311625596521</v>
      </c>
      <c r="J117" s="4">
        <f t="shared" si="41"/>
        <v>2299.2103552551821</v>
      </c>
      <c r="K117" s="3">
        <f t="shared" si="42"/>
        <v>2864.8815825278093</v>
      </c>
      <c r="L117" s="4">
        <f t="shared" si="43"/>
        <v>130.99754736839787</v>
      </c>
      <c r="M117" s="18">
        <f t="shared" si="44"/>
        <v>434.67367990422935</v>
      </c>
      <c r="N117" s="18">
        <f t="shared" si="45"/>
        <v>2299.2103552551821</v>
      </c>
      <c r="O117" s="18">
        <f t="shared" si="51"/>
        <v>2733.8840351594113</v>
      </c>
      <c r="P117" s="27">
        <f t="shared" si="52"/>
        <v>0</v>
      </c>
      <c r="Q117" s="18">
        <f t="shared" si="53"/>
        <v>0</v>
      </c>
      <c r="R117" s="18">
        <f t="shared" si="54"/>
        <v>0</v>
      </c>
      <c r="S117" s="29">
        <f t="shared" si="55"/>
        <v>0</v>
      </c>
      <c r="T117" s="25">
        <f t="shared" si="56"/>
        <v>0</v>
      </c>
      <c r="U117" s="4">
        <f t="shared" si="57"/>
        <v>0</v>
      </c>
      <c r="V117" s="4">
        <f t="shared" si="58"/>
        <v>0</v>
      </c>
      <c r="W117" s="4">
        <f t="shared" si="59"/>
        <v>0</v>
      </c>
      <c r="X117" s="27">
        <f t="shared" si="60"/>
        <v>72035.758078382889</v>
      </c>
      <c r="Y117" s="18">
        <f t="shared" si="61"/>
        <v>226.73467678679799</v>
      </c>
      <c r="Z117" s="18">
        <f t="shared" si="62"/>
        <v>2507.1493583726133</v>
      </c>
      <c r="AA117" s="29">
        <f t="shared" si="63"/>
        <v>2733.8840351594113</v>
      </c>
      <c r="AB117" s="25">
        <f t="shared" si="64"/>
        <v>68571.446877341019</v>
      </c>
      <c r="AC117" s="36">
        <f t="shared" si="65"/>
        <v>0</v>
      </c>
      <c r="AD117" s="4">
        <f t="shared" si="66"/>
        <v>0</v>
      </c>
      <c r="AE117" s="4">
        <f t="shared" si="67"/>
        <v>0</v>
      </c>
      <c r="AF117" s="33">
        <f t="shared" si="68"/>
        <v>0</v>
      </c>
      <c r="AG117" s="18">
        <f t="shared" si="69"/>
        <v>0</v>
      </c>
      <c r="AH117" s="18">
        <f>$A117*Z117</f>
        <v>260743.53327075177</v>
      </c>
      <c r="AI117" s="29">
        <f t="shared" si="71"/>
        <v>0</v>
      </c>
      <c r="AJ117" s="4">
        <f t="shared" si="72"/>
        <v>0</v>
      </c>
      <c r="AK117" s="4">
        <f t="shared" si="73"/>
        <v>0</v>
      </c>
      <c r="AL117" s="4">
        <f t="shared" si="74"/>
        <v>224091.30068748095</v>
      </c>
      <c r="AM117" s="4">
        <f t="shared" si="75"/>
        <v>0</v>
      </c>
      <c r="AO117" s="4"/>
    </row>
    <row r="118" spans="1:41">
      <c r="A118" s="1">
        <v>105</v>
      </c>
      <c r="B118" s="1">
        <f t="shared" si="76"/>
        <v>228</v>
      </c>
      <c r="C118" s="3">
        <f t="shared" si="39"/>
        <v>138342.52110333744</v>
      </c>
      <c r="D118" s="3">
        <f t="shared" si="46"/>
        <v>934.90267673297024</v>
      </c>
      <c r="E118" s="4">
        <f t="shared" si="47"/>
        <v>556.57018628307549</v>
      </c>
      <c r="F118" s="4">
        <f t="shared" si="48"/>
        <v>378.33249044989475</v>
      </c>
      <c r="G118" s="7">
        <f t="shared" si="49"/>
        <v>0.15</v>
      </c>
      <c r="H118" s="8">
        <f t="shared" si="50"/>
        <v>1.3451947011868914E-2</v>
      </c>
      <c r="I118" s="3">
        <f t="shared" si="40"/>
        <v>1886.3513619369955</v>
      </c>
      <c r="J118" s="4">
        <f t="shared" si="41"/>
        <v>2264.6838523868901</v>
      </c>
      <c r="K118" s="3">
        <f t="shared" si="42"/>
        <v>2821.2540386699657</v>
      </c>
      <c r="L118" s="4">
        <f t="shared" si="43"/>
        <v>128.88993787608064</v>
      </c>
      <c r="M118" s="18">
        <f t="shared" si="44"/>
        <v>427.68024840699485</v>
      </c>
      <c r="N118" s="18">
        <f t="shared" si="45"/>
        <v>2264.6838523868901</v>
      </c>
      <c r="O118" s="18">
        <f t="shared" si="51"/>
        <v>2692.364100793885</v>
      </c>
      <c r="P118" s="27">
        <f t="shared" si="52"/>
        <v>0</v>
      </c>
      <c r="Q118" s="18">
        <f t="shared" si="53"/>
        <v>0</v>
      </c>
      <c r="R118" s="18">
        <f t="shared" si="54"/>
        <v>0</v>
      </c>
      <c r="S118" s="29">
        <f t="shared" si="55"/>
        <v>0</v>
      </c>
      <c r="T118" s="25">
        <f t="shared" si="56"/>
        <v>0</v>
      </c>
      <c r="U118" s="4">
        <f t="shared" si="57"/>
        <v>0</v>
      </c>
      <c r="V118" s="4">
        <f t="shared" si="58"/>
        <v>0</v>
      </c>
      <c r="W118" s="4">
        <f t="shared" si="59"/>
        <v>0</v>
      </c>
      <c r="X118" s="27">
        <f t="shared" si="60"/>
        <v>69562.502741744087</v>
      </c>
      <c r="Y118" s="18">
        <f t="shared" si="61"/>
        <v>219.1087641550813</v>
      </c>
      <c r="Z118" s="18">
        <f t="shared" si="62"/>
        <v>2473.2553366388038</v>
      </c>
      <c r="AA118" s="29">
        <f t="shared" si="63"/>
        <v>2692.364100793885</v>
      </c>
      <c r="AB118" s="25">
        <f t="shared" si="64"/>
        <v>68780.018361592927</v>
      </c>
      <c r="AC118" s="36">
        <f t="shared" si="65"/>
        <v>0</v>
      </c>
      <c r="AD118" s="4">
        <f t="shared" si="66"/>
        <v>0</v>
      </c>
      <c r="AE118" s="4">
        <f t="shared" si="67"/>
        <v>0</v>
      </c>
      <c r="AF118" s="33">
        <f t="shared" si="68"/>
        <v>0</v>
      </c>
      <c r="AG118" s="18">
        <f t="shared" si="69"/>
        <v>0</v>
      </c>
      <c r="AH118" s="18">
        <f t="shared" si="70"/>
        <v>259691.81034707441</v>
      </c>
      <c r="AI118" s="29">
        <f t="shared" si="71"/>
        <v>0</v>
      </c>
      <c r="AJ118" s="4">
        <f t="shared" si="72"/>
        <v>0</v>
      </c>
      <c r="AK118" s="4">
        <f t="shared" si="73"/>
        <v>0</v>
      </c>
      <c r="AL118" s="4">
        <f t="shared" si="74"/>
        <v>222300.55138353779</v>
      </c>
      <c r="AM118" s="4">
        <f t="shared" si="75"/>
        <v>0</v>
      </c>
      <c r="AO118" s="4"/>
    </row>
    <row r="119" spans="1:41">
      <c r="A119" s="1">
        <v>106</v>
      </c>
      <c r="B119" s="1">
        <f t="shared" si="76"/>
        <v>227</v>
      </c>
      <c r="C119" s="3">
        <f t="shared" si="39"/>
        <v>136111.86495889601</v>
      </c>
      <c r="D119" s="3">
        <f t="shared" si="46"/>
        <v>922.32641546430375</v>
      </c>
      <c r="E119" s="4">
        <f t="shared" si="47"/>
        <v>547.60581270071066</v>
      </c>
      <c r="F119" s="4">
        <f t="shared" si="48"/>
        <v>374.72060276359309</v>
      </c>
      <c r="G119" s="7">
        <f t="shared" si="49"/>
        <v>0.15</v>
      </c>
      <c r="H119" s="8">
        <f t="shared" si="50"/>
        <v>1.3451947011868914E-2</v>
      </c>
      <c r="I119" s="3">
        <f t="shared" si="40"/>
        <v>1855.935541677821</v>
      </c>
      <c r="J119" s="4">
        <f t="shared" si="41"/>
        <v>2230.6561444414142</v>
      </c>
      <c r="K119" s="3">
        <f t="shared" si="42"/>
        <v>2778.2619571421246</v>
      </c>
      <c r="L119" s="4">
        <f t="shared" si="43"/>
        <v>126.81397767805932</v>
      </c>
      <c r="M119" s="18">
        <f t="shared" si="44"/>
        <v>420.79183502265136</v>
      </c>
      <c r="N119" s="18">
        <f t="shared" si="45"/>
        <v>2230.6561444414142</v>
      </c>
      <c r="O119" s="18">
        <f t="shared" si="51"/>
        <v>2651.4479794640656</v>
      </c>
      <c r="P119" s="27">
        <f t="shared" si="52"/>
        <v>0</v>
      </c>
      <c r="Q119" s="18">
        <f t="shared" si="53"/>
        <v>0</v>
      </c>
      <c r="R119" s="18">
        <f t="shared" si="54"/>
        <v>0</v>
      </c>
      <c r="S119" s="29">
        <f t="shared" si="55"/>
        <v>0</v>
      </c>
      <c r="T119" s="25">
        <f t="shared" si="56"/>
        <v>0</v>
      </c>
      <c r="U119" s="4">
        <f t="shared" si="57"/>
        <v>0</v>
      </c>
      <c r="V119" s="4">
        <f t="shared" si="58"/>
        <v>0</v>
      </c>
      <c r="W119" s="4">
        <f t="shared" si="59"/>
        <v>0</v>
      </c>
      <c r="X119" s="27">
        <f t="shared" si="60"/>
        <v>67122.640708119492</v>
      </c>
      <c r="Y119" s="18">
        <f t="shared" si="61"/>
        <v>211.58594583947163</v>
      </c>
      <c r="Z119" s="18">
        <f t="shared" si="62"/>
        <v>2439.862033624594</v>
      </c>
      <c r="AA119" s="29">
        <f t="shared" si="63"/>
        <v>2651.4479794640656</v>
      </c>
      <c r="AB119" s="25">
        <f t="shared" si="64"/>
        <v>68989.224250776097</v>
      </c>
      <c r="AC119" s="36">
        <f t="shared" si="65"/>
        <v>0</v>
      </c>
      <c r="AD119" s="4">
        <f t="shared" si="66"/>
        <v>0</v>
      </c>
      <c r="AE119" s="4">
        <f t="shared" si="67"/>
        <v>0</v>
      </c>
      <c r="AF119" s="33">
        <f t="shared" si="68"/>
        <v>0</v>
      </c>
      <c r="AG119" s="18">
        <f t="shared" si="69"/>
        <v>0</v>
      </c>
      <c r="AH119" s="18">
        <f t="shared" si="70"/>
        <v>258625.37556420697</v>
      </c>
      <c r="AI119" s="29">
        <f t="shared" si="71"/>
        <v>0</v>
      </c>
      <c r="AJ119" s="4">
        <f t="shared" si="72"/>
        <v>0</v>
      </c>
      <c r="AK119" s="4">
        <f t="shared" si="73"/>
        <v>0</v>
      </c>
      <c r="AL119" s="4">
        <f t="shared" si="74"/>
        <v>220501.88488045181</v>
      </c>
      <c r="AM119" s="4">
        <f t="shared" si="75"/>
        <v>0</v>
      </c>
      <c r="AO119" s="4"/>
    </row>
    <row r="120" spans="1:41">
      <c r="A120" s="1">
        <v>107</v>
      </c>
      <c r="B120" s="1">
        <f t="shared" si="76"/>
        <v>226</v>
      </c>
      <c r="C120" s="3">
        <f t="shared" si="39"/>
        <v>133914.74476513886</v>
      </c>
      <c r="D120" s="3">
        <f t="shared" si="46"/>
        <v>909.91932939583069</v>
      </c>
      <c r="E120" s="4">
        <f t="shared" si="47"/>
        <v>538.77613212896335</v>
      </c>
      <c r="F120" s="4">
        <f t="shared" si="48"/>
        <v>371.14319726686733</v>
      </c>
      <c r="G120" s="7">
        <f t="shared" si="49"/>
        <v>0.15</v>
      </c>
      <c r="H120" s="8">
        <f t="shared" si="50"/>
        <v>1.3451947011868914E-2</v>
      </c>
      <c r="I120" s="3">
        <f t="shared" si="40"/>
        <v>1825.9769964902766</v>
      </c>
      <c r="J120" s="4">
        <f t="shared" si="41"/>
        <v>2197.1201937571441</v>
      </c>
      <c r="K120" s="3">
        <f t="shared" si="42"/>
        <v>2735.8963258861072</v>
      </c>
      <c r="L120" s="4">
        <f t="shared" si="43"/>
        <v>124.76920954565468</v>
      </c>
      <c r="M120" s="18">
        <f t="shared" si="44"/>
        <v>414.00692258330866</v>
      </c>
      <c r="N120" s="18">
        <f t="shared" si="45"/>
        <v>2197.1201937571441</v>
      </c>
      <c r="O120" s="18">
        <f t="shared" si="51"/>
        <v>2611.1271163404526</v>
      </c>
      <c r="P120" s="27">
        <f t="shared" si="52"/>
        <v>0</v>
      </c>
      <c r="Q120" s="18">
        <f t="shared" si="53"/>
        <v>0</v>
      </c>
      <c r="R120" s="18">
        <f t="shared" si="54"/>
        <v>0</v>
      </c>
      <c r="S120" s="29">
        <f t="shared" si="55"/>
        <v>0</v>
      </c>
      <c r="T120" s="25">
        <f t="shared" si="56"/>
        <v>0</v>
      </c>
      <c r="U120" s="4">
        <f t="shared" si="57"/>
        <v>0</v>
      </c>
      <c r="V120" s="4">
        <f t="shared" si="58"/>
        <v>0</v>
      </c>
      <c r="W120" s="4">
        <f t="shared" si="59"/>
        <v>0</v>
      </c>
      <c r="X120" s="27">
        <f t="shared" si="60"/>
        <v>64715.678290599571</v>
      </c>
      <c r="Y120" s="18">
        <f t="shared" si="61"/>
        <v>204.16469882053013</v>
      </c>
      <c r="Z120" s="18">
        <f t="shared" si="62"/>
        <v>2406.9624175199224</v>
      </c>
      <c r="AA120" s="29">
        <f t="shared" si="63"/>
        <v>2611.1271163404526</v>
      </c>
      <c r="AB120" s="25">
        <f t="shared" si="64"/>
        <v>69199.066474538864</v>
      </c>
      <c r="AC120" s="36">
        <f t="shared" si="65"/>
        <v>0</v>
      </c>
      <c r="AD120" s="4">
        <f t="shared" si="66"/>
        <v>0</v>
      </c>
      <c r="AE120" s="4">
        <f t="shared" si="67"/>
        <v>0</v>
      </c>
      <c r="AF120" s="33">
        <f t="shared" si="68"/>
        <v>0</v>
      </c>
      <c r="AG120" s="18">
        <f t="shared" si="69"/>
        <v>0</v>
      </c>
      <c r="AH120" s="18">
        <f t="shared" si="70"/>
        <v>257544.97867463168</v>
      </c>
      <c r="AI120" s="29">
        <f t="shared" si="71"/>
        <v>0</v>
      </c>
      <c r="AJ120" s="4">
        <f t="shared" si="72"/>
        <v>0</v>
      </c>
      <c r="AK120" s="4">
        <f t="shared" si="73"/>
        <v>0</v>
      </c>
      <c r="AL120" s="4">
        <f t="shared" si="74"/>
        <v>218696.08230128104</v>
      </c>
      <c r="AM120" s="4">
        <f t="shared" si="75"/>
        <v>0</v>
      </c>
      <c r="AO120" s="4"/>
    </row>
    <row r="121" spans="1:41">
      <c r="A121" s="1">
        <v>108</v>
      </c>
      <c r="B121" s="1">
        <f t="shared" si="76"/>
        <v>225</v>
      </c>
      <c r="C121" s="3">
        <f t="shared" si="39"/>
        <v>131750.67570466574</v>
      </c>
      <c r="D121" s="3">
        <f t="shared" si="46"/>
        <v>897.67914279172282</v>
      </c>
      <c r="E121" s="4">
        <f t="shared" si="47"/>
        <v>530.07919802867468</v>
      </c>
      <c r="F121" s="4">
        <f t="shared" si="48"/>
        <v>367.59994476304814</v>
      </c>
      <c r="G121" s="7">
        <f t="shared" si="49"/>
        <v>0.15</v>
      </c>
      <c r="H121" s="8">
        <f t="shared" si="50"/>
        <v>1.3451947011868914E-2</v>
      </c>
      <c r="I121" s="3">
        <f t="shared" si="40"/>
        <v>1796.4691157100794</v>
      </c>
      <c r="J121" s="4">
        <f t="shared" si="41"/>
        <v>2164.0690604731276</v>
      </c>
      <c r="K121" s="3">
        <f t="shared" si="42"/>
        <v>2694.148258501802</v>
      </c>
      <c r="L121" s="4">
        <f t="shared" si="43"/>
        <v>122.75518270137729</v>
      </c>
      <c r="M121" s="18">
        <f t="shared" si="44"/>
        <v>407.32401532729739</v>
      </c>
      <c r="N121" s="18">
        <f t="shared" si="45"/>
        <v>2164.0690604731276</v>
      </c>
      <c r="O121" s="18">
        <f t="shared" si="51"/>
        <v>2571.3930758004249</v>
      </c>
      <c r="P121" s="27">
        <f t="shared" si="52"/>
        <v>0</v>
      </c>
      <c r="Q121" s="18">
        <f t="shared" si="53"/>
        <v>0</v>
      </c>
      <c r="R121" s="18">
        <f t="shared" si="54"/>
        <v>0</v>
      </c>
      <c r="S121" s="29">
        <f t="shared" si="55"/>
        <v>0</v>
      </c>
      <c r="T121" s="25">
        <f t="shared" si="56"/>
        <v>0</v>
      </c>
      <c r="U121" s="4">
        <f t="shared" si="57"/>
        <v>0</v>
      </c>
      <c r="V121" s="4">
        <f t="shared" si="58"/>
        <v>0</v>
      </c>
      <c r="W121" s="4">
        <f t="shared" si="59"/>
        <v>0</v>
      </c>
      <c r="X121" s="27">
        <f t="shared" si="60"/>
        <v>62341.128736266386</v>
      </c>
      <c r="Y121" s="18">
        <f t="shared" si="61"/>
        <v>196.84352146724041</v>
      </c>
      <c r="Z121" s="18">
        <f t="shared" si="62"/>
        <v>2374.5495543331845</v>
      </c>
      <c r="AA121" s="29">
        <f t="shared" si="63"/>
        <v>2571.3930758004249</v>
      </c>
      <c r="AB121" s="25">
        <f t="shared" si="64"/>
        <v>69409.546968398921</v>
      </c>
      <c r="AC121" s="36">
        <f t="shared" si="65"/>
        <v>0</v>
      </c>
      <c r="AD121" s="4">
        <f t="shared" si="66"/>
        <v>0</v>
      </c>
      <c r="AE121" s="4">
        <f t="shared" si="67"/>
        <v>0</v>
      </c>
      <c r="AF121" s="33">
        <f t="shared" si="68"/>
        <v>0</v>
      </c>
      <c r="AG121" s="18">
        <f t="shared" si="69"/>
        <v>0</v>
      </c>
      <c r="AH121" s="18">
        <f t="shared" si="70"/>
        <v>256451.35186798393</v>
      </c>
      <c r="AI121" s="29">
        <f t="shared" si="71"/>
        <v>0</v>
      </c>
      <c r="AJ121" s="4">
        <f t="shared" si="72"/>
        <v>0</v>
      </c>
      <c r="AK121" s="4">
        <f t="shared" si="73"/>
        <v>0</v>
      </c>
      <c r="AL121" s="4">
        <f t="shared" si="74"/>
        <v>216883.90128317545</v>
      </c>
      <c r="AM121" s="4">
        <f t="shared" si="75"/>
        <v>0</v>
      </c>
      <c r="AO121" s="4"/>
    </row>
    <row r="122" spans="1:41">
      <c r="A122" s="1">
        <v>109</v>
      </c>
      <c r="B122" s="1">
        <f t="shared" si="76"/>
        <v>224</v>
      </c>
      <c r="C122" s="3">
        <f t="shared" si="39"/>
        <v>129619.17980348217</v>
      </c>
      <c r="D122" s="3">
        <f t="shared" si="46"/>
        <v>885.60361052922872</v>
      </c>
      <c r="E122" s="4">
        <f t="shared" si="47"/>
        <v>521.51309133096856</v>
      </c>
      <c r="F122" s="4">
        <f t="shared" si="48"/>
        <v>364.09051919826015</v>
      </c>
      <c r="G122" s="7">
        <f t="shared" si="49"/>
        <v>0.15</v>
      </c>
      <c r="H122" s="8">
        <f t="shared" si="50"/>
        <v>1.3451947011868914E-2</v>
      </c>
      <c r="I122" s="3">
        <f t="shared" si="40"/>
        <v>1767.40538198531</v>
      </c>
      <c r="J122" s="4">
        <f t="shared" si="41"/>
        <v>2131.4959011835699</v>
      </c>
      <c r="K122" s="3">
        <f t="shared" si="42"/>
        <v>2653.0089925145385</v>
      </c>
      <c r="L122" s="4">
        <f t="shared" si="43"/>
        <v>120.77145272927693</v>
      </c>
      <c r="M122" s="18">
        <f t="shared" si="44"/>
        <v>400.74163860169165</v>
      </c>
      <c r="N122" s="18">
        <f t="shared" si="45"/>
        <v>2131.4959011835699</v>
      </c>
      <c r="O122" s="18">
        <f t="shared" si="51"/>
        <v>2532.2375397852616</v>
      </c>
      <c r="P122" s="27">
        <f t="shared" si="52"/>
        <v>0</v>
      </c>
      <c r="Q122" s="18">
        <f t="shared" si="53"/>
        <v>0</v>
      </c>
      <c r="R122" s="18">
        <f t="shared" si="54"/>
        <v>0</v>
      </c>
      <c r="S122" s="29">
        <f t="shared" si="55"/>
        <v>0</v>
      </c>
      <c r="T122" s="25">
        <f t="shared" si="56"/>
        <v>0</v>
      </c>
      <c r="U122" s="4">
        <f t="shared" si="57"/>
        <v>0</v>
      </c>
      <c r="V122" s="4">
        <f t="shared" si="58"/>
        <v>0</v>
      </c>
      <c r="W122" s="4">
        <f t="shared" si="59"/>
        <v>0</v>
      </c>
      <c r="X122" s="27">
        <f t="shared" si="60"/>
        <v>59998.512129720599</v>
      </c>
      <c r="Y122" s="18">
        <f t="shared" si="61"/>
        <v>189.62093323947695</v>
      </c>
      <c r="Z122" s="18">
        <f t="shared" si="62"/>
        <v>2342.6166065457846</v>
      </c>
      <c r="AA122" s="29">
        <f t="shared" si="63"/>
        <v>2532.2375397852616</v>
      </c>
      <c r="AB122" s="25">
        <f t="shared" si="64"/>
        <v>69620.667673761127</v>
      </c>
      <c r="AC122" s="36">
        <f t="shared" si="65"/>
        <v>0</v>
      </c>
      <c r="AD122" s="4">
        <f t="shared" si="66"/>
        <v>0</v>
      </c>
      <c r="AE122" s="4">
        <f t="shared" si="67"/>
        <v>0</v>
      </c>
      <c r="AF122" s="33">
        <f t="shared" si="68"/>
        <v>0</v>
      </c>
      <c r="AG122" s="18">
        <f t="shared" si="69"/>
        <v>0</v>
      </c>
      <c r="AH122" s="18">
        <f t="shared" si="70"/>
        <v>255345.21011349052</v>
      </c>
      <c r="AI122" s="29">
        <f t="shared" si="71"/>
        <v>0</v>
      </c>
      <c r="AJ122" s="4">
        <f t="shared" si="72"/>
        <v>0</v>
      </c>
      <c r="AK122" s="4">
        <f t="shared" si="73"/>
        <v>0</v>
      </c>
      <c r="AL122" s="4">
        <f t="shared" si="74"/>
        <v>215066.07653109438</v>
      </c>
      <c r="AM122" s="4">
        <f t="shared" si="75"/>
        <v>0</v>
      </c>
      <c r="AO122" s="4"/>
    </row>
    <row r="123" spans="1:41">
      <c r="A123" s="1">
        <v>110</v>
      </c>
      <c r="B123" s="1">
        <f t="shared" si="76"/>
        <v>223</v>
      </c>
      <c r="C123" s="3">
        <f t="shared" si="39"/>
        <v>127519.78583587144</v>
      </c>
      <c r="D123" s="3">
        <f t="shared" si="46"/>
        <v>873.69051768686961</v>
      </c>
      <c r="E123" s="4">
        <f t="shared" si="47"/>
        <v>513.0759200554503</v>
      </c>
      <c r="F123" s="4">
        <f t="shared" si="48"/>
        <v>360.61459763141931</v>
      </c>
      <c r="G123" s="7">
        <f t="shared" si="49"/>
        <v>0.15</v>
      </c>
      <c r="H123" s="8">
        <f t="shared" si="50"/>
        <v>1.3451947011868914E-2</v>
      </c>
      <c r="I123" s="3">
        <f t="shared" si="40"/>
        <v>1738.7793699793074</v>
      </c>
      <c r="J123" s="4">
        <f t="shared" si="41"/>
        <v>2099.3939676107266</v>
      </c>
      <c r="K123" s="3">
        <f t="shared" si="42"/>
        <v>2612.4698876661769</v>
      </c>
      <c r="L123" s="4">
        <f t="shared" si="43"/>
        <v>118.81758148652531</v>
      </c>
      <c r="M123" s="18">
        <f t="shared" si="44"/>
        <v>394.25833856892496</v>
      </c>
      <c r="N123" s="18">
        <f t="shared" si="45"/>
        <v>2099.3939676107266</v>
      </c>
      <c r="O123" s="18">
        <f t="shared" si="51"/>
        <v>2493.6523061796515</v>
      </c>
      <c r="P123" s="27">
        <f t="shared" si="52"/>
        <v>0</v>
      </c>
      <c r="Q123" s="18">
        <f t="shared" si="53"/>
        <v>0</v>
      </c>
      <c r="R123" s="18">
        <f t="shared" si="54"/>
        <v>0</v>
      </c>
      <c r="S123" s="29">
        <f t="shared" si="55"/>
        <v>0</v>
      </c>
      <c r="T123" s="25">
        <f t="shared" si="56"/>
        <v>0</v>
      </c>
      <c r="U123" s="4">
        <f t="shared" si="57"/>
        <v>0</v>
      </c>
      <c r="V123" s="4">
        <f t="shared" si="58"/>
        <v>0</v>
      </c>
      <c r="W123" s="4">
        <f t="shared" si="59"/>
        <v>0</v>
      </c>
      <c r="X123" s="27">
        <f t="shared" si="60"/>
        <v>57687.355297935515</v>
      </c>
      <c r="Y123" s="18">
        <f t="shared" si="61"/>
        <v>182.49547439456683</v>
      </c>
      <c r="Z123" s="18">
        <f t="shared" si="62"/>
        <v>2311.1568317850847</v>
      </c>
      <c r="AA123" s="29">
        <f t="shared" si="63"/>
        <v>2493.6523061796515</v>
      </c>
      <c r="AB123" s="25">
        <f t="shared" si="64"/>
        <v>69832.430537935477</v>
      </c>
      <c r="AC123" s="36">
        <f t="shared" si="65"/>
        <v>0</v>
      </c>
      <c r="AD123" s="4">
        <f t="shared" si="66"/>
        <v>0</v>
      </c>
      <c r="AE123" s="4">
        <f t="shared" si="67"/>
        <v>0</v>
      </c>
      <c r="AF123" s="33">
        <f t="shared" si="68"/>
        <v>0</v>
      </c>
      <c r="AG123" s="18">
        <f t="shared" si="69"/>
        <v>0</v>
      </c>
      <c r="AH123" s="18">
        <f t="shared" si="70"/>
        <v>254227.25149635933</v>
      </c>
      <c r="AI123" s="29">
        <f t="shared" si="71"/>
        <v>0</v>
      </c>
      <c r="AJ123" s="4">
        <f t="shared" si="72"/>
        <v>0</v>
      </c>
      <c r="AK123" s="4">
        <f t="shared" si="73"/>
        <v>0</v>
      </c>
      <c r="AL123" s="4">
        <f t="shared" si="74"/>
        <v>213243.32035984553</v>
      </c>
      <c r="AM123" s="4">
        <f t="shared" si="75"/>
        <v>0</v>
      </c>
      <c r="AO123" s="4"/>
    </row>
    <row r="124" spans="1:41">
      <c r="A124" s="1">
        <v>111</v>
      </c>
      <c r="B124" s="1">
        <f t="shared" si="76"/>
        <v>222</v>
      </c>
      <c r="C124" s="3">
        <f t="shared" si="39"/>
        <v>125452.02923057551</v>
      </c>
      <c r="D124" s="3">
        <f t="shared" si="46"/>
        <v>861.93767913817328</v>
      </c>
      <c r="E124" s="4">
        <f t="shared" si="47"/>
        <v>504.76581893365778</v>
      </c>
      <c r="F124" s="4">
        <f t="shared" si="48"/>
        <v>357.1718602045155</v>
      </c>
      <c r="G124" s="7">
        <f t="shared" si="49"/>
        <v>0.15</v>
      </c>
      <c r="H124" s="8">
        <f t="shared" si="50"/>
        <v>1.3451947011868914E-2</v>
      </c>
      <c r="I124" s="3">
        <f t="shared" si="40"/>
        <v>1710.584745091413</v>
      </c>
      <c r="J124" s="4">
        <f t="shared" si="41"/>
        <v>2067.7566052959282</v>
      </c>
      <c r="K124" s="3">
        <f t="shared" si="42"/>
        <v>2572.5224242295862</v>
      </c>
      <c r="L124" s="4">
        <f t="shared" si="43"/>
        <v>116.89313701621549</v>
      </c>
      <c r="M124" s="18">
        <f t="shared" si="44"/>
        <v>387.87268191744226</v>
      </c>
      <c r="N124" s="18">
        <f t="shared" si="45"/>
        <v>2067.7566052959282</v>
      </c>
      <c r="O124" s="18">
        <f t="shared" si="51"/>
        <v>2455.6292872133704</v>
      </c>
      <c r="P124" s="27">
        <f t="shared" si="52"/>
        <v>0</v>
      </c>
      <c r="Q124" s="18">
        <f t="shared" si="53"/>
        <v>0</v>
      </c>
      <c r="R124" s="18">
        <f t="shared" si="54"/>
        <v>0</v>
      </c>
      <c r="S124" s="29">
        <f t="shared" si="55"/>
        <v>0</v>
      </c>
      <c r="T124" s="25">
        <f t="shared" si="56"/>
        <v>0</v>
      </c>
      <c r="U124" s="4">
        <f t="shared" si="57"/>
        <v>0</v>
      </c>
      <c r="V124" s="4">
        <f t="shared" si="58"/>
        <v>0</v>
      </c>
      <c r="W124" s="4">
        <f t="shared" si="59"/>
        <v>0</v>
      </c>
      <c r="X124" s="27">
        <f t="shared" si="60"/>
        <v>55407.191716420035</v>
      </c>
      <c r="Y124" s="18">
        <f t="shared" si="61"/>
        <v>175.46570569788722</v>
      </c>
      <c r="Z124" s="18">
        <f t="shared" si="62"/>
        <v>2280.1635815154832</v>
      </c>
      <c r="AA124" s="29">
        <f t="shared" si="63"/>
        <v>2455.6292872133704</v>
      </c>
      <c r="AB124" s="25">
        <f t="shared" si="64"/>
        <v>70044.83751415502</v>
      </c>
      <c r="AC124" s="36">
        <f t="shared" si="65"/>
        <v>0</v>
      </c>
      <c r="AD124" s="4">
        <f t="shared" si="66"/>
        <v>0</v>
      </c>
      <c r="AE124" s="4">
        <f t="shared" si="67"/>
        <v>0</v>
      </c>
      <c r="AF124" s="33">
        <f t="shared" si="68"/>
        <v>0</v>
      </c>
      <c r="AG124" s="18">
        <f t="shared" si="69"/>
        <v>0</v>
      </c>
      <c r="AH124" s="18">
        <f t="shared" si="70"/>
        <v>253098.15754821865</v>
      </c>
      <c r="AI124" s="29">
        <f t="shared" si="71"/>
        <v>0</v>
      </c>
      <c r="AJ124" s="4">
        <f t="shared" si="72"/>
        <v>0</v>
      </c>
      <c r="AK124" s="4">
        <f t="shared" si="73"/>
        <v>0</v>
      </c>
      <c r="AL124" s="4">
        <f t="shared" si="74"/>
        <v>211416.32322467654</v>
      </c>
      <c r="AM124" s="4">
        <f t="shared" si="75"/>
        <v>0</v>
      </c>
      <c r="AO124" s="4"/>
    </row>
    <row r="125" spans="1:41">
      <c r="A125" s="1">
        <v>112</v>
      </c>
      <c r="B125" s="1">
        <f t="shared" si="76"/>
        <v>221</v>
      </c>
      <c r="C125" s="3">
        <f t="shared" si="39"/>
        <v>123415.45197826702</v>
      </c>
      <c r="D125" s="3">
        <f t="shared" si="46"/>
        <v>850.34293915087335</v>
      </c>
      <c r="E125" s="4">
        <f t="shared" si="47"/>
        <v>496.58094903769478</v>
      </c>
      <c r="F125" s="4">
        <f t="shared" si="48"/>
        <v>353.76199011317857</v>
      </c>
      <c r="G125" s="7">
        <f t="shared" si="49"/>
        <v>0.15</v>
      </c>
      <c r="H125" s="8">
        <f t="shared" si="50"/>
        <v>1.3451947011868914E-2</v>
      </c>
      <c r="I125" s="3">
        <f t="shared" si="40"/>
        <v>1682.8152621953161</v>
      </c>
      <c r="J125" s="4">
        <f t="shared" si="41"/>
        <v>2036.5772523084947</v>
      </c>
      <c r="K125" s="3">
        <f t="shared" si="42"/>
        <v>2533.1582013461893</v>
      </c>
      <c r="L125" s="4">
        <f t="shared" si="43"/>
        <v>114.99769346136088</v>
      </c>
      <c r="M125" s="18">
        <f t="shared" si="44"/>
        <v>381.5832555763339</v>
      </c>
      <c r="N125" s="18">
        <f t="shared" si="45"/>
        <v>2036.5772523084947</v>
      </c>
      <c r="O125" s="18">
        <f t="shared" si="51"/>
        <v>2418.1605078848288</v>
      </c>
      <c r="P125" s="27">
        <f t="shared" si="52"/>
        <v>0</v>
      </c>
      <c r="Q125" s="18">
        <f t="shared" si="53"/>
        <v>0</v>
      </c>
      <c r="R125" s="18">
        <f t="shared" si="54"/>
        <v>0</v>
      </c>
      <c r="S125" s="29">
        <f t="shared" si="55"/>
        <v>0</v>
      </c>
      <c r="T125" s="25">
        <f t="shared" si="56"/>
        <v>0</v>
      </c>
      <c r="U125" s="4">
        <f t="shared" si="57"/>
        <v>0</v>
      </c>
      <c r="V125" s="4">
        <f t="shared" si="58"/>
        <v>0</v>
      </c>
      <c r="W125" s="4">
        <f t="shared" si="59"/>
        <v>0</v>
      </c>
      <c r="X125" s="27">
        <f t="shared" si="60"/>
        <v>53157.561416672652</v>
      </c>
      <c r="Y125" s="18">
        <f t="shared" si="61"/>
        <v>168.5302081374443</v>
      </c>
      <c r="Z125" s="18">
        <f t="shared" si="62"/>
        <v>2249.6302997473845</v>
      </c>
      <c r="AA125" s="29">
        <f t="shared" si="63"/>
        <v>2418.1605078848288</v>
      </c>
      <c r="AB125" s="25">
        <f t="shared" si="64"/>
        <v>70257.8905615939</v>
      </c>
      <c r="AC125" s="36">
        <f t="shared" si="65"/>
        <v>0</v>
      </c>
      <c r="AD125" s="4">
        <f t="shared" si="66"/>
        <v>0</v>
      </c>
      <c r="AE125" s="4">
        <f t="shared" si="67"/>
        <v>0</v>
      </c>
      <c r="AF125" s="33">
        <f t="shared" si="68"/>
        <v>0</v>
      </c>
      <c r="AG125" s="18">
        <f t="shared" si="69"/>
        <v>0</v>
      </c>
      <c r="AH125" s="18">
        <f t="shared" si="70"/>
        <v>251958.59357170705</v>
      </c>
      <c r="AI125" s="29">
        <f t="shared" si="71"/>
        <v>0</v>
      </c>
      <c r="AJ125" s="4">
        <f t="shared" si="72"/>
        <v>0</v>
      </c>
      <c r="AK125" s="4">
        <f t="shared" si="73"/>
        <v>0</v>
      </c>
      <c r="AL125" s="4">
        <f t="shared" si="74"/>
        <v>209585.75424064463</v>
      </c>
      <c r="AM125" s="4">
        <f t="shared" si="75"/>
        <v>0</v>
      </c>
      <c r="AO125" s="4"/>
    </row>
    <row r="126" spans="1:41">
      <c r="A126" s="1">
        <v>113</v>
      </c>
      <c r="B126" s="1">
        <f t="shared" si="76"/>
        <v>220</v>
      </c>
      <c r="C126" s="3">
        <f t="shared" si="39"/>
        <v>121409.60254029474</v>
      </c>
      <c r="D126" s="3">
        <f t="shared" si="46"/>
        <v>838.90417099149875</v>
      </c>
      <c r="E126" s="4">
        <f t="shared" si="47"/>
        <v>488.51949741397362</v>
      </c>
      <c r="F126" s="4">
        <f t="shared" si="48"/>
        <v>350.38467357752512</v>
      </c>
      <c r="G126" s="7">
        <f t="shared" si="49"/>
        <v>0.15</v>
      </c>
      <c r="H126" s="8">
        <f t="shared" si="50"/>
        <v>1.3451947011868914E-2</v>
      </c>
      <c r="I126" s="3">
        <f t="shared" si="40"/>
        <v>1655.4647643947646</v>
      </c>
      <c r="J126" s="4">
        <f t="shared" si="41"/>
        <v>2005.8494379722897</v>
      </c>
      <c r="K126" s="3">
        <f t="shared" si="42"/>
        <v>2494.3689353862633</v>
      </c>
      <c r="L126" s="4">
        <f t="shared" si="43"/>
        <v>113.1308309800781</v>
      </c>
      <c r="M126" s="18">
        <f t="shared" si="44"/>
        <v>375.38866643389554</v>
      </c>
      <c r="N126" s="18">
        <f t="shared" si="45"/>
        <v>2005.8494379722897</v>
      </c>
      <c r="O126" s="18">
        <f t="shared" si="51"/>
        <v>2381.2381044061854</v>
      </c>
      <c r="P126" s="27">
        <f t="shared" si="52"/>
        <v>0</v>
      </c>
      <c r="Q126" s="18">
        <f t="shared" si="53"/>
        <v>0</v>
      </c>
      <c r="R126" s="18">
        <f t="shared" si="54"/>
        <v>0</v>
      </c>
      <c r="S126" s="29">
        <f t="shared" si="55"/>
        <v>0</v>
      </c>
      <c r="T126" s="25">
        <f t="shared" si="56"/>
        <v>0</v>
      </c>
      <c r="U126" s="4">
        <f t="shared" si="57"/>
        <v>0</v>
      </c>
      <c r="V126" s="4">
        <f t="shared" si="58"/>
        <v>0</v>
      </c>
      <c r="W126" s="4">
        <f t="shared" si="59"/>
        <v>0</v>
      </c>
      <c r="X126" s="27">
        <f t="shared" si="60"/>
        <v>50938.010894908846</v>
      </c>
      <c r="Y126" s="18">
        <f t="shared" si="61"/>
        <v>161.68758264237934</v>
      </c>
      <c r="Z126" s="18">
        <f t="shared" si="62"/>
        <v>2219.550521763806</v>
      </c>
      <c r="AA126" s="29">
        <f t="shared" si="63"/>
        <v>2381.2381044061854</v>
      </c>
      <c r="AB126" s="25">
        <f t="shared" si="64"/>
        <v>70471.591645385415</v>
      </c>
      <c r="AC126" s="36">
        <f t="shared" si="65"/>
        <v>0</v>
      </c>
      <c r="AD126" s="4">
        <f t="shared" si="66"/>
        <v>0</v>
      </c>
      <c r="AE126" s="4">
        <f t="shared" si="67"/>
        <v>0</v>
      </c>
      <c r="AF126" s="33">
        <f t="shared" si="68"/>
        <v>0</v>
      </c>
      <c r="AG126" s="18">
        <f t="shared" si="69"/>
        <v>0</v>
      </c>
      <c r="AH126" s="18">
        <f t="shared" si="70"/>
        <v>250809.20895931008</v>
      </c>
      <c r="AI126" s="29">
        <f t="shared" si="71"/>
        <v>0</v>
      </c>
      <c r="AJ126" s="4">
        <f t="shared" si="72"/>
        <v>0</v>
      </c>
      <c r="AK126" s="4">
        <f t="shared" si="73"/>
        <v>0</v>
      </c>
      <c r="AL126" s="4">
        <f t="shared" si="74"/>
        <v>207752.26169098722</v>
      </c>
      <c r="AM126" s="4">
        <f t="shared" si="75"/>
        <v>0</v>
      </c>
      <c r="AO126" s="4"/>
    </row>
    <row r="127" spans="1:41">
      <c r="A127" s="1">
        <v>114</v>
      </c>
      <c r="B127" s="1">
        <f t="shared" si="76"/>
        <v>219</v>
      </c>
      <c r="C127" s="3">
        <f t="shared" si="39"/>
        <v>119434.03575868506</v>
      </c>
      <c r="D127" s="3">
        <f t="shared" si="46"/>
        <v>827.61927653528539</v>
      </c>
      <c r="E127" s="4">
        <f t="shared" si="47"/>
        <v>480.57967672199999</v>
      </c>
      <c r="F127" s="4">
        <f t="shared" si="48"/>
        <v>347.03959981328541</v>
      </c>
      <c r="G127" s="7">
        <f t="shared" si="49"/>
        <v>0.15</v>
      </c>
      <c r="H127" s="8">
        <f t="shared" si="50"/>
        <v>1.3451947011868914E-2</v>
      </c>
      <c r="I127" s="3">
        <f t="shared" si="40"/>
        <v>1628.5271817964019</v>
      </c>
      <c r="J127" s="4">
        <f t="shared" si="41"/>
        <v>1975.5667816096873</v>
      </c>
      <c r="K127" s="3">
        <f t="shared" si="42"/>
        <v>2456.1464583316874</v>
      </c>
      <c r="L127" s="4">
        <f t="shared" si="43"/>
        <v>111.29213566193684</v>
      </c>
      <c r="M127" s="18">
        <f t="shared" si="44"/>
        <v>369.28754106006318</v>
      </c>
      <c r="N127" s="18">
        <f t="shared" si="45"/>
        <v>1975.5667816096873</v>
      </c>
      <c r="O127" s="18">
        <f t="shared" si="51"/>
        <v>2344.8543226697502</v>
      </c>
      <c r="P127" s="27">
        <f t="shared" si="52"/>
        <v>0</v>
      </c>
      <c r="Q127" s="18">
        <f t="shared" si="53"/>
        <v>0</v>
      </c>
      <c r="R127" s="18">
        <f t="shared" si="54"/>
        <v>0</v>
      </c>
      <c r="S127" s="29">
        <f t="shared" si="55"/>
        <v>0</v>
      </c>
      <c r="T127" s="25">
        <f t="shared" si="56"/>
        <v>0</v>
      </c>
      <c r="U127" s="4">
        <f t="shared" si="57"/>
        <v>0</v>
      </c>
      <c r="V127" s="4">
        <f t="shared" si="58"/>
        <v>0</v>
      </c>
      <c r="W127" s="4">
        <f t="shared" si="59"/>
        <v>0</v>
      </c>
      <c r="X127" s="27">
        <f t="shared" si="60"/>
        <v>48748.093022044442</v>
      </c>
      <c r="Y127" s="18">
        <f t="shared" si="61"/>
        <v>154.93644980534776</v>
      </c>
      <c r="Z127" s="18">
        <f t="shared" si="62"/>
        <v>2189.9178728644024</v>
      </c>
      <c r="AA127" s="29">
        <f t="shared" si="63"/>
        <v>2344.8543226697502</v>
      </c>
      <c r="AB127" s="25">
        <f t="shared" si="64"/>
        <v>70685.942736640121</v>
      </c>
      <c r="AC127" s="36">
        <f t="shared" si="65"/>
        <v>0</v>
      </c>
      <c r="AD127" s="4">
        <f t="shared" si="66"/>
        <v>0</v>
      </c>
      <c r="AE127" s="4">
        <f t="shared" si="67"/>
        <v>0</v>
      </c>
      <c r="AF127" s="33">
        <f t="shared" si="68"/>
        <v>0</v>
      </c>
      <c r="AG127" s="18">
        <f t="shared" si="69"/>
        <v>0</v>
      </c>
      <c r="AH127" s="18">
        <f t="shared" si="70"/>
        <v>249650.63750654188</v>
      </c>
      <c r="AI127" s="29">
        <f t="shared" si="71"/>
        <v>0</v>
      </c>
      <c r="AJ127" s="4">
        <f t="shared" si="72"/>
        <v>0</v>
      </c>
      <c r="AK127" s="4">
        <f t="shared" si="73"/>
        <v>0</v>
      </c>
      <c r="AL127" s="4">
        <f t="shared" si="74"/>
        <v>205916.47352471206</v>
      </c>
      <c r="AM127" s="4">
        <f t="shared" si="75"/>
        <v>0</v>
      </c>
      <c r="AO127" s="4"/>
    </row>
    <row r="128" spans="1:41">
      <c r="A128" s="1">
        <v>115</v>
      </c>
      <c r="B128" s="1">
        <f t="shared" si="76"/>
        <v>218</v>
      </c>
      <c r="C128" s="3">
        <f t="shared" si="39"/>
        <v>117488.31276738236</v>
      </c>
      <c r="D128" s="3">
        <f t="shared" si="46"/>
        <v>816.48618588133127</v>
      </c>
      <c r="E128" s="4">
        <f t="shared" si="47"/>
        <v>472.75972487812834</v>
      </c>
      <c r="F128" s="4">
        <f t="shared" si="48"/>
        <v>343.72646100320293</v>
      </c>
      <c r="G128" s="7">
        <f t="shared" si="49"/>
        <v>0.15</v>
      </c>
      <c r="H128" s="8">
        <f t="shared" si="50"/>
        <v>1.3451947011868914E-2</v>
      </c>
      <c r="I128" s="3">
        <f t="shared" si="40"/>
        <v>1601.9965302994963</v>
      </c>
      <c r="J128" s="4">
        <f t="shared" si="41"/>
        <v>1945.7229913026993</v>
      </c>
      <c r="K128" s="3">
        <f t="shared" si="42"/>
        <v>2418.4827161808275</v>
      </c>
      <c r="L128" s="4">
        <f t="shared" si="43"/>
        <v>109.4811994454613</v>
      </c>
      <c r="M128" s="18">
        <f t="shared" si="44"/>
        <v>363.27852543266704</v>
      </c>
      <c r="N128" s="18">
        <f t="shared" si="45"/>
        <v>1945.7229913026993</v>
      </c>
      <c r="O128" s="18">
        <f t="shared" si="51"/>
        <v>2309.0015167353663</v>
      </c>
      <c r="P128" s="27">
        <f t="shared" si="52"/>
        <v>0</v>
      </c>
      <c r="Q128" s="18">
        <f t="shared" si="53"/>
        <v>0</v>
      </c>
      <c r="R128" s="18">
        <f t="shared" si="54"/>
        <v>0</v>
      </c>
      <c r="S128" s="29">
        <f t="shared" si="55"/>
        <v>0</v>
      </c>
      <c r="T128" s="25">
        <f t="shared" si="56"/>
        <v>0</v>
      </c>
      <c r="U128" s="4">
        <f t="shared" si="57"/>
        <v>0</v>
      </c>
      <c r="V128" s="4">
        <f t="shared" si="58"/>
        <v>0</v>
      </c>
      <c r="W128" s="4">
        <f t="shared" si="59"/>
        <v>0</v>
      </c>
      <c r="X128" s="27">
        <f t="shared" si="60"/>
        <v>46587.366954917794</v>
      </c>
      <c r="Y128" s="18">
        <f t="shared" si="61"/>
        <v>148.27544960871853</v>
      </c>
      <c r="Z128" s="18">
        <f t="shared" si="62"/>
        <v>2160.7260671266476</v>
      </c>
      <c r="AA128" s="29">
        <f t="shared" si="63"/>
        <v>2309.0015167353663</v>
      </c>
      <c r="AB128" s="25">
        <f t="shared" si="64"/>
        <v>70900.945812464066</v>
      </c>
      <c r="AC128" s="36">
        <f t="shared" si="65"/>
        <v>0</v>
      </c>
      <c r="AD128" s="4">
        <f t="shared" si="66"/>
        <v>0</v>
      </c>
      <c r="AE128" s="4">
        <f t="shared" si="67"/>
        <v>0</v>
      </c>
      <c r="AF128" s="33">
        <f t="shared" si="68"/>
        <v>0</v>
      </c>
      <c r="AG128" s="18">
        <f t="shared" si="69"/>
        <v>0</v>
      </c>
      <c r="AH128" s="18">
        <f t="shared" si="70"/>
        <v>248483.49771956448</v>
      </c>
      <c r="AI128" s="29">
        <f t="shared" si="71"/>
        <v>0</v>
      </c>
      <c r="AJ128" s="4">
        <f t="shared" si="72"/>
        <v>0</v>
      </c>
      <c r="AK128" s="4">
        <f t="shared" si="73"/>
        <v>0</v>
      </c>
      <c r="AL128" s="4">
        <f t="shared" si="74"/>
        <v>204078.99784361964</v>
      </c>
      <c r="AM128" s="4">
        <f t="shared" si="75"/>
        <v>0</v>
      </c>
      <c r="AO128" s="4"/>
    </row>
    <row r="129" spans="1:41">
      <c r="A129" s="1">
        <v>116</v>
      </c>
      <c r="B129" s="1">
        <f t="shared" si="76"/>
        <v>217</v>
      </c>
      <c r="C129" s="3">
        <f t="shared" si="39"/>
        <v>115572.00090471131</v>
      </c>
      <c r="D129" s="3">
        <f t="shared" si="46"/>
        <v>805.5028569729327</v>
      </c>
      <c r="E129" s="4">
        <f t="shared" si="47"/>
        <v>465.05790470422181</v>
      </c>
      <c r="F129" s="4">
        <f t="shared" si="48"/>
        <v>340.44495226871089</v>
      </c>
      <c r="G129" s="7">
        <f t="shared" si="49"/>
        <v>0.15</v>
      </c>
      <c r="H129" s="8">
        <f t="shared" si="50"/>
        <v>1.3451947011868914E-2</v>
      </c>
      <c r="I129" s="3">
        <f t="shared" si="40"/>
        <v>1575.8669104023327</v>
      </c>
      <c r="J129" s="4">
        <f t="shared" si="41"/>
        <v>1916.3118626710436</v>
      </c>
      <c r="K129" s="3">
        <f t="shared" si="42"/>
        <v>2381.3697673752654</v>
      </c>
      <c r="L129" s="4">
        <f t="shared" si="43"/>
        <v>107.69762003676716</v>
      </c>
      <c r="M129" s="18">
        <f t="shared" si="44"/>
        <v>357.36028466745466</v>
      </c>
      <c r="N129" s="18">
        <f t="shared" si="45"/>
        <v>1916.3118626710436</v>
      </c>
      <c r="O129" s="18">
        <f t="shared" si="51"/>
        <v>2273.6721473384982</v>
      </c>
      <c r="P129" s="27">
        <f t="shared" si="52"/>
        <v>0</v>
      </c>
      <c r="Q129" s="18">
        <f t="shared" si="53"/>
        <v>0</v>
      </c>
      <c r="R129" s="18">
        <f t="shared" si="54"/>
        <v>0</v>
      </c>
      <c r="S129" s="29">
        <f t="shared" si="55"/>
        <v>0</v>
      </c>
      <c r="T129" s="25">
        <f t="shared" si="56"/>
        <v>0</v>
      </c>
      <c r="U129" s="4">
        <f t="shared" si="57"/>
        <v>0</v>
      </c>
      <c r="V129" s="4">
        <f t="shared" si="58"/>
        <v>0</v>
      </c>
      <c r="W129" s="4">
        <f t="shared" si="59"/>
        <v>0</v>
      </c>
      <c r="X129" s="27">
        <f t="shared" si="60"/>
        <v>44455.398048733834</v>
      </c>
      <c r="Y129" s="18">
        <f t="shared" si="61"/>
        <v>141.70324115454164</v>
      </c>
      <c r="Z129" s="18">
        <f t="shared" si="62"/>
        <v>2131.9689061839567</v>
      </c>
      <c r="AA129" s="29">
        <f t="shared" si="63"/>
        <v>2273.6721473384982</v>
      </c>
      <c r="AB129" s="25">
        <f t="shared" si="64"/>
        <v>71116.602855976977</v>
      </c>
      <c r="AC129" s="36">
        <f t="shared" si="65"/>
        <v>0</v>
      </c>
      <c r="AD129" s="4">
        <f t="shared" si="66"/>
        <v>0</v>
      </c>
      <c r="AE129" s="4">
        <f t="shared" si="67"/>
        <v>0</v>
      </c>
      <c r="AF129" s="33">
        <f t="shared" si="68"/>
        <v>0</v>
      </c>
      <c r="AG129" s="18">
        <f t="shared" si="69"/>
        <v>0</v>
      </c>
      <c r="AH129" s="18">
        <f t="shared" si="70"/>
        <v>247308.39311733897</v>
      </c>
      <c r="AI129" s="29">
        <f t="shared" si="71"/>
        <v>0</v>
      </c>
      <c r="AJ129" s="4">
        <f t="shared" si="72"/>
        <v>0</v>
      </c>
      <c r="AK129" s="4">
        <f t="shared" si="73"/>
        <v>0</v>
      </c>
      <c r="AL129" s="4">
        <f t="shared" si="74"/>
        <v>202240.42337896858</v>
      </c>
      <c r="AM129" s="4">
        <f t="shared" si="75"/>
        <v>0</v>
      </c>
      <c r="AO129" s="4"/>
    </row>
    <row r="130" spans="1:41">
      <c r="A130" s="1">
        <v>117</v>
      </c>
      <c r="B130" s="1">
        <f t="shared" si="76"/>
        <v>216</v>
      </c>
      <c r="C130" s="3">
        <f t="shared" si="39"/>
        <v>113684.67362704439</v>
      </c>
      <c r="D130" s="3">
        <f t="shared" si="46"/>
        <v>794.66727522302369</v>
      </c>
      <c r="E130" s="4">
        <f t="shared" si="47"/>
        <v>457.47250358114894</v>
      </c>
      <c r="F130" s="4">
        <f t="shared" si="48"/>
        <v>337.19477164187475</v>
      </c>
      <c r="G130" s="7">
        <f t="shared" si="49"/>
        <v>0.15</v>
      </c>
      <c r="H130" s="8">
        <f t="shared" si="50"/>
        <v>1.3451947011868914E-2</v>
      </c>
      <c r="I130" s="3">
        <f t="shared" si="40"/>
        <v>1550.1325060250369</v>
      </c>
      <c r="J130" s="4">
        <f t="shared" si="41"/>
        <v>1887.3272776669116</v>
      </c>
      <c r="K130" s="3">
        <f t="shared" si="42"/>
        <v>2344.7997812480608</v>
      </c>
      <c r="L130" s="4">
        <f t="shared" si="43"/>
        <v>105.9410008293187</v>
      </c>
      <c r="M130" s="18">
        <f t="shared" si="44"/>
        <v>351.53150275183026</v>
      </c>
      <c r="N130" s="18">
        <f t="shared" si="45"/>
        <v>1887.3272776669116</v>
      </c>
      <c r="O130" s="18">
        <f t="shared" si="51"/>
        <v>2238.8587804187418</v>
      </c>
      <c r="P130" s="27">
        <f t="shared" si="52"/>
        <v>0</v>
      </c>
      <c r="Q130" s="18">
        <f t="shared" si="53"/>
        <v>0</v>
      </c>
      <c r="R130" s="18">
        <f t="shared" si="54"/>
        <v>0</v>
      </c>
      <c r="S130" s="29">
        <f t="shared" si="55"/>
        <v>0</v>
      </c>
      <c r="T130" s="25">
        <f t="shared" si="56"/>
        <v>0</v>
      </c>
      <c r="U130" s="4">
        <f t="shared" si="57"/>
        <v>0</v>
      </c>
      <c r="V130" s="4">
        <f t="shared" si="58"/>
        <v>0</v>
      </c>
      <c r="W130" s="4">
        <f t="shared" si="59"/>
        <v>0</v>
      </c>
      <c r="X130" s="27">
        <f t="shared" si="60"/>
        <v>42351.757770713324</v>
      </c>
      <c r="Y130" s="18">
        <f t="shared" si="61"/>
        <v>135.21850239823209</v>
      </c>
      <c r="Z130" s="18">
        <f t="shared" si="62"/>
        <v>2103.6402780205099</v>
      </c>
      <c r="AA130" s="29">
        <f t="shared" si="63"/>
        <v>2238.8587804187418</v>
      </c>
      <c r="AB130" s="25">
        <f t="shared" si="64"/>
        <v>71332.915856330568</v>
      </c>
      <c r="AC130" s="36">
        <f t="shared" si="65"/>
        <v>0</v>
      </c>
      <c r="AD130" s="4">
        <f t="shared" si="66"/>
        <v>0</v>
      </c>
      <c r="AE130" s="4">
        <f t="shared" si="67"/>
        <v>0</v>
      </c>
      <c r="AF130" s="33">
        <f t="shared" si="68"/>
        <v>0</v>
      </c>
      <c r="AG130" s="18">
        <f t="shared" si="69"/>
        <v>0</v>
      </c>
      <c r="AH130" s="18">
        <f t="shared" si="70"/>
        <v>246125.91252839967</v>
      </c>
      <c r="AI130" s="29">
        <f t="shared" si="71"/>
        <v>0</v>
      </c>
      <c r="AJ130" s="4">
        <f t="shared" si="72"/>
        <v>0</v>
      </c>
      <c r="AK130" s="4">
        <f t="shared" si="73"/>
        <v>0</v>
      </c>
      <c r="AL130" s="4">
        <f t="shared" si="74"/>
        <v>200401.3199579895</v>
      </c>
      <c r="AM130" s="4">
        <f t="shared" si="75"/>
        <v>0</v>
      </c>
      <c r="AO130" s="4"/>
    </row>
    <row r="131" spans="1:41">
      <c r="A131" s="1">
        <v>118</v>
      </c>
      <c r="B131" s="1">
        <f t="shared" si="76"/>
        <v>215</v>
      </c>
      <c r="C131" s="3">
        <f t="shared" si="39"/>
        <v>111825.91042365818</v>
      </c>
      <c r="D131" s="3">
        <f t="shared" si="46"/>
        <v>783.97745314465737</v>
      </c>
      <c r="E131" s="4">
        <f t="shared" si="47"/>
        <v>450.00183310705074</v>
      </c>
      <c r="F131" s="4">
        <f t="shared" si="48"/>
        <v>333.97562003760663</v>
      </c>
      <c r="G131" s="7">
        <f t="shared" si="49"/>
        <v>0.15</v>
      </c>
      <c r="H131" s="8">
        <f t="shared" si="50"/>
        <v>1.3451947011868914E-2</v>
      </c>
      <c r="I131" s="3">
        <f t="shared" si="40"/>
        <v>1524.7875833486107</v>
      </c>
      <c r="J131" s="4">
        <f t="shared" si="41"/>
        <v>1858.7632033862174</v>
      </c>
      <c r="K131" s="3">
        <f t="shared" si="42"/>
        <v>2308.7650364932679</v>
      </c>
      <c r="L131" s="4">
        <f t="shared" si="43"/>
        <v>104.21095082479069</v>
      </c>
      <c r="M131" s="18">
        <f t="shared" si="44"/>
        <v>345.79088228226004</v>
      </c>
      <c r="N131" s="18">
        <f t="shared" si="45"/>
        <v>1858.7632033862174</v>
      </c>
      <c r="O131" s="18">
        <f t="shared" si="51"/>
        <v>2204.5540856684775</v>
      </c>
      <c r="P131" s="27">
        <f t="shared" si="52"/>
        <v>0</v>
      </c>
      <c r="Q131" s="18">
        <f t="shared" si="53"/>
        <v>0</v>
      </c>
      <c r="R131" s="18">
        <f t="shared" si="54"/>
        <v>0</v>
      </c>
      <c r="S131" s="29">
        <f t="shared" si="55"/>
        <v>0</v>
      </c>
      <c r="T131" s="25">
        <f t="shared" si="56"/>
        <v>0</v>
      </c>
      <c r="U131" s="4">
        <f t="shared" si="57"/>
        <v>0</v>
      </c>
      <c r="V131" s="4">
        <f t="shared" si="58"/>
        <v>0</v>
      </c>
      <c r="W131" s="4">
        <f t="shared" si="59"/>
        <v>0</v>
      </c>
      <c r="X131" s="27">
        <f t="shared" si="60"/>
        <v>40276.023614930768</v>
      </c>
      <c r="Y131" s="18">
        <f t="shared" si="61"/>
        <v>128.81992988591972</v>
      </c>
      <c r="Z131" s="18">
        <f t="shared" si="62"/>
        <v>2075.7341557825575</v>
      </c>
      <c r="AA131" s="29">
        <f t="shared" si="63"/>
        <v>2204.5540856684775</v>
      </c>
      <c r="AB131" s="25">
        <f t="shared" si="64"/>
        <v>71549.886808726907</v>
      </c>
      <c r="AC131" s="36">
        <f t="shared" si="65"/>
        <v>0</v>
      </c>
      <c r="AD131" s="4">
        <f t="shared" si="66"/>
        <v>0</v>
      </c>
      <c r="AE131" s="4">
        <f t="shared" si="67"/>
        <v>0</v>
      </c>
      <c r="AF131" s="33">
        <f t="shared" si="68"/>
        <v>0</v>
      </c>
      <c r="AG131" s="18">
        <f t="shared" si="69"/>
        <v>0</v>
      </c>
      <c r="AH131" s="18">
        <f t="shared" si="70"/>
        <v>244936.6303823418</v>
      </c>
      <c r="AI131" s="29">
        <f t="shared" si="71"/>
        <v>0</v>
      </c>
      <c r="AJ131" s="4">
        <f t="shared" si="72"/>
        <v>0</v>
      </c>
      <c r="AK131" s="4">
        <f t="shared" si="73"/>
        <v>0</v>
      </c>
      <c r="AL131" s="4">
        <f t="shared" si="74"/>
        <v>198562.23896044923</v>
      </c>
      <c r="AM131" s="4">
        <f t="shared" si="75"/>
        <v>0</v>
      </c>
      <c r="AO131" s="4"/>
    </row>
    <row r="132" spans="1:41">
      <c r="A132" s="1">
        <v>119</v>
      </c>
      <c r="B132" s="1">
        <f t="shared" si="76"/>
        <v>214</v>
      </c>
      <c r="C132" s="3">
        <f t="shared" si="39"/>
        <v>109995.29673276209</v>
      </c>
      <c r="D132" s="3">
        <f t="shared" si="46"/>
        <v>773.43142998645533</v>
      </c>
      <c r="E132" s="4">
        <f t="shared" si="47"/>
        <v>442.64422876031364</v>
      </c>
      <c r="F132" s="4">
        <f t="shared" si="48"/>
        <v>330.78720122614169</v>
      </c>
      <c r="G132" s="7">
        <f t="shared" si="49"/>
        <v>0.15</v>
      </c>
      <c r="H132" s="8">
        <f t="shared" si="50"/>
        <v>1.3451947011868914E-2</v>
      </c>
      <c r="I132" s="3">
        <f t="shared" si="40"/>
        <v>1499.8264896699511</v>
      </c>
      <c r="J132" s="4">
        <f t="shared" si="41"/>
        <v>1830.6136908960927</v>
      </c>
      <c r="K132" s="3">
        <f t="shared" si="42"/>
        <v>2273.2579196564066</v>
      </c>
      <c r="L132" s="4">
        <f t="shared" si="43"/>
        <v>102.50708455502</v>
      </c>
      <c r="M132" s="18">
        <f t="shared" si="44"/>
        <v>340.13714420529362</v>
      </c>
      <c r="N132" s="18">
        <f t="shared" si="45"/>
        <v>1830.6136908960927</v>
      </c>
      <c r="O132" s="18">
        <f t="shared" si="51"/>
        <v>2170.7508351013862</v>
      </c>
      <c r="P132" s="27">
        <f t="shared" si="52"/>
        <v>0</v>
      </c>
      <c r="Q132" s="18">
        <f t="shared" si="53"/>
        <v>0</v>
      </c>
      <c r="R132" s="18">
        <f t="shared" si="54"/>
        <v>0</v>
      </c>
      <c r="S132" s="29">
        <f t="shared" si="55"/>
        <v>0</v>
      </c>
      <c r="T132" s="25">
        <f t="shared" si="56"/>
        <v>0</v>
      </c>
      <c r="U132" s="4">
        <f t="shared" si="57"/>
        <v>0</v>
      </c>
      <c r="V132" s="4">
        <f t="shared" si="58"/>
        <v>0</v>
      </c>
      <c r="W132" s="4">
        <f t="shared" si="59"/>
        <v>0</v>
      </c>
      <c r="X132" s="27">
        <f t="shared" si="60"/>
        <v>38227.779018324793</v>
      </c>
      <c r="Y132" s="18">
        <f t="shared" si="61"/>
        <v>122.50623849541444</v>
      </c>
      <c r="Z132" s="18">
        <f t="shared" si="62"/>
        <v>2048.2445966059718</v>
      </c>
      <c r="AA132" s="29">
        <f t="shared" si="63"/>
        <v>2170.7508351013862</v>
      </c>
      <c r="AB132" s="25">
        <f t="shared" si="64"/>
        <v>71767.517714436777</v>
      </c>
      <c r="AC132" s="36">
        <f t="shared" si="65"/>
        <v>0</v>
      </c>
      <c r="AD132" s="4">
        <f t="shared" si="66"/>
        <v>0</v>
      </c>
      <c r="AE132" s="4">
        <f t="shared" si="67"/>
        <v>0</v>
      </c>
      <c r="AF132" s="33">
        <f t="shared" si="68"/>
        <v>0</v>
      </c>
      <c r="AG132" s="18">
        <f t="shared" si="69"/>
        <v>0</v>
      </c>
      <c r="AH132" s="18">
        <f t="shared" si="70"/>
        <v>243741.10699611064</v>
      </c>
      <c r="AI132" s="29">
        <f t="shared" si="71"/>
        <v>0</v>
      </c>
      <c r="AJ132" s="4">
        <f t="shared" si="72"/>
        <v>0</v>
      </c>
      <c r="AK132" s="4">
        <f t="shared" si="73"/>
        <v>0</v>
      </c>
      <c r="AL132" s="4">
        <f t="shared" si="74"/>
        <v>196723.71376546341</v>
      </c>
      <c r="AM132" s="4">
        <f t="shared" si="75"/>
        <v>0</v>
      </c>
      <c r="AO132" s="4"/>
    </row>
    <row r="133" spans="1:41">
      <c r="A133" s="1">
        <v>120</v>
      </c>
      <c r="B133" s="1">
        <f t="shared" si="76"/>
        <v>213</v>
      </c>
      <c r="C133" s="3">
        <f t="shared" si="39"/>
        <v>108192.42385868366</v>
      </c>
      <c r="D133" s="3">
        <f t="shared" si="46"/>
        <v>763.02727137296347</v>
      </c>
      <c r="E133" s="4">
        <f t="shared" si="47"/>
        <v>435.39804956718325</v>
      </c>
      <c r="F133" s="4">
        <f t="shared" si="48"/>
        <v>327.62922180578022</v>
      </c>
      <c r="G133" s="7">
        <f t="shared" si="49"/>
        <v>0.15</v>
      </c>
      <c r="H133" s="8">
        <f t="shared" si="50"/>
        <v>1.3451947011868914E-2</v>
      </c>
      <c r="I133" s="3">
        <f t="shared" si="40"/>
        <v>1475.2436522726423</v>
      </c>
      <c r="J133" s="4">
        <f t="shared" si="41"/>
        <v>1802.8728740784225</v>
      </c>
      <c r="K133" s="3">
        <f t="shared" si="42"/>
        <v>2238.2709236456058</v>
      </c>
      <c r="L133" s="4">
        <f t="shared" si="43"/>
        <v>100.82902200503192</v>
      </c>
      <c r="M133" s="18">
        <f t="shared" si="44"/>
        <v>334.56902756215135</v>
      </c>
      <c r="N133" s="18">
        <f t="shared" si="45"/>
        <v>1802.8728740784225</v>
      </c>
      <c r="O133" s="18">
        <f t="shared" si="51"/>
        <v>2137.4419016405736</v>
      </c>
      <c r="P133" s="27">
        <f t="shared" si="52"/>
        <v>0</v>
      </c>
      <c r="Q133" s="18">
        <f t="shared" si="53"/>
        <v>0</v>
      </c>
      <c r="R133" s="18">
        <f t="shared" si="54"/>
        <v>0</v>
      </c>
      <c r="S133" s="29">
        <f t="shared" si="55"/>
        <v>0</v>
      </c>
      <c r="T133" s="25">
        <f t="shared" si="56"/>
        <v>0</v>
      </c>
      <c r="U133" s="4">
        <f t="shared" si="57"/>
        <v>0</v>
      </c>
      <c r="V133" s="4">
        <f t="shared" si="58"/>
        <v>0</v>
      </c>
      <c r="W133" s="4">
        <f t="shared" si="59"/>
        <v>0</v>
      </c>
      <c r="X133" s="27">
        <f t="shared" si="60"/>
        <v>36206.613277864955</v>
      </c>
      <c r="Y133" s="18">
        <f t="shared" si="61"/>
        <v>116.27616118073793</v>
      </c>
      <c r="Z133" s="18">
        <f t="shared" si="62"/>
        <v>2021.1657404598357</v>
      </c>
      <c r="AA133" s="29">
        <f t="shared" si="63"/>
        <v>2137.4419016405736</v>
      </c>
      <c r="AB133" s="25">
        <f t="shared" si="64"/>
        <v>71985.810580818186</v>
      </c>
      <c r="AC133" s="36">
        <f t="shared" si="65"/>
        <v>0</v>
      </c>
      <c r="AD133" s="4">
        <f t="shared" si="66"/>
        <v>0</v>
      </c>
      <c r="AE133" s="4">
        <f t="shared" si="67"/>
        <v>0</v>
      </c>
      <c r="AF133" s="33">
        <f t="shared" si="68"/>
        <v>0</v>
      </c>
      <c r="AG133" s="18">
        <f t="shared" si="69"/>
        <v>0</v>
      </c>
      <c r="AH133" s="18">
        <f t="shared" si="70"/>
        <v>242539.88885518027</v>
      </c>
      <c r="AI133" s="29">
        <f t="shared" si="71"/>
        <v>0</v>
      </c>
      <c r="AJ133" s="4">
        <f t="shared" si="72"/>
        <v>0</v>
      </c>
      <c r="AK133" s="4">
        <f t="shared" si="73"/>
        <v>0</v>
      </c>
      <c r="AL133" s="4">
        <f t="shared" si="74"/>
        <v>194886.26018875235</v>
      </c>
      <c r="AM133" s="4">
        <f t="shared" si="75"/>
        <v>0</v>
      </c>
      <c r="AO133" s="4"/>
    </row>
    <row r="134" spans="1:41">
      <c r="A134" s="1">
        <v>121</v>
      </c>
      <c r="B134" s="1">
        <f t="shared" si="76"/>
        <v>212</v>
      </c>
      <c r="C134" s="3">
        <f t="shared" si="39"/>
        <v>106416.88889019447</v>
      </c>
      <c r="D134" s="3">
        <f t="shared" si="46"/>
        <v>752.76306894984327</v>
      </c>
      <c r="E134" s="4">
        <f t="shared" si="47"/>
        <v>428.26167777395614</v>
      </c>
      <c r="F134" s="4">
        <f t="shared" si="48"/>
        <v>324.50139117588714</v>
      </c>
      <c r="G134" s="7">
        <f t="shared" si="49"/>
        <v>0.15</v>
      </c>
      <c r="H134" s="8">
        <f t="shared" si="50"/>
        <v>1.3451947011868914E-2</v>
      </c>
      <c r="I134" s="3">
        <f t="shared" si="40"/>
        <v>1451.0335773132988</v>
      </c>
      <c r="J134" s="4">
        <f t="shared" si="41"/>
        <v>1775.534968489186</v>
      </c>
      <c r="K134" s="3">
        <f t="shared" si="42"/>
        <v>2203.7966462631421</v>
      </c>
      <c r="L134" s="4">
        <f t="shared" si="43"/>
        <v>99.176388537126684</v>
      </c>
      <c r="M134" s="18">
        <f t="shared" si="44"/>
        <v>329.08528923682945</v>
      </c>
      <c r="N134" s="18">
        <f t="shared" si="45"/>
        <v>1775.534968489186</v>
      </c>
      <c r="O134" s="18">
        <f t="shared" si="51"/>
        <v>2104.6202577260156</v>
      </c>
      <c r="P134" s="27">
        <f t="shared" si="52"/>
        <v>0</v>
      </c>
      <c r="Q134" s="18">
        <f t="shared" si="53"/>
        <v>0</v>
      </c>
      <c r="R134" s="18">
        <f t="shared" si="54"/>
        <v>0</v>
      </c>
      <c r="S134" s="29">
        <f t="shared" si="55"/>
        <v>0</v>
      </c>
      <c r="T134" s="25">
        <f t="shared" si="56"/>
        <v>0</v>
      </c>
      <c r="U134" s="4">
        <f t="shared" si="57"/>
        <v>0</v>
      </c>
      <c r="V134" s="4">
        <f t="shared" si="58"/>
        <v>0</v>
      </c>
      <c r="W134" s="4">
        <f t="shared" si="59"/>
        <v>0</v>
      </c>
      <c r="X134" s="27">
        <f t="shared" si="60"/>
        <v>34212.121468859114</v>
      </c>
      <c r="Y134" s="18">
        <f t="shared" si="61"/>
        <v>110.12844872017259</v>
      </c>
      <c r="Z134" s="18">
        <f t="shared" si="62"/>
        <v>1994.4918090058429</v>
      </c>
      <c r="AA134" s="29">
        <f t="shared" si="63"/>
        <v>2104.6202577260156</v>
      </c>
      <c r="AB134" s="25">
        <f t="shared" si="64"/>
        <v>72204.767421334836</v>
      </c>
      <c r="AC134" s="36">
        <f t="shared" si="65"/>
        <v>0</v>
      </c>
      <c r="AD134" s="4">
        <f t="shared" si="66"/>
        <v>0</v>
      </c>
      <c r="AE134" s="4">
        <f t="shared" si="67"/>
        <v>0</v>
      </c>
      <c r="AF134" s="33">
        <f t="shared" si="68"/>
        <v>0</v>
      </c>
      <c r="AG134" s="18">
        <f t="shared" si="69"/>
        <v>0</v>
      </c>
      <c r="AH134" s="18">
        <f t="shared" si="70"/>
        <v>241333.50888970698</v>
      </c>
      <c r="AI134" s="29">
        <f t="shared" si="71"/>
        <v>0</v>
      </c>
      <c r="AJ134" s="4">
        <f t="shared" si="72"/>
        <v>0</v>
      </c>
      <c r="AK134" s="4">
        <f t="shared" si="73"/>
        <v>0</v>
      </c>
      <c r="AL134" s="4">
        <f t="shared" si="74"/>
        <v>193050.37691052971</v>
      </c>
      <c r="AM134" s="4">
        <f t="shared" si="75"/>
        <v>0</v>
      </c>
      <c r="AO134" s="4"/>
    </row>
    <row r="135" spans="1:41">
      <c r="A135" s="1">
        <v>122</v>
      </c>
      <c r="B135" s="1">
        <f t="shared" si="76"/>
        <v>211</v>
      </c>
      <c r="C135" s="3">
        <f t="shared" si="39"/>
        <v>104668.29461996107</v>
      </c>
      <c r="D135" s="3">
        <f t="shared" si="46"/>
        <v>742.6369400338383</v>
      </c>
      <c r="E135" s="4">
        <f t="shared" si="47"/>
        <v>421.23351852368643</v>
      </c>
      <c r="F135" s="4">
        <f t="shared" si="48"/>
        <v>321.40342151015187</v>
      </c>
      <c r="G135" s="7">
        <f t="shared" si="49"/>
        <v>0.15</v>
      </c>
      <c r="H135" s="8">
        <f t="shared" si="50"/>
        <v>1.3451947011868914E-2</v>
      </c>
      <c r="I135" s="3">
        <f t="shared" si="40"/>
        <v>1427.1908487232499</v>
      </c>
      <c r="J135" s="4">
        <f t="shared" si="41"/>
        <v>1748.5942702334019</v>
      </c>
      <c r="K135" s="3">
        <f t="shared" si="42"/>
        <v>2169.8277887570885</v>
      </c>
      <c r="L135" s="4">
        <f t="shared" si="43"/>
        <v>97.5488148160116</v>
      </c>
      <c r="M135" s="18">
        <f t="shared" si="44"/>
        <v>323.68470370767483</v>
      </c>
      <c r="N135" s="18">
        <f t="shared" si="45"/>
        <v>1748.5942702334019</v>
      </c>
      <c r="O135" s="18">
        <f t="shared" si="51"/>
        <v>2072.2789739410769</v>
      </c>
      <c r="P135" s="27">
        <f t="shared" si="52"/>
        <v>0</v>
      </c>
      <c r="Q135" s="18">
        <f t="shared" si="53"/>
        <v>0</v>
      </c>
      <c r="R135" s="18">
        <f t="shared" si="54"/>
        <v>0</v>
      </c>
      <c r="S135" s="29">
        <f t="shared" si="55"/>
        <v>0</v>
      </c>
      <c r="T135" s="25">
        <f t="shared" si="56"/>
        <v>0</v>
      </c>
      <c r="U135" s="4">
        <f t="shared" si="57"/>
        <v>0</v>
      </c>
      <c r="V135" s="4">
        <f t="shared" si="58"/>
        <v>0</v>
      </c>
      <c r="W135" s="4">
        <f t="shared" si="59"/>
        <v>0</v>
      </c>
      <c r="X135" s="27">
        <f t="shared" si="60"/>
        <v>32243.904364385817</v>
      </c>
      <c r="Y135" s="18">
        <f t="shared" si="61"/>
        <v>104.06186946777983</v>
      </c>
      <c r="Z135" s="18">
        <f t="shared" si="62"/>
        <v>1968.217104473297</v>
      </c>
      <c r="AA135" s="29">
        <f t="shared" si="63"/>
        <v>2072.2789739410769</v>
      </c>
      <c r="AB135" s="25">
        <f t="shared" si="64"/>
        <v>72424.390255574719</v>
      </c>
      <c r="AC135" s="36">
        <f t="shared" si="65"/>
        <v>0</v>
      </c>
      <c r="AD135" s="4">
        <f t="shared" si="66"/>
        <v>0</v>
      </c>
      <c r="AE135" s="4">
        <f t="shared" si="67"/>
        <v>0</v>
      </c>
      <c r="AF135" s="33">
        <f t="shared" si="68"/>
        <v>0</v>
      </c>
      <c r="AG135" s="18">
        <f t="shared" si="69"/>
        <v>0</v>
      </c>
      <c r="AH135" s="18">
        <f t="shared" si="70"/>
        <v>240122.48674574224</v>
      </c>
      <c r="AI135" s="29">
        <f t="shared" si="71"/>
        <v>0</v>
      </c>
      <c r="AJ135" s="4">
        <f t="shared" si="72"/>
        <v>0</v>
      </c>
      <c r="AK135" s="4">
        <f t="shared" si="73"/>
        <v>0</v>
      </c>
      <c r="AL135" s="4">
        <f t="shared" si="74"/>
        <v>191216.54589421206</v>
      </c>
      <c r="AM135" s="4">
        <f t="shared" si="75"/>
        <v>0</v>
      </c>
      <c r="AO135" s="4"/>
    </row>
    <row r="136" spans="1:41">
      <c r="A136" s="1">
        <v>123</v>
      </c>
      <c r="B136" s="1">
        <f t="shared" si="76"/>
        <v>210</v>
      </c>
      <c r="C136" s="3">
        <f t="shared" si="39"/>
        <v>102946.24946510562</v>
      </c>
      <c r="D136" s="3">
        <f t="shared" si="46"/>
        <v>732.64702726744645</v>
      </c>
      <c r="E136" s="4">
        <f t="shared" si="47"/>
        <v>414.31199953734591</v>
      </c>
      <c r="F136" s="4">
        <f t="shared" si="48"/>
        <v>318.33502773010053</v>
      </c>
      <c r="G136" s="7">
        <f t="shared" si="49"/>
        <v>0.15</v>
      </c>
      <c r="H136" s="8">
        <f t="shared" si="50"/>
        <v>1.3451947011868914E-2</v>
      </c>
      <c r="I136" s="3">
        <f t="shared" si="40"/>
        <v>1403.7101271253532</v>
      </c>
      <c r="J136" s="4">
        <f t="shared" si="41"/>
        <v>1722.0451548554538</v>
      </c>
      <c r="K136" s="3">
        <f t="shared" si="42"/>
        <v>2136.3571543927997</v>
      </c>
      <c r="L136" s="4">
        <f t="shared" si="43"/>
        <v>95.94593673496432</v>
      </c>
      <c r="M136" s="18">
        <f t="shared" si="44"/>
        <v>318.36606280238158</v>
      </c>
      <c r="N136" s="18">
        <f t="shared" si="45"/>
        <v>1722.0451548554538</v>
      </c>
      <c r="O136" s="18">
        <f t="shared" si="51"/>
        <v>2040.4112176578353</v>
      </c>
      <c r="P136" s="27">
        <f t="shared" si="52"/>
        <v>0</v>
      </c>
      <c r="Q136" s="18">
        <f t="shared" si="53"/>
        <v>0</v>
      </c>
      <c r="R136" s="18">
        <f t="shared" si="54"/>
        <v>0</v>
      </c>
      <c r="S136" s="29">
        <f t="shared" si="55"/>
        <v>0</v>
      </c>
      <c r="T136" s="25">
        <f t="shared" si="56"/>
        <v>0</v>
      </c>
      <c r="U136" s="4">
        <f t="shared" si="57"/>
        <v>0</v>
      </c>
      <c r="V136" s="4">
        <f t="shared" si="58"/>
        <v>0</v>
      </c>
      <c r="W136" s="4">
        <f t="shared" si="59"/>
        <v>0</v>
      </c>
      <c r="X136" s="27">
        <f t="shared" si="60"/>
        <v>30301.568355836323</v>
      </c>
      <c r="Y136" s="18">
        <f t="shared" si="61"/>
        <v>98.075209108340218</v>
      </c>
      <c r="Z136" s="18">
        <f t="shared" si="62"/>
        <v>1942.3360085494951</v>
      </c>
      <c r="AA136" s="29">
        <f t="shared" si="63"/>
        <v>2040.4112176578353</v>
      </c>
      <c r="AB136" s="25">
        <f t="shared" si="64"/>
        <v>72644.681109268757</v>
      </c>
      <c r="AC136" s="36">
        <f t="shared" si="65"/>
        <v>0</v>
      </c>
      <c r="AD136" s="4">
        <f t="shared" si="66"/>
        <v>0</v>
      </c>
      <c r="AE136" s="4">
        <f t="shared" si="67"/>
        <v>0</v>
      </c>
      <c r="AF136" s="33">
        <f t="shared" si="68"/>
        <v>0</v>
      </c>
      <c r="AG136" s="18">
        <f t="shared" si="69"/>
        <v>0</v>
      </c>
      <c r="AH136" s="18">
        <f t="shared" si="70"/>
        <v>238907.32905158791</v>
      </c>
      <c r="AI136" s="29">
        <f t="shared" si="71"/>
        <v>0</v>
      </c>
      <c r="AJ136" s="4">
        <f t="shared" si="72"/>
        <v>0</v>
      </c>
      <c r="AK136" s="4">
        <f t="shared" si="73"/>
        <v>0</v>
      </c>
      <c r="AL136" s="4">
        <f t="shared" si="74"/>
        <v>189385.23279613169</v>
      </c>
      <c r="AM136" s="4">
        <f t="shared" si="75"/>
        <v>0</v>
      </c>
      <c r="AO136" s="4"/>
    </row>
    <row r="137" spans="1:41">
      <c r="A137" s="1">
        <v>124</v>
      </c>
      <c r="B137" s="1">
        <f t="shared" si="76"/>
        <v>209</v>
      </c>
      <c r="C137" s="3">
        <f t="shared" si="39"/>
        <v>101250.36738886102</v>
      </c>
      <c r="D137" s="3">
        <f t="shared" si="46"/>
        <v>722.79149827824153</v>
      </c>
      <c r="E137" s="4">
        <f t="shared" si="47"/>
        <v>407.49557079937637</v>
      </c>
      <c r="F137" s="4">
        <f t="shared" si="48"/>
        <v>315.29592747886517</v>
      </c>
      <c r="G137" s="7">
        <f t="shared" si="49"/>
        <v>0.15</v>
      </c>
      <c r="H137" s="8">
        <f t="shared" si="50"/>
        <v>1.3451947011868914E-2</v>
      </c>
      <c r="I137" s="3">
        <f t="shared" si="40"/>
        <v>1380.5861487657357</v>
      </c>
      <c r="J137" s="4">
        <f t="shared" si="41"/>
        <v>1695.882076244601</v>
      </c>
      <c r="K137" s="3">
        <f t="shared" si="42"/>
        <v>2103.377647043977</v>
      </c>
      <c r="L137" s="4">
        <f t="shared" si="43"/>
        <v>94.367395343013484</v>
      </c>
      <c r="M137" s="18">
        <f t="shared" si="44"/>
        <v>313.1281754563629</v>
      </c>
      <c r="N137" s="18">
        <f t="shared" si="45"/>
        <v>1695.882076244601</v>
      </c>
      <c r="O137" s="18">
        <f t="shared" si="51"/>
        <v>2009.0102517009639</v>
      </c>
      <c r="P137" s="27">
        <f t="shared" si="52"/>
        <v>0</v>
      </c>
      <c r="Q137" s="18">
        <f t="shared" si="53"/>
        <v>0</v>
      </c>
      <c r="R137" s="18">
        <f t="shared" si="54"/>
        <v>0</v>
      </c>
      <c r="S137" s="29">
        <f t="shared" si="55"/>
        <v>0</v>
      </c>
      <c r="T137" s="25">
        <f t="shared" si="56"/>
        <v>0</v>
      </c>
      <c r="U137" s="4">
        <f t="shared" si="57"/>
        <v>0</v>
      </c>
      <c r="V137" s="4">
        <f t="shared" si="58"/>
        <v>0</v>
      </c>
      <c r="W137" s="4">
        <f t="shared" si="59"/>
        <v>0</v>
      </c>
      <c r="X137" s="27">
        <f t="shared" si="60"/>
        <v>28384.725374551028</v>
      </c>
      <c r="Y137" s="18">
        <f t="shared" si="61"/>
        <v>92.167270415668838</v>
      </c>
      <c r="Z137" s="18">
        <f t="shared" si="62"/>
        <v>1916.8429812852951</v>
      </c>
      <c r="AA137" s="29">
        <f t="shared" si="63"/>
        <v>2009.0102517009639</v>
      </c>
      <c r="AB137" s="25">
        <f t="shared" si="64"/>
        <v>72865.642014309444</v>
      </c>
      <c r="AC137" s="36">
        <f t="shared" si="65"/>
        <v>0</v>
      </c>
      <c r="AD137" s="4">
        <f t="shared" si="66"/>
        <v>0</v>
      </c>
      <c r="AE137" s="4">
        <f t="shared" si="67"/>
        <v>0</v>
      </c>
      <c r="AF137" s="33">
        <f t="shared" si="68"/>
        <v>0</v>
      </c>
      <c r="AG137" s="18">
        <f t="shared" si="69"/>
        <v>0</v>
      </c>
      <c r="AH137" s="18">
        <f t="shared" si="70"/>
        <v>237688.5296793766</v>
      </c>
      <c r="AI137" s="29">
        <f t="shared" si="71"/>
        <v>0</v>
      </c>
      <c r="AJ137" s="4">
        <f t="shared" si="72"/>
        <v>0</v>
      </c>
      <c r="AK137" s="4">
        <f t="shared" si="73"/>
        <v>0</v>
      </c>
      <c r="AL137" s="4">
        <f t="shared" si="74"/>
        <v>187556.88736643418</v>
      </c>
      <c r="AM137" s="4">
        <f t="shared" si="75"/>
        <v>0</v>
      </c>
      <c r="AO137" s="4"/>
    </row>
    <row r="138" spans="1:41">
      <c r="A138" s="1">
        <v>125</v>
      </c>
      <c r="B138" s="1">
        <f t="shared" si="76"/>
        <v>208</v>
      </c>
      <c r="C138" s="3">
        <f t="shared" si="39"/>
        <v>99580.267823305578</v>
      </c>
      <c r="D138" s="3">
        <f t="shared" si="46"/>
        <v>713.06854534277318</v>
      </c>
      <c r="E138" s="4">
        <f t="shared" si="47"/>
        <v>400.78270424757488</v>
      </c>
      <c r="F138" s="4">
        <f t="shared" si="48"/>
        <v>312.28584109519829</v>
      </c>
      <c r="G138" s="7">
        <f t="shared" si="49"/>
        <v>0.15</v>
      </c>
      <c r="H138" s="8">
        <f t="shared" si="50"/>
        <v>1.3451947011868914E-2</v>
      </c>
      <c r="I138" s="3">
        <f t="shared" si="40"/>
        <v>1357.8137244602492</v>
      </c>
      <c r="J138" s="4">
        <f t="shared" si="41"/>
        <v>1670.0995655554475</v>
      </c>
      <c r="K138" s="3">
        <f t="shared" si="42"/>
        <v>2070.8822698030226</v>
      </c>
      <c r="L138" s="4">
        <f t="shared" si="43"/>
        <v>92.812836773122598</v>
      </c>
      <c r="M138" s="18">
        <f t="shared" si="44"/>
        <v>307.96986747445226</v>
      </c>
      <c r="N138" s="18">
        <f t="shared" si="45"/>
        <v>1670.0995655554475</v>
      </c>
      <c r="O138" s="18">
        <f t="shared" si="51"/>
        <v>1978.0694330298998</v>
      </c>
      <c r="P138" s="27">
        <f t="shared" si="52"/>
        <v>0</v>
      </c>
      <c r="Q138" s="18">
        <f t="shared" si="53"/>
        <v>0</v>
      </c>
      <c r="R138" s="18">
        <f t="shared" si="54"/>
        <v>0</v>
      </c>
      <c r="S138" s="29">
        <f t="shared" si="55"/>
        <v>0</v>
      </c>
      <c r="T138" s="25">
        <f t="shared" si="56"/>
        <v>0</v>
      </c>
      <c r="U138" s="4">
        <f t="shared" si="57"/>
        <v>0</v>
      </c>
      <c r="V138" s="4">
        <f t="shared" si="58"/>
        <v>0</v>
      </c>
      <c r="W138" s="4">
        <f t="shared" si="59"/>
        <v>0</v>
      </c>
      <c r="X138" s="27">
        <f t="shared" si="60"/>
        <v>26492.992814535388</v>
      </c>
      <c r="Y138" s="18">
        <f t="shared" si="61"/>
        <v>86.336873014259382</v>
      </c>
      <c r="Z138" s="18">
        <f t="shared" si="62"/>
        <v>1891.7325600156403</v>
      </c>
      <c r="AA138" s="29">
        <f t="shared" si="63"/>
        <v>1978.0694330298998</v>
      </c>
      <c r="AB138" s="25">
        <f t="shared" si="64"/>
        <v>73087.275008769633</v>
      </c>
      <c r="AC138" s="36">
        <f t="shared" si="65"/>
        <v>0</v>
      </c>
      <c r="AD138" s="4">
        <f t="shared" si="66"/>
        <v>0</v>
      </c>
      <c r="AE138" s="4">
        <f t="shared" si="67"/>
        <v>0</v>
      </c>
      <c r="AF138" s="33">
        <f t="shared" si="68"/>
        <v>0</v>
      </c>
      <c r="AG138" s="18">
        <f t="shared" si="69"/>
        <v>0</v>
      </c>
      <c r="AH138" s="18">
        <f t="shared" si="70"/>
        <v>236466.57000195503</v>
      </c>
      <c r="AI138" s="29">
        <f t="shared" si="71"/>
        <v>0</v>
      </c>
      <c r="AJ138" s="4">
        <f t="shared" si="72"/>
        <v>0</v>
      </c>
      <c r="AK138" s="4">
        <f t="shared" si="73"/>
        <v>0</v>
      </c>
      <c r="AL138" s="4">
        <f t="shared" si="74"/>
        <v>185731.94384133437</v>
      </c>
      <c r="AM138" s="4">
        <f t="shared" si="75"/>
        <v>0</v>
      </c>
      <c r="AO138" s="4"/>
    </row>
    <row r="139" spans="1:41">
      <c r="A139" s="1">
        <v>126</v>
      </c>
      <c r="B139" s="1">
        <f t="shared" si="76"/>
        <v>207</v>
      </c>
      <c r="C139" s="3">
        <f t="shared" si="39"/>
        <v>97935.575593162386</v>
      </c>
      <c r="D139" s="3">
        <f t="shared" si="46"/>
        <v>703.47638505499174</v>
      </c>
      <c r="E139" s="4">
        <f t="shared" si="47"/>
        <v>394.17189346725127</v>
      </c>
      <c r="F139" s="4">
        <f t="shared" si="48"/>
        <v>309.30449158774047</v>
      </c>
      <c r="G139" s="7">
        <f t="shared" si="49"/>
        <v>0.15</v>
      </c>
      <c r="H139" s="8">
        <f t="shared" si="50"/>
        <v>1.3451947011868914E-2</v>
      </c>
      <c r="I139" s="3">
        <f t="shared" si="40"/>
        <v>1335.3877385554504</v>
      </c>
      <c r="J139" s="4">
        <f t="shared" si="41"/>
        <v>1644.692230143191</v>
      </c>
      <c r="K139" s="3">
        <f t="shared" si="42"/>
        <v>2038.8641236104422</v>
      </c>
      <c r="L139" s="4">
        <f t="shared" si="43"/>
        <v>91.281912171363444</v>
      </c>
      <c r="M139" s="18">
        <f t="shared" si="44"/>
        <v>302.88998129588782</v>
      </c>
      <c r="N139" s="18">
        <f t="shared" si="45"/>
        <v>1644.692230143191</v>
      </c>
      <c r="O139" s="18">
        <f t="shared" si="51"/>
        <v>1947.5822114390787</v>
      </c>
      <c r="P139" s="27">
        <f t="shared" si="52"/>
        <v>0</v>
      </c>
      <c r="Q139" s="18">
        <f t="shared" si="53"/>
        <v>0</v>
      </c>
      <c r="R139" s="18">
        <f t="shared" si="54"/>
        <v>0</v>
      </c>
      <c r="S139" s="29">
        <f t="shared" si="55"/>
        <v>0</v>
      </c>
      <c r="T139" s="25">
        <f t="shared" si="56"/>
        <v>0</v>
      </c>
      <c r="U139" s="4">
        <f t="shared" si="57"/>
        <v>0</v>
      </c>
      <c r="V139" s="4">
        <f t="shared" si="58"/>
        <v>0</v>
      </c>
      <c r="W139" s="4">
        <f t="shared" si="59"/>
        <v>0</v>
      </c>
      <c r="X139" s="27">
        <f t="shared" si="60"/>
        <v>24625.993456240521</v>
      </c>
      <c r="Y139" s="18">
        <f t="shared" si="61"/>
        <v>80.582853144211811</v>
      </c>
      <c r="Z139" s="18">
        <f t="shared" si="62"/>
        <v>1866.9993582948669</v>
      </c>
      <c r="AA139" s="29">
        <f t="shared" si="63"/>
        <v>1947.5822114390787</v>
      </c>
      <c r="AB139" s="25">
        <f t="shared" si="64"/>
        <v>73309.582136921308</v>
      </c>
      <c r="AC139" s="36">
        <f t="shared" si="65"/>
        <v>0</v>
      </c>
      <c r="AD139" s="4">
        <f t="shared" si="66"/>
        <v>0</v>
      </c>
      <c r="AE139" s="4">
        <f t="shared" si="67"/>
        <v>0</v>
      </c>
      <c r="AF139" s="33">
        <f t="shared" si="68"/>
        <v>0</v>
      </c>
      <c r="AG139" s="18">
        <f t="shared" si="69"/>
        <v>0</v>
      </c>
      <c r="AH139" s="18">
        <f t="shared" si="70"/>
        <v>235241.91914515322</v>
      </c>
      <c r="AI139" s="29">
        <f t="shared" si="71"/>
        <v>0</v>
      </c>
      <c r="AJ139" s="4">
        <f t="shared" si="72"/>
        <v>0</v>
      </c>
      <c r="AK139" s="4">
        <f t="shared" si="73"/>
        <v>0</v>
      </c>
      <c r="AL139" s="4">
        <f t="shared" si="74"/>
        <v>183910.82132690714</v>
      </c>
      <c r="AM139" s="4">
        <f t="shared" si="75"/>
        <v>0</v>
      </c>
      <c r="AO139" s="4"/>
    </row>
    <row r="140" spans="1:41">
      <c r="A140" s="1">
        <v>127</v>
      </c>
      <c r="B140" s="1">
        <f t="shared" si="76"/>
        <v>206</v>
      </c>
      <c r="C140" s="3">
        <f t="shared" si="39"/>
        <v>96315.920840648963</v>
      </c>
      <c r="D140" s="3">
        <f t="shared" si="46"/>
        <v>694.0132579991307</v>
      </c>
      <c r="E140" s="4">
        <f t="shared" si="47"/>
        <v>387.6616533896011</v>
      </c>
      <c r="F140" s="4">
        <f t="shared" si="48"/>
        <v>306.3516046095296</v>
      </c>
      <c r="G140" s="7">
        <f t="shared" si="49"/>
        <v>0.15</v>
      </c>
      <c r="H140" s="8">
        <f t="shared" si="50"/>
        <v>1.3451947011868914E-2</v>
      </c>
      <c r="I140" s="3">
        <f t="shared" si="40"/>
        <v>1313.3031479038946</v>
      </c>
      <c r="J140" s="4">
        <f t="shared" si="41"/>
        <v>1619.6547525134242</v>
      </c>
      <c r="K140" s="3">
        <f t="shared" si="42"/>
        <v>2007.3164059030253</v>
      </c>
      <c r="L140" s="4">
        <f t="shared" si="43"/>
        <v>89.774277627065516</v>
      </c>
      <c r="M140" s="18">
        <f t="shared" si="44"/>
        <v>297.88737576253561</v>
      </c>
      <c r="N140" s="18">
        <f t="shared" si="45"/>
        <v>1619.6547525134242</v>
      </c>
      <c r="O140" s="18">
        <f t="shared" si="51"/>
        <v>1917.5421282759598</v>
      </c>
      <c r="P140" s="27">
        <f t="shared" si="52"/>
        <v>0</v>
      </c>
      <c r="Q140" s="18">
        <f t="shared" si="53"/>
        <v>0</v>
      </c>
      <c r="R140" s="18">
        <f t="shared" si="54"/>
        <v>0</v>
      </c>
      <c r="S140" s="29">
        <f t="shared" si="55"/>
        <v>0</v>
      </c>
      <c r="T140" s="25">
        <f t="shared" si="56"/>
        <v>0</v>
      </c>
      <c r="U140" s="4">
        <f t="shared" si="57"/>
        <v>0</v>
      </c>
      <c r="V140" s="4">
        <f t="shared" si="58"/>
        <v>0</v>
      </c>
      <c r="W140" s="4">
        <f t="shared" si="59"/>
        <v>0</v>
      </c>
      <c r="X140" s="27">
        <f t="shared" si="60"/>
        <v>22783.355391393961</v>
      </c>
      <c r="Y140" s="18">
        <f t="shared" si="61"/>
        <v>74.904063429398263</v>
      </c>
      <c r="Z140" s="18">
        <f t="shared" si="62"/>
        <v>1842.6380648465615</v>
      </c>
      <c r="AA140" s="29">
        <f t="shared" si="63"/>
        <v>1917.5421282759598</v>
      </c>
      <c r="AB140" s="25">
        <f t="shared" si="64"/>
        <v>73532.565449254442</v>
      </c>
      <c r="AC140" s="36">
        <f t="shared" si="65"/>
        <v>0</v>
      </c>
      <c r="AD140" s="4">
        <f t="shared" si="66"/>
        <v>0</v>
      </c>
      <c r="AE140" s="4">
        <f t="shared" si="67"/>
        <v>0</v>
      </c>
      <c r="AF140" s="33">
        <f t="shared" si="68"/>
        <v>0</v>
      </c>
      <c r="AG140" s="18">
        <f t="shared" si="69"/>
        <v>0</v>
      </c>
      <c r="AH140" s="18">
        <f t="shared" si="70"/>
        <v>234015.0342355133</v>
      </c>
      <c r="AI140" s="29">
        <f t="shared" si="71"/>
        <v>0</v>
      </c>
      <c r="AJ140" s="4">
        <f t="shared" si="72"/>
        <v>0</v>
      </c>
      <c r="AK140" s="4">
        <f t="shared" si="73"/>
        <v>0</v>
      </c>
      <c r="AL140" s="4">
        <f t="shared" si="74"/>
        <v>182093.92417458043</v>
      </c>
      <c r="AM140" s="4">
        <f t="shared" si="75"/>
        <v>0</v>
      </c>
      <c r="AO140" s="4"/>
    </row>
    <row r="141" spans="1:41">
      <c r="A141" s="1">
        <v>128</v>
      </c>
      <c r="B141" s="1">
        <f t="shared" si="76"/>
        <v>205</v>
      </c>
      <c r="C141" s="3">
        <f t="shared" si="39"/>
        <v>94720.938951362652</v>
      </c>
      <c r="D141" s="3">
        <f t="shared" si="46"/>
        <v>684.67742842699181</v>
      </c>
      <c r="E141" s="4">
        <f t="shared" si="47"/>
        <v>381.25051999423545</v>
      </c>
      <c r="F141" s="4">
        <f t="shared" si="48"/>
        <v>303.42690843275636</v>
      </c>
      <c r="G141" s="7">
        <f t="shared" si="49"/>
        <v>0.15</v>
      </c>
      <c r="H141" s="8">
        <f t="shared" si="50"/>
        <v>1.3451947011868914E-2</v>
      </c>
      <c r="I141" s="3">
        <f t="shared" si="40"/>
        <v>1291.5549808535582</v>
      </c>
      <c r="J141" s="4">
        <f t="shared" si="41"/>
        <v>1594.9818892863145</v>
      </c>
      <c r="K141" s="3">
        <f t="shared" si="42"/>
        <v>1976.23240928055</v>
      </c>
      <c r="L141" s="4">
        <f t="shared" si="43"/>
        <v>88.289594103928209</v>
      </c>
      <c r="M141" s="18">
        <f t="shared" si="44"/>
        <v>292.96092589030724</v>
      </c>
      <c r="N141" s="18">
        <f t="shared" si="45"/>
        <v>1594.9818892863145</v>
      </c>
      <c r="O141" s="18">
        <f t="shared" si="51"/>
        <v>1887.9428151766217</v>
      </c>
      <c r="P141" s="27">
        <f t="shared" si="52"/>
        <v>0</v>
      </c>
      <c r="Q141" s="18">
        <f t="shared" si="53"/>
        <v>0</v>
      </c>
      <c r="R141" s="18">
        <f t="shared" si="54"/>
        <v>0</v>
      </c>
      <c r="S141" s="29">
        <f t="shared" si="55"/>
        <v>0</v>
      </c>
      <c r="T141" s="25">
        <f t="shared" si="56"/>
        <v>0</v>
      </c>
      <c r="U141" s="4">
        <f t="shared" si="57"/>
        <v>0</v>
      </c>
      <c r="V141" s="4">
        <f t="shared" si="58"/>
        <v>0</v>
      </c>
      <c r="W141" s="4">
        <f t="shared" si="59"/>
        <v>0</v>
      </c>
      <c r="X141" s="27">
        <f t="shared" si="60"/>
        <v>20964.711948866163</v>
      </c>
      <c r="Y141" s="18">
        <f t="shared" si="61"/>
        <v>69.299372648823308</v>
      </c>
      <c r="Z141" s="18">
        <f t="shared" si="62"/>
        <v>1818.6434425277985</v>
      </c>
      <c r="AA141" s="29">
        <f t="shared" si="63"/>
        <v>1887.9428151766217</v>
      </c>
      <c r="AB141" s="25">
        <f t="shared" si="64"/>
        <v>73756.227002495914</v>
      </c>
      <c r="AC141" s="36">
        <f t="shared" si="65"/>
        <v>0</v>
      </c>
      <c r="AD141" s="4">
        <f t="shared" si="66"/>
        <v>0</v>
      </c>
      <c r="AE141" s="4">
        <f t="shared" si="67"/>
        <v>0</v>
      </c>
      <c r="AF141" s="33">
        <f t="shared" si="68"/>
        <v>0</v>
      </c>
      <c r="AG141" s="18">
        <f t="shared" si="69"/>
        <v>0</v>
      </c>
      <c r="AH141" s="18">
        <f t="shared" si="70"/>
        <v>232786.3606435582</v>
      </c>
      <c r="AI141" s="29">
        <f t="shared" si="71"/>
        <v>0</v>
      </c>
      <c r="AJ141" s="4">
        <f t="shared" si="72"/>
        <v>0</v>
      </c>
      <c r="AK141" s="4">
        <f t="shared" si="73"/>
        <v>0</v>
      </c>
      <c r="AL141" s="4">
        <f t="shared" si="74"/>
        <v>180281.64234849814</v>
      </c>
      <c r="AM141" s="4">
        <f t="shared" si="75"/>
        <v>0</v>
      </c>
      <c r="AO141" s="4"/>
    </row>
    <row r="142" spans="1:41">
      <c r="A142" s="1">
        <v>129</v>
      </c>
      <c r="B142" s="1">
        <f t="shared" si="76"/>
        <v>204</v>
      </c>
      <c r="C142" s="3">
        <f t="shared" ref="C142:C205" si="77">C141-J142</f>
        <v>93150.270481187705</v>
      </c>
      <c r="D142" s="3">
        <f t="shared" si="46"/>
        <v>675.46718393956917</v>
      </c>
      <c r="E142" s="4">
        <f t="shared" si="47"/>
        <v>374.93705001581048</v>
      </c>
      <c r="F142" s="4">
        <f t="shared" si="48"/>
        <v>300.53013392375868</v>
      </c>
      <c r="G142" s="7">
        <f t="shared" si="49"/>
        <v>0.15</v>
      </c>
      <c r="H142" s="8">
        <f t="shared" si="50"/>
        <v>1.3451947011868914E-2</v>
      </c>
      <c r="I142" s="3">
        <f t="shared" ref="I142:I205" si="78">H142*(C141-F142)</f>
        <v>1270.1383362511883</v>
      </c>
      <c r="J142" s="4">
        <f t="shared" ref="J142:J205" si="79">I142+F142</f>
        <v>1570.6684701749471</v>
      </c>
      <c r="K142" s="3">
        <f t="shared" ref="K142:K205" si="80">D142+I142</f>
        <v>1945.6055201907575</v>
      </c>
      <c r="L142" s="4">
        <f t="shared" ref="L142:L205" si="81">(SUM(C$6:C$7)/10000)/12*C141</f>
        <v>86.827527372082429</v>
      </c>
      <c r="M142" s="18">
        <f t="shared" ref="M142:M205" si="82">E142-L142</f>
        <v>288.10952264372804</v>
      </c>
      <c r="N142" s="18">
        <f t="shared" ref="N142:N205" si="83">J142</f>
        <v>1570.6684701749471</v>
      </c>
      <c r="O142" s="18">
        <f t="shared" si="51"/>
        <v>1858.7779928186751</v>
      </c>
      <c r="P142" s="27">
        <f t="shared" si="52"/>
        <v>0</v>
      </c>
      <c r="Q142" s="18">
        <f t="shared" si="53"/>
        <v>0</v>
      </c>
      <c r="R142" s="18">
        <f t="shared" si="54"/>
        <v>0</v>
      </c>
      <c r="S142" s="29">
        <f t="shared" si="55"/>
        <v>0</v>
      </c>
      <c r="T142" s="25">
        <f t="shared" si="56"/>
        <v>0</v>
      </c>
      <c r="U142" s="4">
        <f t="shared" si="57"/>
        <v>0</v>
      </c>
      <c r="V142" s="4">
        <f t="shared" si="58"/>
        <v>0</v>
      </c>
      <c r="W142" s="4">
        <f t="shared" si="59"/>
        <v>0</v>
      </c>
      <c r="X142" s="27">
        <f t="shared" si="60"/>
        <v>19169.701621558623</v>
      </c>
      <c r="Y142" s="18">
        <f t="shared" si="61"/>
        <v>63.767665511134588</v>
      </c>
      <c r="Z142" s="18">
        <f t="shared" si="62"/>
        <v>1795.0103273075406</v>
      </c>
      <c r="AA142" s="29">
        <f t="shared" si="63"/>
        <v>1858.7779928186751</v>
      </c>
      <c r="AB142" s="25">
        <f t="shared" si="64"/>
        <v>73980.568859628504</v>
      </c>
      <c r="AC142" s="36">
        <f t="shared" si="65"/>
        <v>0</v>
      </c>
      <c r="AD142" s="4">
        <f t="shared" si="66"/>
        <v>0</v>
      </c>
      <c r="AE142" s="4">
        <f t="shared" si="67"/>
        <v>0</v>
      </c>
      <c r="AF142" s="33">
        <f t="shared" si="68"/>
        <v>0</v>
      </c>
      <c r="AG142" s="18">
        <f t="shared" si="69"/>
        <v>0</v>
      </c>
      <c r="AH142" s="18">
        <f t="shared" si="70"/>
        <v>231556.33222267273</v>
      </c>
      <c r="AI142" s="29">
        <f t="shared" si="71"/>
        <v>0</v>
      </c>
      <c r="AJ142" s="4">
        <f t="shared" si="72"/>
        <v>0</v>
      </c>
      <c r="AK142" s="4">
        <f t="shared" si="73"/>
        <v>0</v>
      </c>
      <c r="AL142" s="4">
        <f t="shared" si="74"/>
        <v>178474.35178491566</v>
      </c>
      <c r="AM142" s="4">
        <f t="shared" si="75"/>
        <v>0</v>
      </c>
      <c r="AO142" s="4"/>
    </row>
    <row r="143" spans="1:41">
      <c r="A143" s="1">
        <v>130</v>
      </c>
      <c r="B143" s="1">
        <f t="shared" si="76"/>
        <v>203</v>
      </c>
      <c r="C143" s="3">
        <f t="shared" si="77"/>
        <v>91603.561084210058</v>
      </c>
      <c r="D143" s="3">
        <f t="shared" ref="D143:D206" si="84">IF(B142&lt;=0,0,PMT(C$3/12,B142,-C142))</f>
        <v>666.38083517295786</v>
      </c>
      <c r="E143" s="4">
        <f t="shared" ref="E143:E206" si="85">C142*C$3/12</f>
        <v>368.71982065470132</v>
      </c>
      <c r="F143" s="4">
        <f t="shared" ref="F143:F206" si="86">D143-E143</f>
        <v>297.66101451825654</v>
      </c>
      <c r="G143" s="7">
        <f t="shared" ref="G143:G206" si="87">C$8/100*MIN(6%,0.2%*(A143+C$5))</f>
        <v>0.15</v>
      </c>
      <c r="H143" s="8">
        <f t="shared" ref="H143:H206" si="88">1-(1-G143)^(1/12)</f>
        <v>1.3451947011868914E-2</v>
      </c>
      <c r="I143" s="3">
        <f t="shared" si="78"/>
        <v>1249.0483824593955</v>
      </c>
      <c r="J143" s="4">
        <f t="shared" si="79"/>
        <v>1546.709396977652</v>
      </c>
      <c r="K143" s="3">
        <f t="shared" si="80"/>
        <v>1915.4292176323534</v>
      </c>
      <c r="L143" s="4">
        <f t="shared" si="81"/>
        <v>85.387747941088733</v>
      </c>
      <c r="M143" s="18">
        <f t="shared" si="82"/>
        <v>283.3320727136126</v>
      </c>
      <c r="N143" s="18">
        <f t="shared" si="83"/>
        <v>1546.709396977652</v>
      </c>
      <c r="O143" s="18">
        <f t="shared" ref="O143:O206" si="89">M143+N143</f>
        <v>1830.0414696912646</v>
      </c>
      <c r="P143" s="27">
        <f t="shared" ref="P143:P206" si="90">P142-R143</f>
        <v>0</v>
      </c>
      <c r="Q143" s="18">
        <f t="shared" ref="Q143:Q206" si="91">P142*$C$9/12</f>
        <v>0</v>
      </c>
      <c r="R143" s="18">
        <f t="shared" ref="R143:R206" si="92">MIN(P142,O143-Q143-U143-Y143)</f>
        <v>0</v>
      </c>
      <c r="S143" s="29">
        <f t="shared" ref="S143:S206" si="93">Q143+R143</f>
        <v>0</v>
      </c>
      <c r="T143" s="25">
        <f t="shared" ref="T143:T206" si="94">T142-V143</f>
        <v>0</v>
      </c>
      <c r="U143" s="4">
        <f t="shared" ref="U143:U206" si="95">T142*$C$9/12</f>
        <v>0</v>
      </c>
      <c r="V143" s="4">
        <f t="shared" ref="V143:V206" si="96">MIN(T142,O143-Q143-U143-Y143-R143)</f>
        <v>0</v>
      </c>
      <c r="W143" s="4">
        <f t="shared" ref="W143:W206" si="97">U143+V143</f>
        <v>0</v>
      </c>
      <c r="X143" s="27">
        <f t="shared" ref="X143:X206" si="98">X142-Z143</f>
        <v>17397.967994299601</v>
      </c>
      <c r="Y143" s="18">
        <f t="shared" ref="Y143:Y206" si="99">X142*$C$9/12</f>
        <v>58.307842432240818</v>
      </c>
      <c r="Z143" s="18">
        <f t="shared" ref="Z143:Z206" si="100">MIN(X142,O143-Q143-U143-Y143-R143-V143)</f>
        <v>1771.7336272590237</v>
      </c>
      <c r="AA143" s="29">
        <f t="shared" ref="AA143:AA206" si="101">Y143+Z143</f>
        <v>1830.0414696912644</v>
      </c>
      <c r="AB143" s="25">
        <f t="shared" ref="AB143:AB206" si="102">AB142*(1+C$9/12)-AC143-AD143</f>
        <v>74205.593089909875</v>
      </c>
      <c r="AC143" s="36">
        <f t="shared" ref="AC143:AC206" si="103">MIN(O143-Q143-R143-U143-V143-Y143-Z143,AB142*C$9/12)</f>
        <v>0</v>
      </c>
      <c r="AD143" s="4">
        <f t="shared" ref="AD143:AD206" si="104">MIN(AB142,O143-Q143-U143-Y143-R143-V143-Z143-AC143)</f>
        <v>0</v>
      </c>
      <c r="AE143" s="4">
        <f t="shared" ref="AE143:AE206" si="105">AC143+AD143</f>
        <v>0</v>
      </c>
      <c r="AF143" s="33">
        <f t="shared" ref="AF143:AF206" si="106">$A143*R143</f>
        <v>0</v>
      </c>
      <c r="AG143" s="18">
        <f t="shared" ref="AG143:AG206" si="107">$A143*V143</f>
        <v>0</v>
      </c>
      <c r="AH143" s="18">
        <f t="shared" ref="AH143:AH206" si="108">$A143*Z143</f>
        <v>230325.37154367307</v>
      </c>
      <c r="AI143" s="29">
        <f t="shared" ref="AI143:AI206" si="109">$A143*AD143</f>
        <v>0</v>
      </c>
      <c r="AJ143" s="4">
        <f t="shared" ref="AJ143:AJ206" si="110">$A143*S143/(1+$I$1/12)^$A143</f>
        <v>0</v>
      </c>
      <c r="AK143" s="4">
        <f t="shared" ref="AK143:AK206" si="111">$A143*W143/(1+$I$1/12)^$A143</f>
        <v>0</v>
      </c>
      <c r="AL143" s="4">
        <f t="shared" ref="AL143:AL206" si="112">$A143*AA143/(1+$I$1/12)^$A143</f>
        <v>176672.41474378857</v>
      </c>
      <c r="AM143" s="4">
        <f t="shared" ref="AM143:AM206" si="113">$A143*AE143/(1+$I$1/12)^$A143</f>
        <v>0</v>
      </c>
      <c r="AO143" s="4"/>
    </row>
    <row r="144" spans="1:41">
      <c r="A144" s="1">
        <v>131</v>
      </c>
      <c r="B144" s="1">
        <f t="shared" si="76"/>
        <v>202</v>
      </c>
      <c r="C144" s="3">
        <f t="shared" si="77"/>
        <v>90080.461441625943</v>
      </c>
      <c r="D144" s="3">
        <f t="shared" si="84"/>
        <v>657.41671548848626</v>
      </c>
      <c r="E144" s="4">
        <f t="shared" si="85"/>
        <v>362.59742929166481</v>
      </c>
      <c r="F144" s="4">
        <f t="shared" si="86"/>
        <v>294.81928619682145</v>
      </c>
      <c r="G144" s="7">
        <f t="shared" si="87"/>
        <v>0.15</v>
      </c>
      <c r="H144" s="8">
        <f t="shared" si="88"/>
        <v>1.3451947011868914E-2</v>
      </c>
      <c r="I144" s="3">
        <f t="shared" si="78"/>
        <v>1228.2803563872944</v>
      </c>
      <c r="J144" s="4">
        <f t="shared" si="79"/>
        <v>1523.0996425841158</v>
      </c>
      <c r="K144" s="3">
        <f t="shared" si="80"/>
        <v>1885.6970718757807</v>
      </c>
      <c r="L144" s="4">
        <f t="shared" si="81"/>
        <v>83.969930993859222</v>
      </c>
      <c r="M144" s="18">
        <f t="shared" si="82"/>
        <v>278.62749829780557</v>
      </c>
      <c r="N144" s="18">
        <f t="shared" si="83"/>
        <v>1523.0996425841158</v>
      </c>
      <c r="O144" s="18">
        <f t="shared" si="89"/>
        <v>1801.7271408819215</v>
      </c>
      <c r="P144" s="27">
        <f t="shared" si="90"/>
        <v>0</v>
      </c>
      <c r="Q144" s="18">
        <f t="shared" si="91"/>
        <v>0</v>
      </c>
      <c r="R144" s="18">
        <f t="shared" si="92"/>
        <v>0</v>
      </c>
      <c r="S144" s="29">
        <f t="shared" si="93"/>
        <v>0</v>
      </c>
      <c r="T144" s="25">
        <f t="shared" si="94"/>
        <v>0</v>
      </c>
      <c r="U144" s="4">
        <f t="shared" si="95"/>
        <v>0</v>
      </c>
      <c r="V144" s="4">
        <f t="shared" si="96"/>
        <v>0</v>
      </c>
      <c r="W144" s="4">
        <f t="shared" si="97"/>
        <v>0</v>
      </c>
      <c r="X144" s="27">
        <f t="shared" si="98"/>
        <v>15649.159672733675</v>
      </c>
      <c r="Y144" s="18">
        <f t="shared" si="99"/>
        <v>52.918819315994625</v>
      </c>
      <c r="Z144" s="18">
        <f t="shared" si="100"/>
        <v>1748.8083215659269</v>
      </c>
      <c r="AA144" s="29">
        <f t="shared" si="101"/>
        <v>1801.7271408819215</v>
      </c>
      <c r="AB144" s="25">
        <f t="shared" si="102"/>
        <v>74431.301768891673</v>
      </c>
      <c r="AC144" s="36">
        <f t="shared" si="103"/>
        <v>0</v>
      </c>
      <c r="AD144" s="4">
        <f t="shared" si="104"/>
        <v>0</v>
      </c>
      <c r="AE144" s="4">
        <f t="shared" si="105"/>
        <v>0</v>
      </c>
      <c r="AF144" s="33">
        <f t="shared" si="106"/>
        <v>0</v>
      </c>
      <c r="AG144" s="18">
        <f t="shared" si="107"/>
        <v>0</v>
      </c>
      <c r="AH144" s="18">
        <f t="shared" si="108"/>
        <v>229093.89012513642</v>
      </c>
      <c r="AI144" s="29">
        <f t="shared" si="109"/>
        <v>0</v>
      </c>
      <c r="AJ144" s="4">
        <f t="shared" si="110"/>
        <v>0</v>
      </c>
      <c r="AK144" s="4">
        <f t="shared" si="111"/>
        <v>0</v>
      </c>
      <c r="AL144" s="4">
        <f t="shared" si="112"/>
        <v>174876.18015271175</v>
      </c>
      <c r="AM144" s="4">
        <f t="shared" si="113"/>
        <v>0</v>
      </c>
      <c r="AO144" s="4"/>
    </row>
    <row r="145" spans="1:41">
      <c r="A145" s="1">
        <v>132</v>
      </c>
      <c r="B145" s="1">
        <f t="shared" si="76"/>
        <v>201</v>
      </c>
      <c r="C145" s="3">
        <f t="shared" si="77"/>
        <v>88580.627191630847</v>
      </c>
      <c r="D145" s="3">
        <f t="shared" si="84"/>
        <v>648.57318066701816</v>
      </c>
      <c r="E145" s="4">
        <f t="shared" si="85"/>
        <v>356.56849320643602</v>
      </c>
      <c r="F145" s="4">
        <f t="shared" si="86"/>
        <v>292.00468746058215</v>
      </c>
      <c r="G145" s="7">
        <f t="shared" si="87"/>
        <v>0.15</v>
      </c>
      <c r="H145" s="8">
        <f t="shared" si="88"/>
        <v>1.3451947011868914E-2</v>
      </c>
      <c r="I145" s="3">
        <f t="shared" si="78"/>
        <v>1207.8295625345161</v>
      </c>
      <c r="J145" s="4">
        <f t="shared" si="79"/>
        <v>1499.8342499950982</v>
      </c>
      <c r="K145" s="3">
        <f t="shared" si="80"/>
        <v>1856.4027432015341</v>
      </c>
      <c r="L145" s="4">
        <f t="shared" si="81"/>
        <v>82.57375632149045</v>
      </c>
      <c r="M145" s="18">
        <f t="shared" si="82"/>
        <v>273.99473688494555</v>
      </c>
      <c r="N145" s="18">
        <f t="shared" si="83"/>
        <v>1499.8342499950982</v>
      </c>
      <c r="O145" s="18">
        <f t="shared" si="89"/>
        <v>1773.8289868800437</v>
      </c>
      <c r="P145" s="27">
        <f t="shared" si="90"/>
        <v>0</v>
      </c>
      <c r="Q145" s="18">
        <f t="shared" si="91"/>
        <v>0</v>
      </c>
      <c r="R145" s="18">
        <f t="shared" si="92"/>
        <v>0</v>
      </c>
      <c r="S145" s="29">
        <f t="shared" si="93"/>
        <v>0</v>
      </c>
      <c r="T145" s="25">
        <f t="shared" si="94"/>
        <v>0</v>
      </c>
      <c r="U145" s="4">
        <f t="shared" si="95"/>
        <v>0</v>
      </c>
      <c r="V145" s="4">
        <f t="shared" si="96"/>
        <v>0</v>
      </c>
      <c r="W145" s="4">
        <f t="shared" si="97"/>
        <v>0</v>
      </c>
      <c r="X145" s="27">
        <f t="shared" si="98"/>
        <v>13922.930213191528</v>
      </c>
      <c r="Y145" s="18">
        <f t="shared" si="99"/>
        <v>47.599527337898273</v>
      </c>
      <c r="Z145" s="18">
        <f t="shared" si="100"/>
        <v>1726.2294595421454</v>
      </c>
      <c r="AA145" s="29">
        <f t="shared" si="101"/>
        <v>1773.8289868800437</v>
      </c>
      <c r="AB145" s="25">
        <f t="shared" si="102"/>
        <v>74657.696978438718</v>
      </c>
      <c r="AC145" s="36">
        <f t="shared" si="103"/>
        <v>0</v>
      </c>
      <c r="AD145" s="4">
        <f t="shared" si="104"/>
        <v>0</v>
      </c>
      <c r="AE145" s="4">
        <f t="shared" si="105"/>
        <v>0</v>
      </c>
      <c r="AF145" s="33">
        <f t="shared" si="106"/>
        <v>0</v>
      </c>
      <c r="AG145" s="18">
        <f t="shared" si="107"/>
        <v>0</v>
      </c>
      <c r="AH145" s="18">
        <f t="shared" si="108"/>
        <v>227862.2886595632</v>
      </c>
      <c r="AI145" s="29">
        <f t="shared" si="109"/>
        <v>0</v>
      </c>
      <c r="AJ145" s="4">
        <f t="shared" si="110"/>
        <v>0</v>
      </c>
      <c r="AK145" s="4">
        <f t="shared" si="111"/>
        <v>0</v>
      </c>
      <c r="AL145" s="4">
        <f t="shared" si="112"/>
        <v>173085.98394336272</v>
      </c>
      <c r="AM145" s="4">
        <f t="shared" si="113"/>
        <v>0</v>
      </c>
      <c r="AO145" s="4"/>
    </row>
    <row r="146" spans="1:41">
      <c r="A146" s="1">
        <v>133</v>
      </c>
      <c r="B146" s="1">
        <f t="shared" ref="B146:B209" si="114">MAX(C$4*12-C$5-A146,0)</f>
        <v>200</v>
      </c>
      <c r="C146" s="3">
        <f t="shared" si="77"/>
        <v>87103.718860275287</v>
      </c>
      <c r="D146" s="3">
        <f t="shared" si="84"/>
        <v>639.84860860736603</v>
      </c>
      <c r="E146" s="4">
        <f t="shared" si="85"/>
        <v>350.63164930020542</v>
      </c>
      <c r="F146" s="4">
        <f t="shared" si="86"/>
        <v>289.21695930716061</v>
      </c>
      <c r="G146" s="7">
        <f t="shared" si="87"/>
        <v>0.15</v>
      </c>
      <c r="H146" s="8">
        <f t="shared" si="88"/>
        <v>1.3451947011868914E-2</v>
      </c>
      <c r="I146" s="3">
        <f t="shared" si="78"/>
        <v>1187.6913720483992</v>
      </c>
      <c r="J146" s="4">
        <f t="shared" si="79"/>
        <v>1476.9083313555598</v>
      </c>
      <c r="K146" s="3">
        <f t="shared" si="80"/>
        <v>1827.5399806557652</v>
      </c>
      <c r="L146" s="4">
        <f t="shared" si="81"/>
        <v>81.198908258994948</v>
      </c>
      <c r="M146" s="18">
        <f t="shared" si="82"/>
        <v>269.43274104121048</v>
      </c>
      <c r="N146" s="18">
        <f t="shared" si="83"/>
        <v>1476.9083313555598</v>
      </c>
      <c r="O146" s="18">
        <f t="shared" si="89"/>
        <v>1746.3410723967702</v>
      </c>
      <c r="P146" s="27">
        <f t="shared" si="90"/>
        <v>0</v>
      </c>
      <c r="Q146" s="18">
        <f t="shared" si="91"/>
        <v>0</v>
      </c>
      <c r="R146" s="18">
        <f t="shared" si="92"/>
        <v>0</v>
      </c>
      <c r="S146" s="29">
        <f t="shared" si="93"/>
        <v>0</v>
      </c>
      <c r="T146" s="25">
        <f t="shared" si="94"/>
        <v>0</v>
      </c>
      <c r="U146" s="4">
        <f t="shared" si="95"/>
        <v>0</v>
      </c>
      <c r="V146" s="4">
        <f t="shared" si="96"/>
        <v>0</v>
      </c>
      <c r="W146" s="4">
        <f t="shared" si="97"/>
        <v>0</v>
      </c>
      <c r="X146" s="27">
        <f t="shared" si="98"/>
        <v>12218.938053526548</v>
      </c>
      <c r="Y146" s="18">
        <f t="shared" si="99"/>
        <v>42.348912731790904</v>
      </c>
      <c r="Z146" s="18">
        <f t="shared" si="100"/>
        <v>1703.9921596649792</v>
      </c>
      <c r="AA146" s="29">
        <f t="shared" si="101"/>
        <v>1746.3410723967702</v>
      </c>
      <c r="AB146" s="25">
        <f t="shared" si="102"/>
        <v>74884.780806748138</v>
      </c>
      <c r="AC146" s="36">
        <f t="shared" si="103"/>
        <v>0</v>
      </c>
      <c r="AD146" s="4">
        <f t="shared" si="104"/>
        <v>0</v>
      </c>
      <c r="AE146" s="4">
        <f t="shared" si="105"/>
        <v>0</v>
      </c>
      <c r="AF146" s="33">
        <f t="shared" si="106"/>
        <v>0</v>
      </c>
      <c r="AG146" s="18">
        <f t="shared" si="107"/>
        <v>0</v>
      </c>
      <c r="AH146" s="18">
        <f t="shared" si="108"/>
        <v>226630.95723544224</v>
      </c>
      <c r="AI146" s="29">
        <f t="shared" si="109"/>
        <v>0</v>
      </c>
      <c r="AJ146" s="4">
        <f t="shared" si="110"/>
        <v>0</v>
      </c>
      <c r="AK146" s="4">
        <f t="shared" si="111"/>
        <v>0</v>
      </c>
      <c r="AL146" s="4">
        <f t="shared" si="112"/>
        <v>171302.1493806006</v>
      </c>
      <c r="AM146" s="4">
        <f t="shared" si="113"/>
        <v>0</v>
      </c>
      <c r="AO146" s="4"/>
    </row>
    <row r="147" spans="1:41">
      <c r="A147" s="1">
        <v>134</v>
      </c>
      <c r="B147" s="1">
        <f t="shared" si="114"/>
        <v>199</v>
      </c>
      <c r="C147" s="3">
        <f t="shared" si="77"/>
        <v>85649.401793274257</v>
      </c>
      <c r="D147" s="3">
        <f t="shared" si="84"/>
        <v>631.24139902876175</v>
      </c>
      <c r="E147" s="4">
        <f t="shared" si="85"/>
        <v>344.78555382192303</v>
      </c>
      <c r="F147" s="4">
        <f t="shared" si="86"/>
        <v>286.45584520683872</v>
      </c>
      <c r="G147" s="7">
        <f t="shared" si="87"/>
        <v>0.15</v>
      </c>
      <c r="H147" s="8">
        <f t="shared" si="88"/>
        <v>1.3451947011868914E-2</v>
      </c>
      <c r="I147" s="3">
        <f t="shared" si="78"/>
        <v>1167.8612217941875</v>
      </c>
      <c r="J147" s="4">
        <f t="shared" si="79"/>
        <v>1454.3170670010263</v>
      </c>
      <c r="K147" s="3">
        <f t="shared" si="80"/>
        <v>1799.1026208229491</v>
      </c>
      <c r="L147" s="4">
        <f t="shared" si="81"/>
        <v>79.845075621919008</v>
      </c>
      <c r="M147" s="18">
        <f t="shared" si="82"/>
        <v>264.94047820000401</v>
      </c>
      <c r="N147" s="18">
        <f t="shared" si="83"/>
        <v>1454.3170670010263</v>
      </c>
      <c r="O147" s="18">
        <f t="shared" si="89"/>
        <v>1719.2575452010303</v>
      </c>
      <c r="P147" s="27">
        <f t="shared" si="90"/>
        <v>0</v>
      </c>
      <c r="Q147" s="18">
        <f t="shared" si="91"/>
        <v>0</v>
      </c>
      <c r="R147" s="18">
        <f t="shared" si="92"/>
        <v>0</v>
      </c>
      <c r="S147" s="29">
        <f t="shared" si="93"/>
        <v>0</v>
      </c>
      <c r="T147" s="25">
        <f t="shared" si="94"/>
        <v>0</v>
      </c>
      <c r="U147" s="4">
        <f t="shared" si="95"/>
        <v>0</v>
      </c>
      <c r="V147" s="4">
        <f t="shared" si="96"/>
        <v>0</v>
      </c>
      <c r="W147" s="4">
        <f t="shared" si="97"/>
        <v>0</v>
      </c>
      <c r="X147" s="27">
        <f t="shared" si="98"/>
        <v>10536.846444904995</v>
      </c>
      <c r="Y147" s="18">
        <f t="shared" si="99"/>
        <v>37.165936579476586</v>
      </c>
      <c r="Z147" s="18">
        <f t="shared" si="100"/>
        <v>1682.0916086215536</v>
      </c>
      <c r="AA147" s="29">
        <f t="shared" si="101"/>
        <v>1719.2575452010303</v>
      </c>
      <c r="AB147" s="25">
        <f t="shared" si="102"/>
        <v>75112.555348368653</v>
      </c>
      <c r="AC147" s="36">
        <f t="shared" si="103"/>
        <v>0</v>
      </c>
      <c r="AD147" s="4">
        <f t="shared" si="104"/>
        <v>0</v>
      </c>
      <c r="AE147" s="4">
        <f t="shared" si="105"/>
        <v>0</v>
      </c>
      <c r="AF147" s="33">
        <f t="shared" si="106"/>
        <v>0</v>
      </c>
      <c r="AG147" s="18">
        <f t="shared" si="107"/>
        <v>0</v>
      </c>
      <c r="AH147" s="18">
        <f t="shared" si="108"/>
        <v>225400.27555528819</v>
      </c>
      <c r="AI147" s="29">
        <f t="shared" si="109"/>
        <v>0</v>
      </c>
      <c r="AJ147" s="4">
        <f t="shared" si="110"/>
        <v>0</v>
      </c>
      <c r="AK147" s="4">
        <f t="shared" si="111"/>
        <v>0</v>
      </c>
      <c r="AL147" s="4">
        <f t="shared" si="112"/>
        <v>169524.98738436872</v>
      </c>
      <c r="AM147" s="4">
        <f t="shared" si="113"/>
        <v>0</v>
      </c>
      <c r="AO147" s="4"/>
    </row>
    <row r="148" spans="1:41">
      <c r="A148" s="1">
        <v>135</v>
      </c>
      <c r="B148" s="1">
        <f t="shared" si="114"/>
        <v>198</v>
      </c>
      <c r="C148" s="3">
        <f t="shared" si="77"/>
        <v>84217.346088757258</v>
      </c>
      <c r="D148" s="3">
        <f t="shared" si="84"/>
        <v>622.74997317732868</v>
      </c>
      <c r="E148" s="4">
        <f t="shared" si="85"/>
        <v>339.02888209837727</v>
      </c>
      <c r="F148" s="4">
        <f t="shared" si="86"/>
        <v>283.72109107895142</v>
      </c>
      <c r="G148" s="7">
        <f t="shared" si="87"/>
        <v>0.15</v>
      </c>
      <c r="H148" s="8">
        <f t="shared" si="88"/>
        <v>1.3451947011868914E-2</v>
      </c>
      <c r="I148" s="3">
        <f t="shared" si="78"/>
        <v>1148.334613438052</v>
      </c>
      <c r="J148" s="4">
        <f t="shared" si="79"/>
        <v>1432.0557045170035</v>
      </c>
      <c r="K148" s="3">
        <f t="shared" si="80"/>
        <v>1771.0845866153807</v>
      </c>
      <c r="L148" s="4">
        <f t="shared" si="81"/>
        <v>78.511951643834735</v>
      </c>
      <c r="M148" s="18">
        <f t="shared" si="82"/>
        <v>260.51693045454255</v>
      </c>
      <c r="N148" s="18">
        <f t="shared" si="83"/>
        <v>1432.0557045170035</v>
      </c>
      <c r="O148" s="18">
        <f t="shared" si="89"/>
        <v>1692.572634971546</v>
      </c>
      <c r="P148" s="27">
        <f t="shared" si="90"/>
        <v>0</v>
      </c>
      <c r="Q148" s="18">
        <f t="shared" si="91"/>
        <v>0</v>
      </c>
      <c r="R148" s="18">
        <f t="shared" si="92"/>
        <v>0</v>
      </c>
      <c r="S148" s="29">
        <f t="shared" si="93"/>
        <v>0</v>
      </c>
      <c r="T148" s="25">
        <f t="shared" si="94"/>
        <v>0</v>
      </c>
      <c r="U148" s="4">
        <f t="shared" si="95"/>
        <v>0</v>
      </c>
      <c r="V148" s="4">
        <f t="shared" si="96"/>
        <v>0</v>
      </c>
      <c r="W148" s="4">
        <f t="shared" si="97"/>
        <v>0</v>
      </c>
      <c r="X148" s="27">
        <f t="shared" si="98"/>
        <v>8876.3233845367013</v>
      </c>
      <c r="Y148" s="18">
        <f t="shared" si="99"/>
        <v>32.049574603252701</v>
      </c>
      <c r="Z148" s="18">
        <f t="shared" si="100"/>
        <v>1660.5230603682933</v>
      </c>
      <c r="AA148" s="29">
        <f t="shared" si="101"/>
        <v>1692.572634971546</v>
      </c>
      <c r="AB148" s="25">
        <f t="shared" si="102"/>
        <v>75341.02270421994</v>
      </c>
      <c r="AC148" s="36">
        <f t="shared" si="103"/>
        <v>0</v>
      </c>
      <c r="AD148" s="4">
        <f t="shared" si="104"/>
        <v>0</v>
      </c>
      <c r="AE148" s="4">
        <f t="shared" si="105"/>
        <v>0</v>
      </c>
      <c r="AF148" s="33">
        <f t="shared" si="106"/>
        <v>0</v>
      </c>
      <c r="AG148" s="18">
        <f t="shared" si="107"/>
        <v>0</v>
      </c>
      <c r="AH148" s="18">
        <f t="shared" si="108"/>
        <v>224170.6131497196</v>
      </c>
      <c r="AI148" s="29">
        <f t="shared" si="109"/>
        <v>0</v>
      </c>
      <c r="AJ148" s="4">
        <f t="shared" si="110"/>
        <v>0</v>
      </c>
      <c r="AK148" s="4">
        <f t="shared" si="111"/>
        <v>0</v>
      </c>
      <c r="AL148" s="4">
        <f t="shared" si="112"/>
        <v>167754.79684454692</v>
      </c>
      <c r="AM148" s="4">
        <f t="shared" si="113"/>
        <v>0</v>
      </c>
      <c r="AO148" s="4"/>
    </row>
    <row r="149" spans="1:41">
      <c r="A149" s="1">
        <v>136</v>
      </c>
      <c r="B149" s="1">
        <f t="shared" si="114"/>
        <v>197</v>
      </c>
      <c r="C149" s="3">
        <f t="shared" si="77"/>
        <v>82807.226530945991</v>
      </c>
      <c r="D149" s="3">
        <f t="shared" si="84"/>
        <v>614.37277353650438</v>
      </c>
      <c r="E149" s="4">
        <f t="shared" si="85"/>
        <v>333.36032826799749</v>
      </c>
      <c r="F149" s="4">
        <f t="shared" si="86"/>
        <v>281.01244526850689</v>
      </c>
      <c r="G149" s="7">
        <f t="shared" si="87"/>
        <v>0.15</v>
      </c>
      <c r="H149" s="8">
        <f t="shared" si="88"/>
        <v>1.3451947011868914E-2</v>
      </c>
      <c r="I149" s="3">
        <f t="shared" si="78"/>
        <v>1129.1071125427607</v>
      </c>
      <c r="J149" s="4">
        <f t="shared" si="79"/>
        <v>1410.1195578112674</v>
      </c>
      <c r="K149" s="3">
        <f t="shared" si="80"/>
        <v>1743.479886079265</v>
      </c>
      <c r="L149" s="4">
        <f t="shared" si="81"/>
        <v>77.199233914694148</v>
      </c>
      <c r="M149" s="18">
        <f t="shared" si="82"/>
        <v>256.16109435330333</v>
      </c>
      <c r="N149" s="18">
        <f t="shared" si="83"/>
        <v>1410.1195578112674</v>
      </c>
      <c r="O149" s="18">
        <f t="shared" si="89"/>
        <v>1666.2806521645707</v>
      </c>
      <c r="P149" s="27">
        <f t="shared" si="90"/>
        <v>0</v>
      </c>
      <c r="Q149" s="18">
        <f t="shared" si="91"/>
        <v>0</v>
      </c>
      <c r="R149" s="18">
        <f t="shared" si="92"/>
        <v>0</v>
      </c>
      <c r="S149" s="29">
        <f t="shared" si="93"/>
        <v>0</v>
      </c>
      <c r="T149" s="25">
        <f t="shared" si="94"/>
        <v>0</v>
      </c>
      <c r="U149" s="4">
        <f t="shared" si="95"/>
        <v>0</v>
      </c>
      <c r="V149" s="4">
        <f t="shared" si="96"/>
        <v>0</v>
      </c>
      <c r="W149" s="4">
        <f t="shared" si="97"/>
        <v>0</v>
      </c>
      <c r="X149" s="27">
        <f t="shared" si="98"/>
        <v>7237.0415493334294</v>
      </c>
      <c r="Y149" s="18">
        <f t="shared" si="99"/>
        <v>26.998816961299138</v>
      </c>
      <c r="Z149" s="18">
        <f t="shared" si="100"/>
        <v>1639.2818352032716</v>
      </c>
      <c r="AA149" s="29">
        <f t="shared" si="101"/>
        <v>1666.2806521645707</v>
      </c>
      <c r="AB149" s="25">
        <f t="shared" si="102"/>
        <v>75570.184981611936</v>
      </c>
      <c r="AC149" s="36">
        <f t="shared" si="103"/>
        <v>0</v>
      </c>
      <c r="AD149" s="4">
        <f t="shared" si="104"/>
        <v>0</v>
      </c>
      <c r="AE149" s="4">
        <f t="shared" si="105"/>
        <v>0</v>
      </c>
      <c r="AF149" s="33">
        <f t="shared" si="106"/>
        <v>0</v>
      </c>
      <c r="AG149" s="18">
        <f t="shared" si="107"/>
        <v>0</v>
      </c>
      <c r="AH149" s="18">
        <f t="shared" si="108"/>
        <v>222942.32958764493</v>
      </c>
      <c r="AI149" s="29">
        <f t="shared" si="109"/>
        <v>0</v>
      </c>
      <c r="AJ149" s="4">
        <f t="shared" si="110"/>
        <v>0</v>
      </c>
      <c r="AK149" s="4">
        <f t="shared" si="111"/>
        <v>0</v>
      </c>
      <c r="AL149" s="4">
        <f t="shared" si="112"/>
        <v>165991.86492889485</v>
      </c>
      <c r="AM149" s="4">
        <f t="shared" si="113"/>
        <v>0</v>
      </c>
      <c r="AO149" s="4"/>
    </row>
    <row r="150" spans="1:41">
      <c r="A150" s="1">
        <v>137</v>
      </c>
      <c r="B150" s="1">
        <f t="shared" si="114"/>
        <v>196</v>
      </c>
      <c r="C150" s="3">
        <f t="shared" si="77"/>
        <v>81418.722524747136</v>
      </c>
      <c r="D150" s="3">
        <f t="shared" si="84"/>
        <v>606.10826354135645</v>
      </c>
      <c r="E150" s="4">
        <f t="shared" si="85"/>
        <v>327.77860501832788</v>
      </c>
      <c r="F150" s="4">
        <f t="shared" si="86"/>
        <v>278.32965852302857</v>
      </c>
      <c r="G150" s="7">
        <f t="shared" si="87"/>
        <v>0.15</v>
      </c>
      <c r="H150" s="8">
        <f t="shared" si="88"/>
        <v>1.3451947011868914E-2</v>
      </c>
      <c r="I150" s="3">
        <f t="shared" si="78"/>
        <v>1110.1743476758279</v>
      </c>
      <c r="J150" s="4">
        <f t="shared" si="79"/>
        <v>1388.5040061988566</v>
      </c>
      <c r="K150" s="3">
        <f t="shared" si="80"/>
        <v>1716.2826112171842</v>
      </c>
      <c r="L150" s="4">
        <f t="shared" si="81"/>
        <v>75.906624320033828</v>
      </c>
      <c r="M150" s="18">
        <f t="shared" si="82"/>
        <v>251.87198069829407</v>
      </c>
      <c r="N150" s="18">
        <f t="shared" si="83"/>
        <v>1388.5040061988566</v>
      </c>
      <c r="O150" s="18">
        <f t="shared" si="89"/>
        <v>1640.3759868971506</v>
      </c>
      <c r="P150" s="27">
        <f t="shared" si="90"/>
        <v>0</v>
      </c>
      <c r="Q150" s="18">
        <f t="shared" si="91"/>
        <v>0</v>
      </c>
      <c r="R150" s="18">
        <f t="shared" si="92"/>
        <v>0</v>
      </c>
      <c r="S150" s="29">
        <f t="shared" si="93"/>
        <v>0</v>
      </c>
      <c r="T150" s="25">
        <f t="shared" si="94"/>
        <v>0</v>
      </c>
      <c r="U150" s="4">
        <f t="shared" si="95"/>
        <v>0</v>
      </c>
      <c r="V150" s="4">
        <f t="shared" si="96"/>
        <v>0</v>
      </c>
      <c r="W150" s="4">
        <f t="shared" si="97"/>
        <v>0</v>
      </c>
      <c r="X150" s="27">
        <f t="shared" si="98"/>
        <v>5618.6782304821681</v>
      </c>
      <c r="Y150" s="18">
        <f t="shared" si="99"/>
        <v>22.012668045889185</v>
      </c>
      <c r="Z150" s="18">
        <f t="shared" si="100"/>
        <v>1618.3633188512615</v>
      </c>
      <c r="AA150" s="29">
        <f t="shared" si="101"/>
        <v>1640.3759868971506</v>
      </c>
      <c r="AB150" s="25">
        <f t="shared" si="102"/>
        <v>75800.044294264328</v>
      </c>
      <c r="AC150" s="36">
        <f t="shared" si="103"/>
        <v>0</v>
      </c>
      <c r="AD150" s="4">
        <f t="shared" si="104"/>
        <v>0</v>
      </c>
      <c r="AE150" s="4">
        <f t="shared" si="105"/>
        <v>0</v>
      </c>
      <c r="AF150" s="33">
        <f t="shared" si="106"/>
        <v>0</v>
      </c>
      <c r="AG150" s="18">
        <f t="shared" si="107"/>
        <v>0</v>
      </c>
      <c r="AH150" s="18">
        <f t="shared" si="108"/>
        <v>221715.77468262284</v>
      </c>
      <c r="AI150" s="29">
        <f t="shared" si="109"/>
        <v>0</v>
      </c>
      <c r="AJ150" s="4">
        <f t="shared" si="110"/>
        <v>0</v>
      </c>
      <c r="AK150" s="4">
        <f t="shared" si="111"/>
        <v>0</v>
      </c>
      <c r="AL150" s="4">
        <f t="shared" si="112"/>
        <v>164236.46738422825</v>
      </c>
      <c r="AM150" s="4">
        <f t="shared" si="113"/>
        <v>0</v>
      </c>
      <c r="AO150" s="4"/>
    </row>
    <row r="151" spans="1:41">
      <c r="A151" s="1">
        <v>138</v>
      </c>
      <c r="B151" s="1">
        <f t="shared" si="114"/>
        <v>195</v>
      </c>
      <c r="C151" s="3">
        <f t="shared" si="77"/>
        <v>80051.518031247557</v>
      </c>
      <c r="D151" s="3">
        <f t="shared" si="84"/>
        <v>597.9549272967422</v>
      </c>
      <c r="E151" s="4">
        <f t="shared" si="85"/>
        <v>322.2824433271241</v>
      </c>
      <c r="F151" s="4">
        <f t="shared" si="86"/>
        <v>275.6724839696181</v>
      </c>
      <c r="G151" s="7">
        <f t="shared" si="87"/>
        <v>0.15</v>
      </c>
      <c r="H151" s="8">
        <f t="shared" si="88"/>
        <v>1.3451947011868914E-2</v>
      </c>
      <c r="I151" s="3">
        <f t="shared" si="78"/>
        <v>1091.5320095299669</v>
      </c>
      <c r="J151" s="4">
        <f t="shared" si="79"/>
        <v>1367.2044934995849</v>
      </c>
      <c r="K151" s="3">
        <f t="shared" si="80"/>
        <v>1689.4869368267091</v>
      </c>
      <c r="L151" s="4">
        <f t="shared" si="81"/>
        <v>74.633828981018212</v>
      </c>
      <c r="M151" s="18">
        <f t="shared" si="82"/>
        <v>247.64861434610589</v>
      </c>
      <c r="N151" s="18">
        <f t="shared" si="83"/>
        <v>1367.2044934995849</v>
      </c>
      <c r="O151" s="18">
        <f t="shared" si="89"/>
        <v>1614.8531078456908</v>
      </c>
      <c r="P151" s="27">
        <f t="shared" si="90"/>
        <v>0</v>
      </c>
      <c r="Q151" s="18">
        <f t="shared" si="91"/>
        <v>0</v>
      </c>
      <c r="R151" s="18">
        <f t="shared" si="92"/>
        <v>0</v>
      </c>
      <c r="S151" s="29">
        <f t="shared" si="93"/>
        <v>0</v>
      </c>
      <c r="T151" s="25">
        <f t="shared" si="94"/>
        <v>0</v>
      </c>
      <c r="U151" s="4">
        <f t="shared" si="95"/>
        <v>0</v>
      </c>
      <c r="V151" s="4">
        <f t="shared" si="96"/>
        <v>0</v>
      </c>
      <c r="W151" s="4">
        <f t="shared" si="97"/>
        <v>0</v>
      </c>
      <c r="X151" s="27">
        <f t="shared" si="98"/>
        <v>4020.9152689208604</v>
      </c>
      <c r="Y151" s="18">
        <f t="shared" si="99"/>
        <v>17.090146284383263</v>
      </c>
      <c r="Z151" s="18">
        <f t="shared" si="100"/>
        <v>1597.7629615613075</v>
      </c>
      <c r="AA151" s="29">
        <f t="shared" si="101"/>
        <v>1614.8531078456908</v>
      </c>
      <c r="AB151" s="25">
        <f t="shared" si="102"/>
        <v>76030.602762326045</v>
      </c>
      <c r="AC151" s="36">
        <f t="shared" si="103"/>
        <v>0</v>
      </c>
      <c r="AD151" s="4">
        <f t="shared" si="104"/>
        <v>0</v>
      </c>
      <c r="AE151" s="4">
        <f t="shared" si="105"/>
        <v>0</v>
      </c>
      <c r="AF151" s="33">
        <f t="shared" si="106"/>
        <v>0</v>
      </c>
      <c r="AG151" s="18">
        <f t="shared" si="107"/>
        <v>0</v>
      </c>
      <c r="AH151" s="18">
        <f t="shared" si="108"/>
        <v>220491.28869546045</v>
      </c>
      <c r="AI151" s="29">
        <f t="shared" si="109"/>
        <v>0</v>
      </c>
      <c r="AJ151" s="4">
        <f t="shared" si="110"/>
        <v>0</v>
      </c>
      <c r="AK151" s="4">
        <f t="shared" si="111"/>
        <v>0</v>
      </c>
      <c r="AL151" s="4">
        <f t="shared" si="112"/>
        <v>162488.86883096251</v>
      </c>
      <c r="AM151" s="4">
        <f t="shared" si="113"/>
        <v>0</v>
      </c>
      <c r="AO151" s="4"/>
    </row>
    <row r="152" spans="1:41">
      <c r="A152" s="1">
        <v>139</v>
      </c>
      <c r="B152" s="1">
        <f t="shared" si="114"/>
        <v>194</v>
      </c>
      <c r="C152" s="3">
        <f t="shared" si="77"/>
        <v>78705.30150409964</v>
      </c>
      <c r="D152" s="3">
        <f t="shared" si="84"/>
        <v>589.91126929926043</v>
      </c>
      <c r="E152" s="4">
        <f t="shared" si="85"/>
        <v>316.87059220702162</v>
      </c>
      <c r="F152" s="4">
        <f t="shared" si="86"/>
        <v>273.04067709223881</v>
      </c>
      <c r="G152" s="7">
        <f t="shared" si="87"/>
        <v>0.15</v>
      </c>
      <c r="H152" s="8">
        <f t="shared" si="88"/>
        <v>1.3451947011868914E-2</v>
      </c>
      <c r="I152" s="3">
        <f t="shared" si="78"/>
        <v>1073.1758500556814</v>
      </c>
      <c r="J152" s="4">
        <f t="shared" si="79"/>
        <v>1346.2165271479203</v>
      </c>
      <c r="K152" s="3">
        <f t="shared" si="80"/>
        <v>1663.0871193549419</v>
      </c>
      <c r="L152" s="4">
        <f t="shared" si="81"/>
        <v>73.380558195310257</v>
      </c>
      <c r="M152" s="18">
        <f t="shared" si="82"/>
        <v>243.49003401171137</v>
      </c>
      <c r="N152" s="18">
        <f t="shared" si="83"/>
        <v>1346.2165271479203</v>
      </c>
      <c r="O152" s="18">
        <f t="shared" si="89"/>
        <v>1589.7065611596317</v>
      </c>
      <c r="P152" s="27">
        <f t="shared" si="90"/>
        <v>0</v>
      </c>
      <c r="Q152" s="18">
        <f t="shared" si="91"/>
        <v>0</v>
      </c>
      <c r="R152" s="18">
        <f t="shared" si="92"/>
        <v>0</v>
      </c>
      <c r="S152" s="29">
        <f t="shared" si="93"/>
        <v>0</v>
      </c>
      <c r="T152" s="25">
        <f t="shared" si="94"/>
        <v>0</v>
      </c>
      <c r="U152" s="4">
        <f t="shared" si="95"/>
        <v>0</v>
      </c>
      <c r="V152" s="4">
        <f t="shared" si="96"/>
        <v>0</v>
      </c>
      <c r="W152" s="4">
        <f t="shared" si="97"/>
        <v>0</v>
      </c>
      <c r="X152" s="27">
        <f t="shared" si="98"/>
        <v>2443.4389917041963</v>
      </c>
      <c r="Y152" s="18">
        <f t="shared" si="99"/>
        <v>12.230283942967619</v>
      </c>
      <c r="Z152" s="18">
        <f t="shared" si="100"/>
        <v>1577.4762772166641</v>
      </c>
      <c r="AA152" s="29">
        <f t="shared" si="101"/>
        <v>1589.7065611596317</v>
      </c>
      <c r="AB152" s="25">
        <f t="shared" si="102"/>
        <v>76261.862512394786</v>
      </c>
      <c r="AC152" s="36">
        <f t="shared" si="103"/>
        <v>0</v>
      </c>
      <c r="AD152" s="4">
        <f t="shared" si="104"/>
        <v>0</v>
      </c>
      <c r="AE152" s="4">
        <f t="shared" si="105"/>
        <v>0</v>
      </c>
      <c r="AF152" s="33">
        <f t="shared" si="106"/>
        <v>0</v>
      </c>
      <c r="AG152" s="18">
        <f t="shared" si="107"/>
        <v>0</v>
      </c>
      <c r="AH152" s="18">
        <f t="shared" si="108"/>
        <v>219269.2025331163</v>
      </c>
      <c r="AI152" s="29">
        <f t="shared" si="109"/>
        <v>0</v>
      </c>
      <c r="AJ152" s="4">
        <f t="shared" si="110"/>
        <v>0</v>
      </c>
      <c r="AK152" s="4">
        <f t="shared" si="111"/>
        <v>0</v>
      </c>
      <c r="AL152" s="4">
        <f t="shared" si="112"/>
        <v>160749.32305116148</v>
      </c>
      <c r="AM152" s="4">
        <f t="shared" si="113"/>
        <v>0</v>
      </c>
      <c r="AO152" s="4"/>
    </row>
    <row r="153" spans="1:41">
      <c r="A153" s="1">
        <v>140</v>
      </c>
      <c r="B153" s="1">
        <f t="shared" si="114"/>
        <v>193</v>
      </c>
      <c r="C153" s="3">
        <f t="shared" si="77"/>
        <v>77379.765826784598</v>
      </c>
      <c r="D153" s="3">
        <f t="shared" si="84"/>
        <v>581.97581416294247</v>
      </c>
      <c r="E153" s="4">
        <f t="shared" si="85"/>
        <v>311.54181845372773</v>
      </c>
      <c r="F153" s="4">
        <f t="shared" si="86"/>
        <v>270.43399570921474</v>
      </c>
      <c r="G153" s="7">
        <f t="shared" si="87"/>
        <v>0.15</v>
      </c>
      <c r="H153" s="8">
        <f t="shared" si="88"/>
        <v>1.3451947011868914E-2</v>
      </c>
      <c r="I153" s="3">
        <f t="shared" si="78"/>
        <v>1055.1016816058268</v>
      </c>
      <c r="J153" s="4">
        <f t="shared" si="79"/>
        <v>1325.5356773150415</v>
      </c>
      <c r="K153" s="3">
        <f t="shared" si="80"/>
        <v>1637.0774957687693</v>
      </c>
      <c r="L153" s="4">
        <f t="shared" si="81"/>
        <v>72.146526378757997</v>
      </c>
      <c r="M153" s="18">
        <f t="shared" si="82"/>
        <v>239.39529207496975</v>
      </c>
      <c r="N153" s="18">
        <f t="shared" si="83"/>
        <v>1325.5356773150415</v>
      </c>
      <c r="O153" s="18">
        <f t="shared" si="89"/>
        <v>1564.9309693900113</v>
      </c>
      <c r="P153" s="27">
        <f t="shared" si="90"/>
        <v>0</v>
      </c>
      <c r="Q153" s="18">
        <f t="shared" si="91"/>
        <v>0</v>
      </c>
      <c r="R153" s="18">
        <f t="shared" si="92"/>
        <v>0</v>
      </c>
      <c r="S153" s="29">
        <f t="shared" si="93"/>
        <v>0</v>
      </c>
      <c r="T153" s="25">
        <f t="shared" si="94"/>
        <v>0</v>
      </c>
      <c r="U153" s="4">
        <f t="shared" si="95"/>
        <v>0</v>
      </c>
      <c r="V153" s="4">
        <f t="shared" si="96"/>
        <v>0</v>
      </c>
      <c r="W153" s="4">
        <f t="shared" si="97"/>
        <v>0</v>
      </c>
      <c r="X153" s="27">
        <f t="shared" si="98"/>
        <v>885.94014924728526</v>
      </c>
      <c r="Y153" s="18">
        <f t="shared" si="99"/>
        <v>7.4321269331002648</v>
      </c>
      <c r="Z153" s="18">
        <f t="shared" si="100"/>
        <v>1557.498842456911</v>
      </c>
      <c r="AA153" s="29">
        <f t="shared" si="101"/>
        <v>1564.9309693900113</v>
      </c>
      <c r="AB153" s="25">
        <f t="shared" si="102"/>
        <v>76493.825677536646</v>
      </c>
      <c r="AC153" s="36">
        <f t="shared" si="103"/>
        <v>0</v>
      </c>
      <c r="AD153" s="4">
        <f t="shared" si="104"/>
        <v>0</v>
      </c>
      <c r="AE153" s="4">
        <f t="shared" si="105"/>
        <v>0</v>
      </c>
      <c r="AF153" s="33">
        <f t="shared" si="106"/>
        <v>0</v>
      </c>
      <c r="AG153" s="18">
        <f t="shared" si="107"/>
        <v>0</v>
      </c>
      <c r="AH153" s="18">
        <f t="shared" si="108"/>
        <v>218049.83794396755</v>
      </c>
      <c r="AI153" s="29">
        <f t="shared" si="109"/>
        <v>0</v>
      </c>
      <c r="AJ153" s="4">
        <f t="shared" si="110"/>
        <v>0</v>
      </c>
      <c r="AK153" s="4">
        <f t="shared" si="111"/>
        <v>0</v>
      </c>
      <c r="AL153" s="4">
        <f t="shared" si="112"/>
        <v>159018.07327022011</v>
      </c>
      <c r="AM153" s="4">
        <f t="shared" si="113"/>
        <v>0</v>
      </c>
      <c r="AO153" s="4"/>
    </row>
    <row r="154" spans="1:41">
      <c r="A154" s="1">
        <v>141</v>
      </c>
      <c r="B154" s="1">
        <f t="shared" si="114"/>
        <v>192</v>
      </c>
      <c r="C154" s="3">
        <f t="shared" si="77"/>
        <v>76074.608250741672</v>
      </c>
      <c r="D154" s="3">
        <f t="shared" si="84"/>
        <v>574.1471063486332</v>
      </c>
      <c r="E154" s="4">
        <f t="shared" si="85"/>
        <v>306.29490639768903</v>
      </c>
      <c r="F154" s="4">
        <f t="shared" si="86"/>
        <v>267.85219995094417</v>
      </c>
      <c r="G154" s="7">
        <f t="shared" si="87"/>
        <v>0.15</v>
      </c>
      <c r="H154" s="8">
        <f t="shared" si="88"/>
        <v>1.3451947011868914E-2</v>
      </c>
      <c r="I154" s="3">
        <f t="shared" si="78"/>
        <v>1037.3053760919788</v>
      </c>
      <c r="J154" s="4">
        <f t="shared" si="79"/>
        <v>1305.157576042923</v>
      </c>
      <c r="K154" s="3">
        <f t="shared" si="80"/>
        <v>1611.4524824406121</v>
      </c>
      <c r="L154" s="4">
        <f t="shared" si="81"/>
        <v>70.931452007885881</v>
      </c>
      <c r="M154" s="18">
        <f t="shared" si="82"/>
        <v>235.36345438980317</v>
      </c>
      <c r="N154" s="18">
        <f t="shared" si="83"/>
        <v>1305.157576042923</v>
      </c>
      <c r="O154" s="18">
        <f t="shared" si="89"/>
        <v>1540.5210304327261</v>
      </c>
      <c r="P154" s="27">
        <f t="shared" si="90"/>
        <v>0</v>
      </c>
      <c r="Q154" s="18">
        <f t="shared" si="91"/>
        <v>0</v>
      </c>
      <c r="R154" s="18">
        <f t="shared" si="92"/>
        <v>0</v>
      </c>
      <c r="S154" s="29">
        <f t="shared" si="93"/>
        <v>0</v>
      </c>
      <c r="T154" s="25">
        <f t="shared" si="94"/>
        <v>0</v>
      </c>
      <c r="U154" s="4">
        <f t="shared" si="95"/>
        <v>0</v>
      </c>
      <c r="V154" s="4">
        <f t="shared" si="96"/>
        <v>0</v>
      </c>
      <c r="W154" s="4">
        <f t="shared" si="97"/>
        <v>0</v>
      </c>
      <c r="X154" s="27">
        <f t="shared" si="98"/>
        <v>0</v>
      </c>
      <c r="Y154" s="18">
        <f t="shared" si="99"/>
        <v>2.6947346206271594</v>
      </c>
      <c r="Z154" s="18">
        <f t="shared" si="100"/>
        <v>885.94014924728526</v>
      </c>
      <c r="AA154" s="29">
        <f t="shared" si="101"/>
        <v>888.63488386791244</v>
      </c>
      <c r="AB154" s="25">
        <f t="shared" si="102"/>
        <v>76074.608250740988</v>
      </c>
      <c r="AC154" s="36">
        <f t="shared" si="103"/>
        <v>232.668719769174</v>
      </c>
      <c r="AD154" s="4">
        <f t="shared" si="104"/>
        <v>419.21742679563977</v>
      </c>
      <c r="AE154" s="4">
        <f t="shared" si="105"/>
        <v>651.88614656481377</v>
      </c>
      <c r="AF154" s="33">
        <f t="shared" si="106"/>
        <v>0</v>
      </c>
      <c r="AG154" s="18">
        <f t="shared" si="107"/>
        <v>0</v>
      </c>
      <c r="AH154" s="18">
        <f t="shared" si="108"/>
        <v>124917.56104386722</v>
      </c>
      <c r="AI154" s="29">
        <f t="shared" si="109"/>
        <v>59109.657178185211</v>
      </c>
      <c r="AJ154" s="4">
        <f t="shared" si="110"/>
        <v>0</v>
      </c>
      <c r="AK154" s="4">
        <f t="shared" si="111"/>
        <v>0</v>
      </c>
      <c r="AL154" s="4">
        <f t="shared" si="112"/>
        <v>90734.325906857353</v>
      </c>
      <c r="AM154" s="4">
        <f t="shared" si="113"/>
        <v>66561.026525455498</v>
      </c>
      <c r="AO154" s="4"/>
    </row>
    <row r="155" spans="1:41">
      <c r="A155" s="1">
        <v>142</v>
      </c>
      <c r="B155" s="1">
        <f t="shared" si="114"/>
        <v>191</v>
      </c>
      <c r="C155" s="3">
        <f t="shared" si="77"/>
        <v>74789.530334351395</v>
      </c>
      <c r="D155" s="3">
        <f t="shared" si="84"/>
        <v>566.42370989701351</v>
      </c>
      <c r="E155" s="4">
        <f t="shared" si="85"/>
        <v>301.12865765918576</v>
      </c>
      <c r="F155" s="4">
        <f t="shared" si="86"/>
        <v>265.29505223782775</v>
      </c>
      <c r="G155" s="7">
        <f t="shared" si="87"/>
        <v>0.15</v>
      </c>
      <c r="H155" s="8">
        <f t="shared" si="88"/>
        <v>1.3451947011868914E-2</v>
      </c>
      <c r="I155" s="3">
        <f t="shared" si="78"/>
        <v>1019.7828641524485</v>
      </c>
      <c r="J155" s="4">
        <f t="shared" si="79"/>
        <v>1285.0779163902762</v>
      </c>
      <c r="K155" s="3">
        <f t="shared" si="80"/>
        <v>1586.206574049462</v>
      </c>
      <c r="L155" s="4">
        <f t="shared" si="81"/>
        <v>69.735057563179865</v>
      </c>
      <c r="M155" s="18">
        <f t="shared" si="82"/>
        <v>231.39360009600591</v>
      </c>
      <c r="N155" s="18">
        <f t="shared" si="83"/>
        <v>1285.0779163902762</v>
      </c>
      <c r="O155" s="18">
        <f t="shared" si="89"/>
        <v>1516.4715164862821</v>
      </c>
      <c r="P155" s="27">
        <f t="shared" si="90"/>
        <v>0</v>
      </c>
      <c r="Q155" s="18">
        <f t="shared" si="91"/>
        <v>0</v>
      </c>
      <c r="R155" s="18">
        <f t="shared" si="92"/>
        <v>0</v>
      </c>
      <c r="S155" s="29">
        <f t="shared" si="93"/>
        <v>0</v>
      </c>
      <c r="T155" s="25">
        <f t="shared" si="94"/>
        <v>0</v>
      </c>
      <c r="U155" s="4">
        <f t="shared" si="95"/>
        <v>0</v>
      </c>
      <c r="V155" s="4">
        <f t="shared" si="96"/>
        <v>0</v>
      </c>
      <c r="W155" s="4">
        <f t="shared" si="97"/>
        <v>0</v>
      </c>
      <c r="X155" s="27">
        <f t="shared" si="98"/>
        <v>0</v>
      </c>
      <c r="Y155" s="18">
        <f t="shared" si="99"/>
        <v>0</v>
      </c>
      <c r="Z155" s="18">
        <f t="shared" si="100"/>
        <v>0</v>
      </c>
      <c r="AA155" s="29">
        <f t="shared" si="101"/>
        <v>0</v>
      </c>
      <c r="AB155" s="25">
        <f t="shared" si="102"/>
        <v>74789.530334350697</v>
      </c>
      <c r="AC155" s="36">
        <f t="shared" si="103"/>
        <v>231.39360009600387</v>
      </c>
      <c r="AD155" s="4">
        <f t="shared" si="104"/>
        <v>1285.0779163902782</v>
      </c>
      <c r="AE155" s="4">
        <f t="shared" si="105"/>
        <v>1516.4715164862821</v>
      </c>
      <c r="AF155" s="33">
        <f t="shared" si="106"/>
        <v>0</v>
      </c>
      <c r="AG155" s="18">
        <f t="shared" si="107"/>
        <v>0</v>
      </c>
      <c r="AH155" s="18">
        <f t="shared" si="108"/>
        <v>0</v>
      </c>
      <c r="AI155" s="29">
        <f t="shared" si="109"/>
        <v>182481.06412741952</v>
      </c>
      <c r="AJ155" s="4">
        <f t="shared" si="110"/>
        <v>0</v>
      </c>
      <c r="AK155" s="4">
        <f t="shared" si="111"/>
        <v>0</v>
      </c>
      <c r="AL155" s="4">
        <f t="shared" si="112"/>
        <v>0</v>
      </c>
      <c r="AM155" s="4">
        <f t="shared" si="113"/>
        <v>155581.38346973332</v>
      </c>
      <c r="AO155" s="4"/>
    </row>
    <row r="156" spans="1:41">
      <c r="A156" s="1">
        <v>143</v>
      </c>
      <c r="B156" s="1">
        <f t="shared" si="114"/>
        <v>190</v>
      </c>
      <c r="C156" s="3">
        <f t="shared" si="77"/>
        <v>73524.237882761212</v>
      </c>
      <c r="D156" s="3">
        <f t="shared" si="84"/>
        <v>558.80420816521257</v>
      </c>
      <c r="E156" s="4">
        <f t="shared" si="85"/>
        <v>296.04189090680762</v>
      </c>
      <c r="F156" s="4">
        <f t="shared" si="86"/>
        <v>262.76231725840495</v>
      </c>
      <c r="G156" s="7">
        <f t="shared" si="87"/>
        <v>0.15</v>
      </c>
      <c r="H156" s="8">
        <f t="shared" si="88"/>
        <v>1.3451947011868914E-2</v>
      </c>
      <c r="I156" s="3">
        <f t="shared" si="78"/>
        <v>1002.5301343317819</v>
      </c>
      <c r="J156" s="4">
        <f t="shared" si="79"/>
        <v>1265.2924515901868</v>
      </c>
      <c r="K156" s="3">
        <f t="shared" si="80"/>
        <v>1561.3343424969944</v>
      </c>
      <c r="L156" s="4">
        <f t="shared" si="81"/>
        <v>68.557069473155451</v>
      </c>
      <c r="M156" s="18">
        <f t="shared" si="82"/>
        <v>227.48482143365217</v>
      </c>
      <c r="N156" s="18">
        <f t="shared" si="83"/>
        <v>1265.2924515901868</v>
      </c>
      <c r="O156" s="18">
        <f t="shared" si="89"/>
        <v>1492.7772730238389</v>
      </c>
      <c r="P156" s="27">
        <f t="shared" si="90"/>
        <v>0</v>
      </c>
      <c r="Q156" s="18">
        <f t="shared" si="91"/>
        <v>0</v>
      </c>
      <c r="R156" s="18">
        <f t="shared" si="92"/>
        <v>0</v>
      </c>
      <c r="S156" s="29">
        <f t="shared" si="93"/>
        <v>0</v>
      </c>
      <c r="T156" s="25">
        <f t="shared" si="94"/>
        <v>0</v>
      </c>
      <c r="U156" s="4">
        <f t="shared" si="95"/>
        <v>0</v>
      </c>
      <c r="V156" s="4">
        <f t="shared" si="96"/>
        <v>0</v>
      </c>
      <c r="W156" s="4">
        <f t="shared" si="97"/>
        <v>0</v>
      </c>
      <c r="X156" s="27">
        <f t="shared" si="98"/>
        <v>0</v>
      </c>
      <c r="Y156" s="18">
        <f t="shared" si="99"/>
        <v>0</v>
      </c>
      <c r="Z156" s="18">
        <f t="shared" si="100"/>
        <v>0</v>
      </c>
      <c r="AA156" s="29">
        <f t="shared" si="101"/>
        <v>0</v>
      </c>
      <c r="AB156" s="25">
        <f t="shared" si="102"/>
        <v>73524.237882760513</v>
      </c>
      <c r="AC156" s="36">
        <f t="shared" si="103"/>
        <v>227.48482143365007</v>
      </c>
      <c r="AD156" s="4">
        <f t="shared" si="104"/>
        <v>1265.2924515901889</v>
      </c>
      <c r="AE156" s="4">
        <f t="shared" si="105"/>
        <v>1492.7772730238389</v>
      </c>
      <c r="AF156" s="33">
        <f t="shared" si="106"/>
        <v>0</v>
      </c>
      <c r="AG156" s="18">
        <f t="shared" si="107"/>
        <v>0</v>
      </c>
      <c r="AH156" s="18">
        <f t="shared" si="108"/>
        <v>0</v>
      </c>
      <c r="AI156" s="29">
        <f t="shared" si="109"/>
        <v>180936.82057739701</v>
      </c>
      <c r="AJ156" s="4">
        <f t="shared" si="110"/>
        <v>0</v>
      </c>
      <c r="AK156" s="4">
        <f t="shared" si="111"/>
        <v>0</v>
      </c>
      <c r="AL156" s="4">
        <f t="shared" si="112"/>
        <v>0</v>
      </c>
      <c r="AM156" s="4">
        <f t="shared" si="113"/>
        <v>153876.37956625022</v>
      </c>
      <c r="AO156" s="4"/>
    </row>
    <row r="157" spans="1:41">
      <c r="A157" s="1">
        <v>144</v>
      </c>
      <c r="B157" s="1">
        <f t="shared" si="114"/>
        <v>189</v>
      </c>
      <c r="C157" s="3">
        <f t="shared" si="77"/>
        <v>72278.440888541925</v>
      </c>
      <c r="D157" s="3">
        <f t="shared" si="84"/>
        <v>551.28720356696476</v>
      </c>
      <c r="E157" s="4">
        <f t="shared" si="85"/>
        <v>291.0334416192631</v>
      </c>
      <c r="F157" s="4">
        <f t="shared" si="86"/>
        <v>260.25376194770166</v>
      </c>
      <c r="G157" s="7">
        <f t="shared" si="87"/>
        <v>0.15</v>
      </c>
      <c r="H157" s="8">
        <f t="shared" si="88"/>
        <v>1.3451947011868914E-2</v>
      </c>
      <c r="I157" s="3">
        <f t="shared" si="78"/>
        <v>985.54323227158886</v>
      </c>
      <c r="J157" s="4">
        <f t="shared" si="79"/>
        <v>1245.7969942192906</v>
      </c>
      <c r="K157" s="3">
        <f t="shared" si="80"/>
        <v>1536.8304358385535</v>
      </c>
      <c r="L157" s="4">
        <f t="shared" si="81"/>
        <v>67.397218059197783</v>
      </c>
      <c r="M157" s="18">
        <f t="shared" si="82"/>
        <v>223.63622356006533</v>
      </c>
      <c r="N157" s="18">
        <f t="shared" si="83"/>
        <v>1245.7969942192906</v>
      </c>
      <c r="O157" s="18">
        <f t="shared" si="89"/>
        <v>1469.4332177793558</v>
      </c>
      <c r="P157" s="27">
        <f t="shared" si="90"/>
        <v>0</v>
      </c>
      <c r="Q157" s="18">
        <f t="shared" si="91"/>
        <v>0</v>
      </c>
      <c r="R157" s="18">
        <f t="shared" si="92"/>
        <v>0</v>
      </c>
      <c r="S157" s="29">
        <f t="shared" si="93"/>
        <v>0</v>
      </c>
      <c r="T157" s="25">
        <f t="shared" si="94"/>
        <v>0</v>
      </c>
      <c r="U157" s="4">
        <f t="shared" si="95"/>
        <v>0</v>
      </c>
      <c r="V157" s="4">
        <f t="shared" si="96"/>
        <v>0</v>
      </c>
      <c r="W157" s="4">
        <f t="shared" si="97"/>
        <v>0</v>
      </c>
      <c r="X157" s="27">
        <f t="shared" si="98"/>
        <v>0</v>
      </c>
      <c r="Y157" s="18">
        <f t="shared" si="99"/>
        <v>0</v>
      </c>
      <c r="Z157" s="18">
        <f t="shared" si="100"/>
        <v>0</v>
      </c>
      <c r="AA157" s="29">
        <f t="shared" si="101"/>
        <v>0</v>
      </c>
      <c r="AB157" s="25">
        <f t="shared" si="102"/>
        <v>72278.440888541212</v>
      </c>
      <c r="AC157" s="36">
        <f t="shared" si="103"/>
        <v>223.63622356006326</v>
      </c>
      <c r="AD157" s="4">
        <f t="shared" si="104"/>
        <v>1245.7969942192926</v>
      </c>
      <c r="AE157" s="4">
        <f t="shared" si="105"/>
        <v>1469.4332177793558</v>
      </c>
      <c r="AF157" s="33">
        <f t="shared" si="106"/>
        <v>0</v>
      </c>
      <c r="AG157" s="18">
        <f t="shared" si="107"/>
        <v>0</v>
      </c>
      <c r="AH157" s="18">
        <f t="shared" si="108"/>
        <v>0</v>
      </c>
      <c r="AI157" s="29">
        <f t="shared" si="109"/>
        <v>179394.76716757813</v>
      </c>
      <c r="AJ157" s="4">
        <f t="shared" si="110"/>
        <v>0</v>
      </c>
      <c r="AK157" s="4">
        <f t="shared" si="111"/>
        <v>0</v>
      </c>
      <c r="AL157" s="4">
        <f t="shared" si="112"/>
        <v>0</v>
      </c>
      <c r="AM157" s="4">
        <f t="shared" si="113"/>
        <v>152180.54441460149</v>
      </c>
      <c r="AO157" s="4"/>
    </row>
    <row r="158" spans="1:41">
      <c r="A158" s="1">
        <v>145</v>
      </c>
      <c r="B158" s="1">
        <f t="shared" si="114"/>
        <v>188</v>
      </c>
      <c r="C158" s="3">
        <f t="shared" si="77"/>
        <v>71051.853473163603</v>
      </c>
      <c r="D158" s="3">
        <f t="shared" si="84"/>
        <v>543.87131731626039</v>
      </c>
      <c r="E158" s="4">
        <f t="shared" si="85"/>
        <v>286.10216185047847</v>
      </c>
      <c r="F158" s="4">
        <f t="shared" si="86"/>
        <v>257.76915546578192</v>
      </c>
      <c r="G158" s="7">
        <f t="shared" si="87"/>
        <v>0.15</v>
      </c>
      <c r="H158" s="8">
        <f t="shared" si="88"/>
        <v>1.3451947011868914E-2</v>
      </c>
      <c r="I158" s="3">
        <f t="shared" si="78"/>
        <v>968.81825991254561</v>
      </c>
      <c r="J158" s="4">
        <f t="shared" si="79"/>
        <v>1226.5874153783275</v>
      </c>
      <c r="K158" s="3">
        <f t="shared" si="80"/>
        <v>1512.689577228806</v>
      </c>
      <c r="L158" s="4">
        <f t="shared" si="81"/>
        <v>66.255237481163434</v>
      </c>
      <c r="M158" s="18">
        <f t="shared" si="82"/>
        <v>219.84692436931505</v>
      </c>
      <c r="N158" s="18">
        <f t="shared" si="83"/>
        <v>1226.5874153783275</v>
      </c>
      <c r="O158" s="18">
        <f t="shared" si="89"/>
        <v>1446.4343397476425</v>
      </c>
      <c r="P158" s="27">
        <f t="shared" si="90"/>
        <v>0</v>
      </c>
      <c r="Q158" s="18">
        <f t="shared" si="91"/>
        <v>0</v>
      </c>
      <c r="R158" s="18">
        <f t="shared" si="92"/>
        <v>0</v>
      </c>
      <c r="S158" s="29">
        <f t="shared" si="93"/>
        <v>0</v>
      </c>
      <c r="T158" s="25">
        <f t="shared" si="94"/>
        <v>0</v>
      </c>
      <c r="U158" s="4">
        <f t="shared" si="95"/>
        <v>0</v>
      </c>
      <c r="V158" s="4">
        <f t="shared" si="96"/>
        <v>0</v>
      </c>
      <c r="W158" s="4">
        <f t="shared" si="97"/>
        <v>0</v>
      </c>
      <c r="X158" s="27">
        <f t="shared" si="98"/>
        <v>0</v>
      </c>
      <c r="Y158" s="18">
        <f t="shared" si="99"/>
        <v>0</v>
      </c>
      <c r="Z158" s="18">
        <f t="shared" si="100"/>
        <v>0</v>
      </c>
      <c r="AA158" s="29">
        <f t="shared" si="101"/>
        <v>0</v>
      </c>
      <c r="AB158" s="25">
        <f t="shared" si="102"/>
        <v>71051.85347316289</v>
      </c>
      <c r="AC158" s="36">
        <f t="shared" si="103"/>
        <v>219.84692436931289</v>
      </c>
      <c r="AD158" s="4">
        <f t="shared" si="104"/>
        <v>1226.5874153783298</v>
      </c>
      <c r="AE158" s="4">
        <f t="shared" si="105"/>
        <v>1446.4343397476428</v>
      </c>
      <c r="AF158" s="33">
        <f t="shared" si="106"/>
        <v>0</v>
      </c>
      <c r="AG158" s="18">
        <f t="shared" si="107"/>
        <v>0</v>
      </c>
      <c r="AH158" s="18">
        <f t="shared" si="108"/>
        <v>0</v>
      </c>
      <c r="AI158" s="29">
        <f t="shared" si="109"/>
        <v>177855.17522985782</v>
      </c>
      <c r="AJ158" s="4">
        <f t="shared" si="110"/>
        <v>0</v>
      </c>
      <c r="AK158" s="4">
        <f t="shared" si="111"/>
        <v>0</v>
      </c>
      <c r="AL158" s="4">
        <f t="shared" si="112"/>
        <v>0</v>
      </c>
      <c r="AM158" s="4">
        <f t="shared" si="113"/>
        <v>150494.0724682461</v>
      </c>
      <c r="AO158" s="4"/>
    </row>
    <row r="159" spans="1:41">
      <c r="A159" s="1">
        <v>146</v>
      </c>
      <c r="B159" s="1">
        <f t="shared" si="114"/>
        <v>187</v>
      </c>
      <c r="C159" s="3">
        <f t="shared" si="77"/>
        <v>69844.193829279684</v>
      </c>
      <c r="D159" s="3">
        <f t="shared" si="84"/>
        <v>536.55518917444681</v>
      </c>
      <c r="E159" s="4">
        <f t="shared" si="85"/>
        <v>281.2469199979393</v>
      </c>
      <c r="F159" s="4">
        <f t="shared" si="86"/>
        <v>255.30826917650751</v>
      </c>
      <c r="G159" s="7">
        <f t="shared" si="87"/>
        <v>0.15</v>
      </c>
      <c r="H159" s="8">
        <f t="shared" si="88"/>
        <v>1.3451947011868914E-2</v>
      </c>
      <c r="I159" s="3">
        <f t="shared" si="78"/>
        <v>952.35137470741677</v>
      </c>
      <c r="J159" s="4">
        <f t="shared" si="79"/>
        <v>1207.6596438839242</v>
      </c>
      <c r="K159" s="3">
        <f t="shared" si="80"/>
        <v>1488.9065638818636</v>
      </c>
      <c r="L159" s="4">
        <f t="shared" si="81"/>
        <v>65.130865683733305</v>
      </c>
      <c r="M159" s="18">
        <f t="shared" si="82"/>
        <v>216.116054314206</v>
      </c>
      <c r="N159" s="18">
        <f t="shared" si="83"/>
        <v>1207.6596438839242</v>
      </c>
      <c r="O159" s="18">
        <f t="shared" si="89"/>
        <v>1423.7756981981302</v>
      </c>
      <c r="P159" s="27">
        <f t="shared" si="90"/>
        <v>0</v>
      </c>
      <c r="Q159" s="18">
        <f t="shared" si="91"/>
        <v>0</v>
      </c>
      <c r="R159" s="18">
        <f t="shared" si="92"/>
        <v>0</v>
      </c>
      <c r="S159" s="29">
        <f t="shared" si="93"/>
        <v>0</v>
      </c>
      <c r="T159" s="25">
        <f t="shared" si="94"/>
        <v>0</v>
      </c>
      <c r="U159" s="4">
        <f t="shared" si="95"/>
        <v>0</v>
      </c>
      <c r="V159" s="4">
        <f t="shared" si="96"/>
        <v>0</v>
      </c>
      <c r="W159" s="4">
        <f t="shared" si="97"/>
        <v>0</v>
      </c>
      <c r="X159" s="27">
        <f t="shared" si="98"/>
        <v>0</v>
      </c>
      <c r="Y159" s="18">
        <f t="shared" si="99"/>
        <v>0</v>
      </c>
      <c r="Z159" s="18">
        <f t="shared" si="100"/>
        <v>0</v>
      </c>
      <c r="AA159" s="29">
        <f t="shared" si="101"/>
        <v>0</v>
      </c>
      <c r="AB159" s="25">
        <f t="shared" si="102"/>
        <v>69844.193829278956</v>
      </c>
      <c r="AC159" s="36">
        <f t="shared" si="103"/>
        <v>216.11605431420381</v>
      </c>
      <c r="AD159" s="4">
        <f t="shared" si="104"/>
        <v>1207.6596438839263</v>
      </c>
      <c r="AE159" s="4">
        <f t="shared" si="105"/>
        <v>1423.7756981981302</v>
      </c>
      <c r="AF159" s="33">
        <f t="shared" si="106"/>
        <v>0</v>
      </c>
      <c r="AG159" s="18">
        <f t="shared" si="107"/>
        <v>0</v>
      </c>
      <c r="AH159" s="18">
        <f t="shared" si="108"/>
        <v>0</v>
      </c>
      <c r="AI159" s="29">
        <f t="shared" si="109"/>
        <v>176318.30800705325</v>
      </c>
      <c r="AJ159" s="4">
        <f t="shared" si="110"/>
        <v>0</v>
      </c>
      <c r="AK159" s="4">
        <f t="shared" si="111"/>
        <v>0</v>
      </c>
      <c r="AL159" s="4">
        <f t="shared" si="112"/>
        <v>0</v>
      </c>
      <c r="AM159" s="4">
        <f t="shared" si="113"/>
        <v>148817.14918749116</v>
      </c>
      <c r="AO159" s="4"/>
    </row>
    <row r="160" spans="1:41">
      <c r="A160" s="1">
        <v>147</v>
      </c>
      <c r="B160" s="1">
        <f t="shared" si="114"/>
        <v>186</v>
      </c>
      <c r="C160" s="3">
        <f t="shared" si="77"/>
        <v>68655.184163808241</v>
      </c>
      <c r="D160" s="3">
        <f t="shared" si="84"/>
        <v>529.33747720072881</v>
      </c>
      <c r="E160" s="4">
        <f t="shared" si="85"/>
        <v>276.46660057423207</v>
      </c>
      <c r="F160" s="4">
        <f t="shared" si="86"/>
        <v>252.87087662649674</v>
      </c>
      <c r="G160" s="7">
        <f t="shared" si="87"/>
        <v>0.15</v>
      </c>
      <c r="H160" s="8">
        <f t="shared" si="88"/>
        <v>1.3451947011868914E-2</v>
      </c>
      <c r="I160" s="3">
        <f t="shared" si="78"/>
        <v>936.13878884494773</v>
      </c>
      <c r="J160" s="4">
        <f t="shared" si="79"/>
        <v>1189.0096654714444</v>
      </c>
      <c r="K160" s="3">
        <f t="shared" si="80"/>
        <v>1465.4762660456765</v>
      </c>
      <c r="L160" s="4">
        <f t="shared" si="81"/>
        <v>64.023844343506383</v>
      </c>
      <c r="M160" s="18">
        <f t="shared" si="82"/>
        <v>212.44275623072571</v>
      </c>
      <c r="N160" s="18">
        <f t="shared" si="83"/>
        <v>1189.0096654714444</v>
      </c>
      <c r="O160" s="18">
        <f t="shared" si="89"/>
        <v>1401.4524217021701</v>
      </c>
      <c r="P160" s="27">
        <f t="shared" si="90"/>
        <v>0</v>
      </c>
      <c r="Q160" s="18">
        <f t="shared" si="91"/>
        <v>0</v>
      </c>
      <c r="R160" s="18">
        <f t="shared" si="92"/>
        <v>0</v>
      </c>
      <c r="S160" s="29">
        <f t="shared" si="93"/>
        <v>0</v>
      </c>
      <c r="T160" s="25">
        <f t="shared" si="94"/>
        <v>0</v>
      </c>
      <c r="U160" s="4">
        <f t="shared" si="95"/>
        <v>0</v>
      </c>
      <c r="V160" s="4">
        <f t="shared" si="96"/>
        <v>0</v>
      </c>
      <c r="W160" s="4">
        <f t="shared" si="97"/>
        <v>0</v>
      </c>
      <c r="X160" s="27">
        <f t="shared" si="98"/>
        <v>0</v>
      </c>
      <c r="Y160" s="18">
        <f t="shared" si="99"/>
        <v>0</v>
      </c>
      <c r="Z160" s="18">
        <f t="shared" si="100"/>
        <v>0</v>
      </c>
      <c r="AA160" s="29">
        <f t="shared" si="101"/>
        <v>0</v>
      </c>
      <c r="AB160" s="25">
        <f t="shared" si="102"/>
        <v>68655.184163807513</v>
      </c>
      <c r="AC160" s="36">
        <f t="shared" si="103"/>
        <v>212.44275623072352</v>
      </c>
      <c r="AD160" s="4">
        <f t="shared" si="104"/>
        <v>1189.0096654714466</v>
      </c>
      <c r="AE160" s="4">
        <f t="shared" si="105"/>
        <v>1401.4524217021701</v>
      </c>
      <c r="AF160" s="33">
        <f t="shared" si="106"/>
        <v>0</v>
      </c>
      <c r="AG160" s="18">
        <f t="shared" si="107"/>
        <v>0</v>
      </c>
      <c r="AH160" s="18">
        <f t="shared" si="108"/>
        <v>0</v>
      </c>
      <c r="AI160" s="29">
        <f t="shared" si="109"/>
        <v>174784.42082430265</v>
      </c>
      <c r="AJ160" s="4">
        <f t="shared" si="110"/>
        <v>0</v>
      </c>
      <c r="AK160" s="4">
        <f t="shared" si="111"/>
        <v>0</v>
      </c>
      <c r="AL160" s="4">
        <f t="shared" si="112"/>
        <v>0</v>
      </c>
      <c r="AM160" s="4">
        <f t="shared" si="113"/>
        <v>147149.95128010958</v>
      </c>
      <c r="AO160" s="4"/>
    </row>
    <row r="161" spans="1:41">
      <c r="A161" s="1">
        <v>148</v>
      </c>
      <c r="B161" s="1">
        <f t="shared" si="114"/>
        <v>185</v>
      </c>
      <c r="C161" s="3">
        <f t="shared" si="77"/>
        <v>67484.550641799477</v>
      </c>
      <c r="D161" s="3">
        <f t="shared" si="84"/>
        <v>522.21685750602819</v>
      </c>
      <c r="E161" s="4">
        <f t="shared" si="85"/>
        <v>271.76010398174094</v>
      </c>
      <c r="F161" s="4">
        <f t="shared" si="86"/>
        <v>250.45675352428725</v>
      </c>
      <c r="G161" s="7">
        <f t="shared" si="87"/>
        <v>0.15</v>
      </c>
      <c r="H161" s="8">
        <f t="shared" si="88"/>
        <v>1.3451947011868914E-2</v>
      </c>
      <c r="I161" s="3">
        <f t="shared" si="78"/>
        <v>920.17676848447695</v>
      </c>
      <c r="J161" s="4">
        <f t="shared" si="79"/>
        <v>1170.6335220087642</v>
      </c>
      <c r="K161" s="3">
        <f t="shared" si="80"/>
        <v>1442.3936259905051</v>
      </c>
      <c r="L161" s="4">
        <f t="shared" si="81"/>
        <v>62.933918816824217</v>
      </c>
      <c r="M161" s="18">
        <f t="shared" si="82"/>
        <v>208.82618516491672</v>
      </c>
      <c r="N161" s="18">
        <f t="shared" si="83"/>
        <v>1170.6335220087642</v>
      </c>
      <c r="O161" s="18">
        <f t="shared" si="89"/>
        <v>1379.459707173681</v>
      </c>
      <c r="P161" s="27">
        <f t="shared" si="90"/>
        <v>0</v>
      </c>
      <c r="Q161" s="18">
        <f t="shared" si="91"/>
        <v>0</v>
      </c>
      <c r="R161" s="18">
        <f t="shared" si="92"/>
        <v>0</v>
      </c>
      <c r="S161" s="29">
        <f t="shared" si="93"/>
        <v>0</v>
      </c>
      <c r="T161" s="25">
        <f t="shared" si="94"/>
        <v>0</v>
      </c>
      <c r="U161" s="4">
        <f t="shared" si="95"/>
        <v>0</v>
      </c>
      <c r="V161" s="4">
        <f t="shared" si="96"/>
        <v>0</v>
      </c>
      <c r="W161" s="4">
        <f t="shared" si="97"/>
        <v>0</v>
      </c>
      <c r="X161" s="27">
        <f t="shared" si="98"/>
        <v>0</v>
      </c>
      <c r="Y161" s="18">
        <f t="shared" si="99"/>
        <v>0</v>
      </c>
      <c r="Z161" s="18">
        <f t="shared" si="100"/>
        <v>0</v>
      </c>
      <c r="AA161" s="29">
        <f t="shared" si="101"/>
        <v>0</v>
      </c>
      <c r="AB161" s="25">
        <f t="shared" si="102"/>
        <v>67484.550641798749</v>
      </c>
      <c r="AC161" s="36">
        <f t="shared" si="103"/>
        <v>208.82618516491456</v>
      </c>
      <c r="AD161" s="4">
        <f t="shared" si="104"/>
        <v>1170.6335220087665</v>
      </c>
      <c r="AE161" s="4">
        <f t="shared" si="105"/>
        <v>1379.459707173681</v>
      </c>
      <c r="AF161" s="33">
        <f t="shared" si="106"/>
        <v>0</v>
      </c>
      <c r="AG161" s="18">
        <f t="shared" si="107"/>
        <v>0</v>
      </c>
      <c r="AH161" s="18">
        <f t="shared" si="108"/>
        <v>0</v>
      </c>
      <c r="AI161" s="29">
        <f t="shared" si="109"/>
        <v>173253.76125729745</v>
      </c>
      <c r="AJ161" s="4">
        <f t="shared" si="110"/>
        <v>0</v>
      </c>
      <c r="AK161" s="4">
        <f t="shared" si="111"/>
        <v>0</v>
      </c>
      <c r="AL161" s="4">
        <f t="shared" si="112"/>
        <v>0</v>
      </c>
      <c r="AM161" s="4">
        <f t="shared" si="113"/>
        <v>145492.64693656046</v>
      </c>
      <c r="AO161" s="4"/>
    </row>
    <row r="162" spans="1:41">
      <c r="A162" s="1">
        <v>149</v>
      </c>
      <c r="B162" s="1">
        <f t="shared" si="114"/>
        <v>184</v>
      </c>
      <c r="C162" s="3">
        <f t="shared" si="77"/>
        <v>66332.023331078657</v>
      </c>
      <c r="D162" s="3">
        <f t="shared" si="84"/>
        <v>515.19202401015241</v>
      </c>
      <c r="E162" s="4">
        <f t="shared" si="85"/>
        <v>267.1263462904563</v>
      </c>
      <c r="F162" s="4">
        <f t="shared" si="86"/>
        <v>248.06567771969611</v>
      </c>
      <c r="G162" s="7">
        <f t="shared" si="87"/>
        <v>0.15</v>
      </c>
      <c r="H162" s="8">
        <f t="shared" si="88"/>
        <v>1.3451947011868914E-2</v>
      </c>
      <c r="I162" s="3">
        <f t="shared" si="78"/>
        <v>904.4616330011221</v>
      </c>
      <c r="J162" s="4">
        <f t="shared" si="79"/>
        <v>1152.5273107208182</v>
      </c>
      <c r="K162" s="3">
        <f t="shared" si="80"/>
        <v>1419.6536570112744</v>
      </c>
      <c r="L162" s="4">
        <f t="shared" si="81"/>
        <v>61.860838088316186</v>
      </c>
      <c r="M162" s="18">
        <f t="shared" si="82"/>
        <v>205.2655082021401</v>
      </c>
      <c r="N162" s="18">
        <f t="shared" si="83"/>
        <v>1152.5273107208182</v>
      </c>
      <c r="O162" s="18">
        <f t="shared" si="89"/>
        <v>1357.7928189229583</v>
      </c>
      <c r="P162" s="27">
        <f t="shared" si="90"/>
        <v>0</v>
      </c>
      <c r="Q162" s="18">
        <f t="shared" si="91"/>
        <v>0</v>
      </c>
      <c r="R162" s="18">
        <f t="shared" si="92"/>
        <v>0</v>
      </c>
      <c r="S162" s="29">
        <f t="shared" si="93"/>
        <v>0</v>
      </c>
      <c r="T162" s="25">
        <f t="shared" si="94"/>
        <v>0</v>
      </c>
      <c r="U162" s="4">
        <f t="shared" si="95"/>
        <v>0</v>
      </c>
      <c r="V162" s="4">
        <f t="shared" si="96"/>
        <v>0</v>
      </c>
      <c r="W162" s="4">
        <f t="shared" si="97"/>
        <v>0</v>
      </c>
      <c r="X162" s="27">
        <f t="shared" si="98"/>
        <v>0</v>
      </c>
      <c r="Y162" s="18">
        <f t="shared" si="99"/>
        <v>0</v>
      </c>
      <c r="Z162" s="18">
        <f t="shared" si="100"/>
        <v>0</v>
      </c>
      <c r="AA162" s="29">
        <f t="shared" si="101"/>
        <v>0</v>
      </c>
      <c r="AB162" s="25">
        <f t="shared" si="102"/>
        <v>66332.023331077929</v>
      </c>
      <c r="AC162" s="36">
        <f t="shared" si="103"/>
        <v>205.26550820213788</v>
      </c>
      <c r="AD162" s="4">
        <f t="shared" si="104"/>
        <v>1152.5273107208204</v>
      </c>
      <c r="AE162" s="4">
        <f t="shared" si="105"/>
        <v>1357.7928189229583</v>
      </c>
      <c r="AF162" s="33">
        <f t="shared" si="106"/>
        <v>0</v>
      </c>
      <c r="AG162" s="18">
        <f t="shared" si="107"/>
        <v>0</v>
      </c>
      <c r="AH162" s="18">
        <f t="shared" si="108"/>
        <v>0</v>
      </c>
      <c r="AI162" s="29">
        <f t="shared" si="109"/>
        <v>171726.56929740225</v>
      </c>
      <c r="AJ162" s="4">
        <f t="shared" si="110"/>
        <v>0</v>
      </c>
      <c r="AK162" s="4">
        <f t="shared" si="111"/>
        <v>0</v>
      </c>
      <c r="AL162" s="4">
        <f t="shared" si="112"/>
        <v>0</v>
      </c>
      <c r="AM162" s="4">
        <f t="shared" si="113"/>
        <v>143845.3960599236</v>
      </c>
      <c r="AO162" s="4"/>
    </row>
    <row r="163" spans="1:41">
      <c r="A163" s="1">
        <v>150</v>
      </c>
      <c r="B163" s="1">
        <f t="shared" si="114"/>
        <v>183</v>
      </c>
      <c r="C163" s="3">
        <f t="shared" si="77"/>
        <v>65197.336147653885</v>
      </c>
      <c r="D163" s="3">
        <f t="shared" si="84"/>
        <v>508.26168820223035</v>
      </c>
      <c r="E163" s="4">
        <f t="shared" si="85"/>
        <v>262.56425901885302</v>
      </c>
      <c r="F163" s="4">
        <f t="shared" si="86"/>
        <v>245.69742918337732</v>
      </c>
      <c r="G163" s="7">
        <f t="shared" si="87"/>
        <v>0.15</v>
      </c>
      <c r="H163" s="8">
        <f t="shared" si="88"/>
        <v>1.3451947011868914E-2</v>
      </c>
      <c r="I163" s="3">
        <f t="shared" si="78"/>
        <v>888.98975424139542</v>
      </c>
      <c r="J163" s="4">
        <f t="shared" si="79"/>
        <v>1134.6871834247727</v>
      </c>
      <c r="K163" s="3">
        <f t="shared" si="80"/>
        <v>1397.2514424436258</v>
      </c>
      <c r="L163" s="4">
        <f t="shared" si="81"/>
        <v>60.804354720155438</v>
      </c>
      <c r="M163" s="18">
        <f t="shared" si="82"/>
        <v>201.75990429869759</v>
      </c>
      <c r="N163" s="18">
        <f t="shared" si="83"/>
        <v>1134.6871834247727</v>
      </c>
      <c r="O163" s="18">
        <f t="shared" si="89"/>
        <v>1336.4470877234703</v>
      </c>
      <c r="P163" s="27">
        <f t="shared" si="90"/>
        <v>0</v>
      </c>
      <c r="Q163" s="18">
        <f t="shared" si="91"/>
        <v>0</v>
      </c>
      <c r="R163" s="18">
        <f t="shared" si="92"/>
        <v>0</v>
      </c>
      <c r="S163" s="29">
        <f t="shared" si="93"/>
        <v>0</v>
      </c>
      <c r="T163" s="25">
        <f t="shared" si="94"/>
        <v>0</v>
      </c>
      <c r="U163" s="4">
        <f t="shared" si="95"/>
        <v>0</v>
      </c>
      <c r="V163" s="4">
        <f t="shared" si="96"/>
        <v>0</v>
      </c>
      <c r="W163" s="4">
        <f t="shared" si="97"/>
        <v>0</v>
      </c>
      <c r="X163" s="27">
        <f t="shared" si="98"/>
        <v>0</v>
      </c>
      <c r="Y163" s="18">
        <f t="shared" si="99"/>
        <v>0</v>
      </c>
      <c r="Z163" s="18">
        <f t="shared" si="100"/>
        <v>0</v>
      </c>
      <c r="AA163" s="29">
        <f t="shared" si="101"/>
        <v>0</v>
      </c>
      <c r="AB163" s="25">
        <f t="shared" si="102"/>
        <v>65197.336147653157</v>
      </c>
      <c r="AC163" s="36">
        <f t="shared" si="103"/>
        <v>201.75990429869537</v>
      </c>
      <c r="AD163" s="4">
        <f t="shared" si="104"/>
        <v>1134.687183424775</v>
      </c>
      <c r="AE163" s="4">
        <f t="shared" si="105"/>
        <v>1336.4470877234703</v>
      </c>
      <c r="AF163" s="33">
        <f t="shared" si="106"/>
        <v>0</v>
      </c>
      <c r="AG163" s="18">
        <f t="shared" si="107"/>
        <v>0</v>
      </c>
      <c r="AH163" s="18">
        <f t="shared" si="108"/>
        <v>0</v>
      </c>
      <c r="AI163" s="29">
        <f t="shared" si="109"/>
        <v>170203.07751371624</v>
      </c>
      <c r="AJ163" s="4">
        <f t="shared" si="110"/>
        <v>0</v>
      </c>
      <c r="AK163" s="4">
        <f t="shared" si="111"/>
        <v>0</v>
      </c>
      <c r="AL163" s="4">
        <f t="shared" si="112"/>
        <v>0</v>
      </c>
      <c r="AM163" s="4">
        <f t="shared" si="113"/>
        <v>142208.35049065627</v>
      </c>
      <c r="AO163" s="4"/>
    </row>
    <row r="164" spans="1:41">
      <c r="A164" s="1">
        <v>151</v>
      </c>
      <c r="B164" s="1">
        <f t="shared" si="114"/>
        <v>182</v>
      </c>
      <c r="C164" s="3">
        <f t="shared" si="77"/>
        <v>64080.226801878205</v>
      </c>
      <c r="D164" s="3">
        <f t="shared" si="84"/>
        <v>501.42457890437078</v>
      </c>
      <c r="E164" s="4">
        <f t="shared" si="85"/>
        <v>258.07278891779663</v>
      </c>
      <c r="F164" s="4">
        <f t="shared" si="86"/>
        <v>243.35178998657415</v>
      </c>
      <c r="G164" s="7">
        <f t="shared" si="87"/>
        <v>0.15</v>
      </c>
      <c r="H164" s="8">
        <f t="shared" si="88"/>
        <v>1.3451947011868914E-2</v>
      </c>
      <c r="I164" s="3">
        <f t="shared" si="78"/>
        <v>873.75755578910298</v>
      </c>
      <c r="J164" s="4">
        <f t="shared" si="79"/>
        <v>1117.1093457756772</v>
      </c>
      <c r="K164" s="3">
        <f t="shared" si="80"/>
        <v>1375.1821346934737</v>
      </c>
      <c r="L164" s="4">
        <f t="shared" si="81"/>
        <v>59.764224802016059</v>
      </c>
      <c r="M164" s="18">
        <f t="shared" si="82"/>
        <v>198.30856411578057</v>
      </c>
      <c r="N164" s="18">
        <f t="shared" si="83"/>
        <v>1117.1093457756772</v>
      </c>
      <c r="O164" s="18">
        <f t="shared" si="89"/>
        <v>1315.4179098914578</v>
      </c>
      <c r="P164" s="27">
        <f t="shared" si="90"/>
        <v>0</v>
      </c>
      <c r="Q164" s="18">
        <f t="shared" si="91"/>
        <v>0</v>
      </c>
      <c r="R164" s="18">
        <f t="shared" si="92"/>
        <v>0</v>
      </c>
      <c r="S164" s="29">
        <f t="shared" si="93"/>
        <v>0</v>
      </c>
      <c r="T164" s="25">
        <f t="shared" si="94"/>
        <v>0</v>
      </c>
      <c r="U164" s="4">
        <f t="shared" si="95"/>
        <v>0</v>
      </c>
      <c r="V164" s="4">
        <f t="shared" si="96"/>
        <v>0</v>
      </c>
      <c r="W164" s="4">
        <f t="shared" si="97"/>
        <v>0</v>
      </c>
      <c r="X164" s="27">
        <f t="shared" si="98"/>
        <v>0</v>
      </c>
      <c r="Y164" s="18">
        <f t="shared" si="99"/>
        <v>0</v>
      </c>
      <c r="Z164" s="18">
        <f t="shared" si="100"/>
        <v>0</v>
      </c>
      <c r="AA164" s="29">
        <f t="shared" si="101"/>
        <v>0</v>
      </c>
      <c r="AB164" s="25">
        <f t="shared" si="102"/>
        <v>64080.22680187747</v>
      </c>
      <c r="AC164" s="36">
        <f t="shared" si="103"/>
        <v>198.30856411577838</v>
      </c>
      <c r="AD164" s="4">
        <f t="shared" si="104"/>
        <v>1117.1093457756795</v>
      </c>
      <c r="AE164" s="4">
        <f t="shared" si="105"/>
        <v>1315.4179098914578</v>
      </c>
      <c r="AF164" s="33">
        <f t="shared" si="106"/>
        <v>0</v>
      </c>
      <c r="AG164" s="18">
        <f t="shared" si="107"/>
        <v>0</v>
      </c>
      <c r="AH164" s="18">
        <f t="shared" si="108"/>
        <v>0</v>
      </c>
      <c r="AI164" s="29">
        <f t="shared" si="109"/>
        <v>168683.5112121276</v>
      </c>
      <c r="AJ164" s="4">
        <f t="shared" si="110"/>
        <v>0</v>
      </c>
      <c r="AK164" s="4">
        <f t="shared" si="111"/>
        <v>0</v>
      </c>
      <c r="AL164" s="4">
        <f t="shared" si="112"/>
        <v>0</v>
      </c>
      <c r="AM164" s="4">
        <f t="shared" si="113"/>
        <v>140581.65422627874</v>
      </c>
      <c r="AO164" s="4"/>
    </row>
    <row r="165" spans="1:41">
      <c r="A165" s="1">
        <v>152</v>
      </c>
      <c r="B165" s="1">
        <f t="shared" si="114"/>
        <v>181</v>
      </c>
      <c r="C165" s="3">
        <f t="shared" si="77"/>
        <v>62980.43674535575</v>
      </c>
      <c r="D165" s="3">
        <f t="shared" si="84"/>
        <v>494.67944203850038</v>
      </c>
      <c r="E165" s="4">
        <f t="shared" si="85"/>
        <v>253.65089775743456</v>
      </c>
      <c r="F165" s="4">
        <f t="shared" si="86"/>
        <v>241.02854428106582</v>
      </c>
      <c r="G165" s="7">
        <f t="shared" si="87"/>
        <v>0.15</v>
      </c>
      <c r="H165" s="8">
        <f t="shared" si="88"/>
        <v>1.3451947011868914E-2</v>
      </c>
      <c r="I165" s="3">
        <f t="shared" si="78"/>
        <v>858.76151224139107</v>
      </c>
      <c r="J165" s="4">
        <f t="shared" si="79"/>
        <v>1099.7900565224568</v>
      </c>
      <c r="K165" s="3">
        <f t="shared" si="80"/>
        <v>1353.4409542798915</v>
      </c>
      <c r="L165" s="4">
        <f t="shared" si="81"/>
        <v>58.740207901721689</v>
      </c>
      <c r="M165" s="18">
        <f t="shared" si="82"/>
        <v>194.91068985571286</v>
      </c>
      <c r="N165" s="18">
        <f t="shared" si="83"/>
        <v>1099.7900565224568</v>
      </c>
      <c r="O165" s="18">
        <f t="shared" si="89"/>
        <v>1294.7007463781697</v>
      </c>
      <c r="P165" s="27">
        <f t="shared" si="90"/>
        <v>0</v>
      </c>
      <c r="Q165" s="18">
        <f t="shared" si="91"/>
        <v>0</v>
      </c>
      <c r="R165" s="18">
        <f t="shared" si="92"/>
        <v>0</v>
      </c>
      <c r="S165" s="29">
        <f t="shared" si="93"/>
        <v>0</v>
      </c>
      <c r="T165" s="25">
        <f t="shared" si="94"/>
        <v>0</v>
      </c>
      <c r="U165" s="4">
        <f t="shared" si="95"/>
        <v>0</v>
      </c>
      <c r="V165" s="4">
        <f t="shared" si="96"/>
        <v>0</v>
      </c>
      <c r="W165" s="4">
        <f t="shared" si="97"/>
        <v>0</v>
      </c>
      <c r="X165" s="27">
        <f t="shared" si="98"/>
        <v>0</v>
      </c>
      <c r="Y165" s="18">
        <f t="shared" si="99"/>
        <v>0</v>
      </c>
      <c r="Z165" s="18">
        <f t="shared" si="100"/>
        <v>0</v>
      </c>
      <c r="AA165" s="29">
        <f t="shared" si="101"/>
        <v>0</v>
      </c>
      <c r="AB165" s="25">
        <f t="shared" si="102"/>
        <v>62980.436745355008</v>
      </c>
      <c r="AC165" s="36">
        <f t="shared" si="103"/>
        <v>194.91068985571067</v>
      </c>
      <c r="AD165" s="4">
        <f t="shared" si="104"/>
        <v>1099.7900565224591</v>
      </c>
      <c r="AE165" s="4">
        <f t="shared" si="105"/>
        <v>1294.7007463781697</v>
      </c>
      <c r="AF165" s="33">
        <f t="shared" si="106"/>
        <v>0</v>
      </c>
      <c r="AG165" s="18">
        <f t="shared" si="107"/>
        <v>0</v>
      </c>
      <c r="AH165" s="18">
        <f t="shared" si="108"/>
        <v>0</v>
      </c>
      <c r="AI165" s="29">
        <f t="shared" si="109"/>
        <v>167168.08859141378</v>
      </c>
      <c r="AJ165" s="4">
        <f t="shared" si="110"/>
        <v>0</v>
      </c>
      <c r="AK165" s="4">
        <f t="shared" si="111"/>
        <v>0</v>
      </c>
      <c r="AL165" s="4">
        <f t="shared" si="112"/>
        <v>0</v>
      </c>
      <c r="AM165" s="4">
        <f t="shared" si="113"/>
        <v>138965.44363609285</v>
      </c>
      <c r="AO165" s="4"/>
    </row>
    <row r="166" spans="1:41">
      <c r="A166" s="1">
        <v>153</v>
      </c>
      <c r="B166" s="1">
        <f t="shared" si="114"/>
        <v>180</v>
      </c>
      <c r="C166" s="3">
        <f t="shared" si="77"/>
        <v>61897.711118581647</v>
      </c>
      <c r="D166" s="3">
        <f t="shared" si="84"/>
        <v>488.02504039633749</v>
      </c>
      <c r="E166" s="4">
        <f t="shared" si="85"/>
        <v>249.29756211703318</v>
      </c>
      <c r="F166" s="4">
        <f t="shared" si="86"/>
        <v>238.72747827930431</v>
      </c>
      <c r="G166" s="7">
        <f t="shared" si="87"/>
        <v>0.15</v>
      </c>
      <c r="H166" s="8">
        <f t="shared" si="88"/>
        <v>1.3451947011868914E-2</v>
      </c>
      <c r="I166" s="3">
        <f t="shared" si="78"/>
        <v>843.99814849479719</v>
      </c>
      <c r="J166" s="4">
        <f t="shared" si="79"/>
        <v>1082.7256267741016</v>
      </c>
      <c r="K166" s="3">
        <f t="shared" si="80"/>
        <v>1332.0231888911346</v>
      </c>
      <c r="L166" s="4">
        <f t="shared" si="81"/>
        <v>57.732067016576103</v>
      </c>
      <c r="M166" s="18">
        <f t="shared" si="82"/>
        <v>191.56549510045707</v>
      </c>
      <c r="N166" s="18">
        <f t="shared" si="83"/>
        <v>1082.7256267741016</v>
      </c>
      <c r="O166" s="18">
        <f t="shared" si="89"/>
        <v>1274.2911218745587</v>
      </c>
      <c r="P166" s="27">
        <f t="shared" si="90"/>
        <v>0</v>
      </c>
      <c r="Q166" s="18">
        <f t="shared" si="91"/>
        <v>0</v>
      </c>
      <c r="R166" s="18">
        <f t="shared" si="92"/>
        <v>0</v>
      </c>
      <c r="S166" s="29">
        <f t="shared" si="93"/>
        <v>0</v>
      </c>
      <c r="T166" s="25">
        <f t="shared" si="94"/>
        <v>0</v>
      </c>
      <c r="U166" s="4">
        <f t="shared" si="95"/>
        <v>0</v>
      </c>
      <c r="V166" s="4">
        <f t="shared" si="96"/>
        <v>0</v>
      </c>
      <c r="W166" s="4">
        <f t="shared" si="97"/>
        <v>0</v>
      </c>
      <c r="X166" s="27">
        <f t="shared" si="98"/>
        <v>0</v>
      </c>
      <c r="Y166" s="18">
        <f t="shared" si="99"/>
        <v>0</v>
      </c>
      <c r="Z166" s="18">
        <f t="shared" si="100"/>
        <v>0</v>
      </c>
      <c r="AA166" s="29">
        <f t="shared" si="101"/>
        <v>0</v>
      </c>
      <c r="AB166" s="25">
        <f t="shared" si="102"/>
        <v>61897.711118580904</v>
      </c>
      <c r="AC166" s="36">
        <f t="shared" si="103"/>
        <v>191.56549510045485</v>
      </c>
      <c r="AD166" s="4">
        <f t="shared" si="104"/>
        <v>1082.7256267741038</v>
      </c>
      <c r="AE166" s="4">
        <f t="shared" si="105"/>
        <v>1274.2911218745587</v>
      </c>
      <c r="AF166" s="33">
        <f t="shared" si="106"/>
        <v>0</v>
      </c>
      <c r="AG166" s="18">
        <f t="shared" si="107"/>
        <v>0</v>
      </c>
      <c r="AH166" s="18">
        <f t="shared" si="108"/>
        <v>0</v>
      </c>
      <c r="AI166" s="29">
        <f t="shared" si="109"/>
        <v>165657.0208964379</v>
      </c>
      <c r="AJ166" s="4">
        <f t="shared" si="110"/>
        <v>0</v>
      </c>
      <c r="AK166" s="4">
        <f t="shared" si="111"/>
        <v>0</v>
      </c>
      <c r="AL166" s="4">
        <f t="shared" si="112"/>
        <v>0</v>
      </c>
      <c r="AM166" s="4">
        <f t="shared" si="113"/>
        <v>137359.84767103611</v>
      </c>
      <c r="AO166" s="4"/>
    </row>
    <row r="167" spans="1:41">
      <c r="A167" s="1">
        <v>154</v>
      </c>
      <c r="B167" s="1">
        <f t="shared" si="114"/>
        <v>179</v>
      </c>
      <c r="C167" s="3">
        <f t="shared" si="77"/>
        <v>60831.798699305735</v>
      </c>
      <c r="D167" s="3">
        <f t="shared" si="84"/>
        <v>481.4601534124609</v>
      </c>
      <c r="E167" s="4">
        <f t="shared" si="85"/>
        <v>245.01177317771899</v>
      </c>
      <c r="F167" s="4">
        <f t="shared" si="86"/>
        <v>236.4483802347419</v>
      </c>
      <c r="G167" s="7">
        <f t="shared" si="87"/>
        <v>0.15</v>
      </c>
      <c r="H167" s="8">
        <f t="shared" si="88"/>
        <v>1.3451947011868914E-2</v>
      </c>
      <c r="I167" s="3">
        <f t="shared" si="78"/>
        <v>829.46403904116971</v>
      </c>
      <c r="J167" s="4">
        <f t="shared" si="79"/>
        <v>1065.9124192759116</v>
      </c>
      <c r="K167" s="3">
        <f t="shared" si="80"/>
        <v>1310.9241924536307</v>
      </c>
      <c r="L167" s="4">
        <f t="shared" si="81"/>
        <v>56.739568525366508</v>
      </c>
      <c r="M167" s="18">
        <f t="shared" si="82"/>
        <v>188.27220465235249</v>
      </c>
      <c r="N167" s="18">
        <f t="shared" si="83"/>
        <v>1065.9124192759116</v>
      </c>
      <c r="O167" s="18">
        <f t="shared" si="89"/>
        <v>1254.184623928264</v>
      </c>
      <c r="P167" s="27">
        <f t="shared" si="90"/>
        <v>0</v>
      </c>
      <c r="Q167" s="18">
        <f t="shared" si="91"/>
        <v>0</v>
      </c>
      <c r="R167" s="18">
        <f t="shared" si="92"/>
        <v>0</v>
      </c>
      <c r="S167" s="29">
        <f t="shared" si="93"/>
        <v>0</v>
      </c>
      <c r="T167" s="25">
        <f t="shared" si="94"/>
        <v>0</v>
      </c>
      <c r="U167" s="4">
        <f t="shared" si="95"/>
        <v>0</v>
      </c>
      <c r="V167" s="4">
        <f t="shared" si="96"/>
        <v>0</v>
      </c>
      <c r="W167" s="4">
        <f t="shared" si="97"/>
        <v>0</v>
      </c>
      <c r="X167" s="27">
        <f t="shared" si="98"/>
        <v>0</v>
      </c>
      <c r="Y167" s="18">
        <f t="shared" si="99"/>
        <v>0</v>
      </c>
      <c r="Z167" s="18">
        <f t="shared" si="100"/>
        <v>0</v>
      </c>
      <c r="AA167" s="29">
        <f t="shared" si="101"/>
        <v>0</v>
      </c>
      <c r="AB167" s="25">
        <f t="shared" si="102"/>
        <v>60831.798699304993</v>
      </c>
      <c r="AC167" s="36">
        <f t="shared" si="103"/>
        <v>188.27220465235027</v>
      </c>
      <c r="AD167" s="4">
        <f t="shared" si="104"/>
        <v>1065.9124192759139</v>
      </c>
      <c r="AE167" s="4">
        <f t="shared" si="105"/>
        <v>1254.184623928264</v>
      </c>
      <c r="AF167" s="33">
        <f t="shared" si="106"/>
        <v>0</v>
      </c>
      <c r="AG167" s="18">
        <f t="shared" si="107"/>
        <v>0</v>
      </c>
      <c r="AH167" s="18">
        <f t="shared" si="108"/>
        <v>0</v>
      </c>
      <c r="AI167" s="29">
        <f t="shared" si="109"/>
        <v>164150.51256849073</v>
      </c>
      <c r="AJ167" s="4">
        <f t="shared" si="110"/>
        <v>0</v>
      </c>
      <c r="AK167" s="4">
        <f t="shared" si="111"/>
        <v>0</v>
      </c>
      <c r="AL167" s="4">
        <f t="shared" si="112"/>
        <v>0</v>
      </c>
      <c r="AM167" s="4">
        <f t="shared" si="113"/>
        <v>135764.98806877132</v>
      </c>
      <c r="AO167" s="4"/>
    </row>
    <row r="168" spans="1:41">
      <c r="A168" s="1">
        <v>155</v>
      </c>
      <c r="B168" s="1">
        <f t="shared" si="114"/>
        <v>178</v>
      </c>
      <c r="C168" s="3">
        <f t="shared" si="77"/>
        <v>59782.451851610065</v>
      </c>
      <c r="D168" s="3">
        <f t="shared" si="84"/>
        <v>474.98357694043011</v>
      </c>
      <c r="E168" s="4">
        <f t="shared" si="85"/>
        <v>240.7925365180852</v>
      </c>
      <c r="F168" s="4">
        <f t="shared" si="86"/>
        <v>234.19104042234491</v>
      </c>
      <c r="G168" s="7">
        <f t="shared" si="87"/>
        <v>0.15</v>
      </c>
      <c r="H168" s="8">
        <f t="shared" si="88"/>
        <v>1.3451947011868914E-2</v>
      </c>
      <c r="I168" s="3">
        <f t="shared" si="78"/>
        <v>815.15580727332122</v>
      </c>
      <c r="J168" s="4">
        <f t="shared" si="79"/>
        <v>1049.3468476956662</v>
      </c>
      <c r="K168" s="3">
        <f t="shared" si="80"/>
        <v>1290.1393842137513</v>
      </c>
      <c r="L168" s="4">
        <f t="shared" si="81"/>
        <v>55.762482141030254</v>
      </c>
      <c r="M168" s="18">
        <f t="shared" si="82"/>
        <v>185.03005437705494</v>
      </c>
      <c r="N168" s="18">
        <f t="shared" si="83"/>
        <v>1049.3468476956662</v>
      </c>
      <c r="O168" s="18">
        <f t="shared" si="89"/>
        <v>1234.3769020727211</v>
      </c>
      <c r="P168" s="27">
        <f t="shared" si="90"/>
        <v>0</v>
      </c>
      <c r="Q168" s="18">
        <f t="shared" si="91"/>
        <v>0</v>
      </c>
      <c r="R168" s="18">
        <f t="shared" si="92"/>
        <v>0</v>
      </c>
      <c r="S168" s="29">
        <f t="shared" si="93"/>
        <v>0</v>
      </c>
      <c r="T168" s="25">
        <f t="shared" si="94"/>
        <v>0</v>
      </c>
      <c r="U168" s="4">
        <f t="shared" si="95"/>
        <v>0</v>
      </c>
      <c r="V168" s="4">
        <f t="shared" si="96"/>
        <v>0</v>
      </c>
      <c r="W168" s="4">
        <f t="shared" si="97"/>
        <v>0</v>
      </c>
      <c r="X168" s="27">
        <f t="shared" si="98"/>
        <v>0</v>
      </c>
      <c r="Y168" s="18">
        <f t="shared" si="99"/>
        <v>0</v>
      </c>
      <c r="Z168" s="18">
        <f t="shared" si="100"/>
        <v>0</v>
      </c>
      <c r="AA168" s="29">
        <f t="shared" si="101"/>
        <v>0</v>
      </c>
      <c r="AB168" s="25">
        <f t="shared" si="102"/>
        <v>59782.451851609323</v>
      </c>
      <c r="AC168" s="36">
        <f t="shared" si="103"/>
        <v>185.03005437705269</v>
      </c>
      <c r="AD168" s="4">
        <f t="shared" si="104"/>
        <v>1049.3468476956684</v>
      </c>
      <c r="AE168" s="4">
        <f t="shared" si="105"/>
        <v>1234.3769020727211</v>
      </c>
      <c r="AF168" s="33">
        <f t="shared" si="106"/>
        <v>0</v>
      </c>
      <c r="AG168" s="18">
        <f t="shared" si="107"/>
        <v>0</v>
      </c>
      <c r="AH168" s="18">
        <f t="shared" si="108"/>
        <v>0</v>
      </c>
      <c r="AI168" s="29">
        <f t="shared" si="109"/>
        <v>162648.7613928286</v>
      </c>
      <c r="AJ168" s="4">
        <f t="shared" si="110"/>
        <v>0</v>
      </c>
      <c r="AK168" s="4">
        <f t="shared" si="111"/>
        <v>0</v>
      </c>
      <c r="AL168" s="4">
        <f t="shared" si="112"/>
        <v>0</v>
      </c>
      <c r="AM168" s="4">
        <f t="shared" si="113"/>
        <v>134180.97955411056</v>
      </c>
      <c r="AO168" s="4"/>
    </row>
    <row r="169" spans="1:41">
      <c r="A169" s="1">
        <v>156</v>
      </c>
      <c r="B169" s="1">
        <f t="shared" si="114"/>
        <v>177</v>
      </c>
      <c r="C169" s="3">
        <f t="shared" si="77"/>
        <v>58749.426475690489</v>
      </c>
      <c r="D169" s="3">
        <f t="shared" si="84"/>
        <v>468.59412303191948</v>
      </c>
      <c r="E169" s="4">
        <f t="shared" si="85"/>
        <v>236.63887191262316</v>
      </c>
      <c r="F169" s="4">
        <f t="shared" si="86"/>
        <v>231.95525111929632</v>
      </c>
      <c r="G169" s="7">
        <f t="shared" si="87"/>
        <v>0.15</v>
      </c>
      <c r="H169" s="8">
        <f t="shared" si="88"/>
        <v>1.3451947011868914E-2</v>
      </c>
      <c r="I169" s="3">
        <f t="shared" si="78"/>
        <v>801.07012480028175</v>
      </c>
      <c r="J169" s="4">
        <f t="shared" si="79"/>
        <v>1033.025375919578</v>
      </c>
      <c r="K169" s="3">
        <f t="shared" si="80"/>
        <v>1269.6642478322012</v>
      </c>
      <c r="L169" s="4">
        <f t="shared" si="81"/>
        <v>54.800580863975895</v>
      </c>
      <c r="M169" s="18">
        <f t="shared" si="82"/>
        <v>181.83829104864725</v>
      </c>
      <c r="N169" s="18">
        <f t="shared" si="83"/>
        <v>1033.025375919578</v>
      </c>
      <c r="O169" s="18">
        <f t="shared" si="89"/>
        <v>1214.8636669682253</v>
      </c>
      <c r="P169" s="27">
        <f t="shared" si="90"/>
        <v>0</v>
      </c>
      <c r="Q169" s="18">
        <f t="shared" si="91"/>
        <v>0</v>
      </c>
      <c r="R169" s="18">
        <f t="shared" si="92"/>
        <v>0</v>
      </c>
      <c r="S169" s="29">
        <f t="shared" si="93"/>
        <v>0</v>
      </c>
      <c r="T169" s="25">
        <f t="shared" si="94"/>
        <v>0</v>
      </c>
      <c r="U169" s="4">
        <f t="shared" si="95"/>
        <v>0</v>
      </c>
      <c r="V169" s="4">
        <f t="shared" si="96"/>
        <v>0</v>
      </c>
      <c r="W169" s="4">
        <f t="shared" si="97"/>
        <v>0</v>
      </c>
      <c r="X169" s="27">
        <f t="shared" si="98"/>
        <v>0</v>
      </c>
      <c r="Y169" s="18">
        <f t="shared" si="99"/>
        <v>0</v>
      </c>
      <c r="Z169" s="18">
        <f t="shared" si="100"/>
        <v>0</v>
      </c>
      <c r="AA169" s="29">
        <f t="shared" si="101"/>
        <v>0</v>
      </c>
      <c r="AB169" s="25">
        <f t="shared" si="102"/>
        <v>58749.426475689732</v>
      </c>
      <c r="AC169" s="36">
        <f t="shared" si="103"/>
        <v>181.83829104864503</v>
      </c>
      <c r="AD169" s="4">
        <f t="shared" si="104"/>
        <v>1033.0253759195803</v>
      </c>
      <c r="AE169" s="4">
        <f t="shared" si="105"/>
        <v>1214.8636669682253</v>
      </c>
      <c r="AF169" s="33">
        <f t="shared" si="106"/>
        <v>0</v>
      </c>
      <c r="AG169" s="18">
        <f t="shared" si="107"/>
        <v>0</v>
      </c>
      <c r="AH169" s="18">
        <f t="shared" si="108"/>
        <v>0</v>
      </c>
      <c r="AI169" s="29">
        <f t="shared" si="109"/>
        <v>161151.95864345453</v>
      </c>
      <c r="AJ169" s="4">
        <f t="shared" si="110"/>
        <v>0</v>
      </c>
      <c r="AK169" s="4">
        <f t="shared" si="111"/>
        <v>0</v>
      </c>
      <c r="AL169" s="4">
        <f t="shared" si="112"/>
        <v>0</v>
      </c>
      <c r="AM169" s="4">
        <f t="shared" si="113"/>
        <v>132607.93003486953</v>
      </c>
      <c r="AO169" s="4"/>
    </row>
    <row r="170" spans="1:41">
      <c r="A170" s="1">
        <v>157</v>
      </c>
      <c r="B170" s="1">
        <f t="shared" si="114"/>
        <v>176</v>
      </c>
      <c r="C170" s="3">
        <f t="shared" si="77"/>
        <v>57732.481958332588</v>
      </c>
      <c r="D170" s="3">
        <f t="shared" si="84"/>
        <v>462.29061971882072</v>
      </c>
      <c r="E170" s="4">
        <f t="shared" si="85"/>
        <v>232.54981313294152</v>
      </c>
      <c r="F170" s="4">
        <f t="shared" si="86"/>
        <v>229.7408065858792</v>
      </c>
      <c r="G170" s="7">
        <f t="shared" si="87"/>
        <v>0.15</v>
      </c>
      <c r="H170" s="8">
        <f t="shared" si="88"/>
        <v>1.3451947011868914E-2</v>
      </c>
      <c r="I170" s="3">
        <f t="shared" si="78"/>
        <v>787.20371077201992</v>
      </c>
      <c r="J170" s="4">
        <f t="shared" si="79"/>
        <v>1016.9445173578991</v>
      </c>
      <c r="K170" s="3">
        <f t="shared" si="80"/>
        <v>1249.4943304908406</v>
      </c>
      <c r="L170" s="4">
        <f t="shared" si="81"/>
        <v>53.853640936049615</v>
      </c>
      <c r="M170" s="18">
        <f t="shared" si="82"/>
        <v>178.69617219689189</v>
      </c>
      <c r="N170" s="18">
        <f t="shared" si="83"/>
        <v>1016.9445173578991</v>
      </c>
      <c r="O170" s="18">
        <f t="shared" si="89"/>
        <v>1195.6406895547912</v>
      </c>
      <c r="P170" s="27">
        <f t="shared" si="90"/>
        <v>0</v>
      </c>
      <c r="Q170" s="18">
        <f t="shared" si="91"/>
        <v>0</v>
      </c>
      <c r="R170" s="18">
        <f t="shared" si="92"/>
        <v>0</v>
      </c>
      <c r="S170" s="29">
        <f t="shared" si="93"/>
        <v>0</v>
      </c>
      <c r="T170" s="25">
        <f t="shared" si="94"/>
        <v>0</v>
      </c>
      <c r="U170" s="4">
        <f t="shared" si="95"/>
        <v>0</v>
      </c>
      <c r="V170" s="4">
        <f t="shared" si="96"/>
        <v>0</v>
      </c>
      <c r="W170" s="4">
        <f t="shared" si="97"/>
        <v>0</v>
      </c>
      <c r="X170" s="27">
        <f t="shared" si="98"/>
        <v>0</v>
      </c>
      <c r="Y170" s="18">
        <f t="shared" si="99"/>
        <v>0</v>
      </c>
      <c r="Z170" s="18">
        <f t="shared" si="100"/>
        <v>0</v>
      </c>
      <c r="AA170" s="29">
        <f t="shared" si="101"/>
        <v>0</v>
      </c>
      <c r="AB170" s="25">
        <f t="shared" si="102"/>
        <v>57732.481958331824</v>
      </c>
      <c r="AC170" s="36">
        <f t="shared" si="103"/>
        <v>178.69617219688962</v>
      </c>
      <c r="AD170" s="4">
        <f t="shared" si="104"/>
        <v>1016.9445173579015</v>
      </c>
      <c r="AE170" s="4">
        <f t="shared" si="105"/>
        <v>1195.6406895547912</v>
      </c>
      <c r="AF170" s="33">
        <f t="shared" si="106"/>
        <v>0</v>
      </c>
      <c r="AG170" s="18">
        <f t="shared" si="107"/>
        <v>0</v>
      </c>
      <c r="AH170" s="18">
        <f t="shared" si="108"/>
        <v>0</v>
      </c>
      <c r="AI170" s="29">
        <f t="shared" si="109"/>
        <v>159660.28922519053</v>
      </c>
      <c r="AJ170" s="4">
        <f t="shared" si="110"/>
        <v>0</v>
      </c>
      <c r="AK170" s="4">
        <f t="shared" si="111"/>
        <v>0</v>
      </c>
      <c r="AL170" s="4">
        <f t="shared" si="112"/>
        <v>0</v>
      </c>
      <c r="AM170" s="4">
        <f t="shared" si="113"/>
        <v>131045.94079324683</v>
      </c>
      <c r="AO170" s="4"/>
    </row>
    <row r="171" spans="1:41">
      <c r="A171" s="1">
        <v>158</v>
      </c>
      <c r="B171" s="1">
        <f t="shared" si="114"/>
        <v>175</v>
      </c>
      <c r="C171" s="3">
        <f t="shared" si="77"/>
        <v>56731.381124072541</v>
      </c>
      <c r="D171" s="3">
        <f t="shared" si="84"/>
        <v>456.07191079827902</v>
      </c>
      <c r="E171" s="4">
        <f t="shared" si="85"/>
        <v>228.52440775173318</v>
      </c>
      <c r="F171" s="4">
        <f t="shared" si="86"/>
        <v>227.54750304654584</v>
      </c>
      <c r="G171" s="7">
        <f t="shared" si="87"/>
        <v>0.15</v>
      </c>
      <c r="H171" s="8">
        <f t="shared" si="88"/>
        <v>1.3451947011868914E-2</v>
      </c>
      <c r="I171" s="3">
        <f t="shared" si="78"/>
        <v>773.55333121350282</v>
      </c>
      <c r="J171" s="4">
        <f t="shared" si="79"/>
        <v>1001.1008342600487</v>
      </c>
      <c r="K171" s="3">
        <f t="shared" si="80"/>
        <v>1229.6252420117819</v>
      </c>
      <c r="L171" s="4">
        <f t="shared" si="81"/>
        <v>52.921441795138207</v>
      </c>
      <c r="M171" s="18">
        <f t="shared" si="82"/>
        <v>175.60296595659497</v>
      </c>
      <c r="N171" s="18">
        <f t="shared" si="83"/>
        <v>1001.1008342600487</v>
      </c>
      <c r="O171" s="18">
        <f t="shared" si="89"/>
        <v>1176.7038002166437</v>
      </c>
      <c r="P171" s="27">
        <f t="shared" si="90"/>
        <v>0</v>
      </c>
      <c r="Q171" s="18">
        <f t="shared" si="91"/>
        <v>0</v>
      </c>
      <c r="R171" s="18">
        <f t="shared" si="92"/>
        <v>0</v>
      </c>
      <c r="S171" s="29">
        <f t="shared" si="93"/>
        <v>0</v>
      </c>
      <c r="T171" s="25">
        <f t="shared" si="94"/>
        <v>0</v>
      </c>
      <c r="U171" s="4">
        <f t="shared" si="95"/>
        <v>0</v>
      </c>
      <c r="V171" s="4">
        <f t="shared" si="96"/>
        <v>0</v>
      </c>
      <c r="W171" s="4">
        <f t="shared" si="97"/>
        <v>0</v>
      </c>
      <c r="X171" s="27">
        <f t="shared" si="98"/>
        <v>0</v>
      </c>
      <c r="Y171" s="18">
        <f t="shared" si="99"/>
        <v>0</v>
      </c>
      <c r="Z171" s="18">
        <f t="shared" si="100"/>
        <v>0</v>
      </c>
      <c r="AA171" s="29">
        <f t="shared" si="101"/>
        <v>0</v>
      </c>
      <c r="AB171" s="25">
        <f t="shared" si="102"/>
        <v>56731.38112407177</v>
      </c>
      <c r="AC171" s="36">
        <f t="shared" si="103"/>
        <v>175.60296595659267</v>
      </c>
      <c r="AD171" s="4">
        <f t="shared" si="104"/>
        <v>1001.100834260051</v>
      </c>
      <c r="AE171" s="4">
        <f t="shared" si="105"/>
        <v>1176.7038002166437</v>
      </c>
      <c r="AF171" s="33">
        <f t="shared" si="106"/>
        <v>0</v>
      </c>
      <c r="AG171" s="18">
        <f t="shared" si="107"/>
        <v>0</v>
      </c>
      <c r="AH171" s="18">
        <f t="shared" si="108"/>
        <v>0</v>
      </c>
      <c r="AI171" s="29">
        <f t="shared" si="109"/>
        <v>158173.93181308804</v>
      </c>
      <c r="AJ171" s="4">
        <f t="shared" si="110"/>
        <v>0</v>
      </c>
      <c r="AK171" s="4">
        <f t="shared" si="111"/>
        <v>0</v>
      </c>
      <c r="AL171" s="4">
        <f t="shared" si="112"/>
        <v>0</v>
      </c>
      <c r="AM171" s="4">
        <f t="shared" si="113"/>
        <v>129495.10667282138</v>
      </c>
      <c r="AO171" s="4"/>
    </row>
    <row r="172" spans="1:41">
      <c r="A172" s="1">
        <v>159</v>
      </c>
      <c r="B172" s="1">
        <f t="shared" si="114"/>
        <v>174</v>
      </c>
      <c r="C172" s="3">
        <f t="shared" si="77"/>
        <v>55745.890187033408</v>
      </c>
      <c r="D172" s="3">
        <f t="shared" si="84"/>
        <v>449.93685562061876</v>
      </c>
      <c r="E172" s="4">
        <f t="shared" si="85"/>
        <v>224.56171694945382</v>
      </c>
      <c r="F172" s="4">
        <f t="shared" si="86"/>
        <v>225.37513867116493</v>
      </c>
      <c r="G172" s="7">
        <f t="shared" si="87"/>
        <v>0.15</v>
      </c>
      <c r="H172" s="8">
        <f t="shared" si="88"/>
        <v>1.3451947011868914E-2</v>
      </c>
      <c r="I172" s="3">
        <f t="shared" si="78"/>
        <v>760.11579836796705</v>
      </c>
      <c r="J172" s="4">
        <f t="shared" si="79"/>
        <v>985.49093703913195</v>
      </c>
      <c r="K172" s="3">
        <f t="shared" si="80"/>
        <v>1210.0526539885859</v>
      </c>
      <c r="L172" s="4">
        <f t="shared" si="81"/>
        <v>52.003766030399831</v>
      </c>
      <c r="M172" s="18">
        <f t="shared" si="82"/>
        <v>172.55795091905401</v>
      </c>
      <c r="N172" s="18">
        <f t="shared" si="83"/>
        <v>985.49093703913195</v>
      </c>
      <c r="O172" s="18">
        <f t="shared" si="89"/>
        <v>1158.048887958186</v>
      </c>
      <c r="P172" s="27">
        <f t="shared" si="90"/>
        <v>0</v>
      </c>
      <c r="Q172" s="18">
        <f t="shared" si="91"/>
        <v>0</v>
      </c>
      <c r="R172" s="18">
        <f t="shared" si="92"/>
        <v>0</v>
      </c>
      <c r="S172" s="29">
        <f t="shared" si="93"/>
        <v>0</v>
      </c>
      <c r="T172" s="25">
        <f t="shared" si="94"/>
        <v>0</v>
      </c>
      <c r="U172" s="4">
        <f t="shared" si="95"/>
        <v>0</v>
      </c>
      <c r="V172" s="4">
        <f t="shared" si="96"/>
        <v>0</v>
      </c>
      <c r="W172" s="4">
        <f t="shared" si="97"/>
        <v>0</v>
      </c>
      <c r="X172" s="27">
        <f t="shared" si="98"/>
        <v>0</v>
      </c>
      <c r="Y172" s="18">
        <f t="shared" si="99"/>
        <v>0</v>
      </c>
      <c r="Z172" s="18">
        <f t="shared" si="100"/>
        <v>0</v>
      </c>
      <c r="AA172" s="29">
        <f t="shared" si="101"/>
        <v>0</v>
      </c>
      <c r="AB172" s="25">
        <f t="shared" si="102"/>
        <v>55745.890187032637</v>
      </c>
      <c r="AC172" s="36">
        <f t="shared" si="103"/>
        <v>172.55795091905165</v>
      </c>
      <c r="AD172" s="4">
        <f t="shared" si="104"/>
        <v>985.49093703913434</v>
      </c>
      <c r="AE172" s="4">
        <f t="shared" si="105"/>
        <v>1158.048887958186</v>
      </c>
      <c r="AF172" s="33">
        <f t="shared" si="106"/>
        <v>0</v>
      </c>
      <c r="AG172" s="18">
        <f t="shared" si="107"/>
        <v>0</v>
      </c>
      <c r="AH172" s="18">
        <f t="shared" si="108"/>
        <v>0</v>
      </c>
      <c r="AI172" s="29">
        <f t="shared" si="109"/>
        <v>156693.05898922237</v>
      </c>
      <c r="AJ172" s="4">
        <f t="shared" si="110"/>
        <v>0</v>
      </c>
      <c r="AK172" s="4">
        <f t="shared" si="111"/>
        <v>0</v>
      </c>
      <c r="AL172" s="4">
        <f t="shared" si="112"/>
        <v>0</v>
      </c>
      <c r="AM172" s="4">
        <f t="shared" si="113"/>
        <v>127955.51626125845</v>
      </c>
      <c r="AO172" s="4"/>
    </row>
    <row r="173" spans="1:41">
      <c r="A173" s="1">
        <v>160</v>
      </c>
      <c r="B173" s="1">
        <f t="shared" si="114"/>
        <v>173</v>
      </c>
      <c r="C173" s="3">
        <f t="shared" si="77"/>
        <v>54775.778703427684</v>
      </c>
      <c r="D173" s="3">
        <f t="shared" si="84"/>
        <v>443.88432888012329</v>
      </c>
      <c r="E173" s="4">
        <f t="shared" si="85"/>
        <v>220.66081532367392</v>
      </c>
      <c r="F173" s="4">
        <f t="shared" si="86"/>
        <v>223.22351355644938</v>
      </c>
      <c r="G173" s="7">
        <f t="shared" si="87"/>
        <v>0.15</v>
      </c>
      <c r="H173" s="8">
        <f t="shared" si="88"/>
        <v>1.3451947011868914E-2</v>
      </c>
      <c r="I173" s="3">
        <f t="shared" si="78"/>
        <v>746.88797004927221</v>
      </c>
      <c r="J173" s="4">
        <f t="shared" si="79"/>
        <v>970.11148360572156</v>
      </c>
      <c r="K173" s="3">
        <f t="shared" si="80"/>
        <v>1190.7722989293954</v>
      </c>
      <c r="L173" s="4">
        <f t="shared" si="81"/>
        <v>51.100399338113959</v>
      </c>
      <c r="M173" s="18">
        <f t="shared" si="82"/>
        <v>169.56041598555996</v>
      </c>
      <c r="N173" s="18">
        <f t="shared" si="83"/>
        <v>970.11148360572156</v>
      </c>
      <c r="O173" s="18">
        <f t="shared" si="89"/>
        <v>1139.6718995912815</v>
      </c>
      <c r="P173" s="27">
        <f t="shared" si="90"/>
        <v>0</v>
      </c>
      <c r="Q173" s="18">
        <f t="shared" si="91"/>
        <v>0</v>
      </c>
      <c r="R173" s="18">
        <f t="shared" si="92"/>
        <v>0</v>
      </c>
      <c r="S173" s="29">
        <f t="shared" si="93"/>
        <v>0</v>
      </c>
      <c r="T173" s="25">
        <f t="shared" si="94"/>
        <v>0</v>
      </c>
      <c r="U173" s="4">
        <f t="shared" si="95"/>
        <v>0</v>
      </c>
      <c r="V173" s="4">
        <f t="shared" si="96"/>
        <v>0</v>
      </c>
      <c r="W173" s="4">
        <f t="shared" si="97"/>
        <v>0</v>
      </c>
      <c r="X173" s="27">
        <f t="shared" si="98"/>
        <v>0</v>
      </c>
      <c r="Y173" s="18">
        <f t="shared" si="99"/>
        <v>0</v>
      </c>
      <c r="Z173" s="18">
        <f t="shared" si="100"/>
        <v>0</v>
      </c>
      <c r="AA173" s="29">
        <f t="shared" si="101"/>
        <v>0</v>
      </c>
      <c r="AB173" s="25">
        <f t="shared" si="102"/>
        <v>54775.778703426913</v>
      </c>
      <c r="AC173" s="36">
        <f t="shared" si="103"/>
        <v>169.56041598555763</v>
      </c>
      <c r="AD173" s="4">
        <f t="shared" si="104"/>
        <v>970.11148360572395</v>
      </c>
      <c r="AE173" s="4">
        <f t="shared" si="105"/>
        <v>1139.6718995912815</v>
      </c>
      <c r="AF173" s="33">
        <f t="shared" si="106"/>
        <v>0</v>
      </c>
      <c r="AG173" s="18">
        <f t="shared" si="107"/>
        <v>0</v>
      </c>
      <c r="AH173" s="18">
        <f t="shared" si="108"/>
        <v>0</v>
      </c>
      <c r="AI173" s="29">
        <f t="shared" si="109"/>
        <v>155217.83737691582</v>
      </c>
      <c r="AJ173" s="4">
        <f t="shared" si="110"/>
        <v>0</v>
      </c>
      <c r="AK173" s="4">
        <f t="shared" si="111"/>
        <v>0</v>
      </c>
      <c r="AL173" s="4">
        <f t="shared" si="112"/>
        <v>0</v>
      </c>
      <c r="AM173" s="4">
        <f t="shared" si="113"/>
        <v>126427.25206881328</v>
      </c>
      <c r="AO173" s="4"/>
    </row>
    <row r="174" spans="1:41">
      <c r="A174" s="1">
        <v>161</v>
      </c>
      <c r="B174" s="1">
        <f t="shared" si="114"/>
        <v>172</v>
      </c>
      <c r="C174" s="3">
        <f t="shared" si="77"/>
        <v>53820.819524716906</v>
      </c>
      <c r="D174" s="3">
        <f t="shared" si="84"/>
        <v>437.91322040862877</v>
      </c>
      <c r="E174" s="4">
        <f t="shared" si="85"/>
        <v>216.82079070106792</v>
      </c>
      <c r="F174" s="4">
        <f t="shared" si="86"/>
        <v>221.09242970756085</v>
      </c>
      <c r="G174" s="7">
        <f t="shared" si="87"/>
        <v>0.15</v>
      </c>
      <c r="H174" s="8">
        <f t="shared" si="88"/>
        <v>1.3451947011868914E-2</v>
      </c>
      <c r="I174" s="3">
        <f t="shared" si="78"/>
        <v>733.86674900321543</v>
      </c>
      <c r="J174" s="4">
        <f t="shared" si="79"/>
        <v>954.95917871077631</v>
      </c>
      <c r="K174" s="3">
        <f t="shared" si="80"/>
        <v>1171.7799694118441</v>
      </c>
      <c r="L174" s="4">
        <f t="shared" si="81"/>
        <v>50.211130478142046</v>
      </c>
      <c r="M174" s="18">
        <f t="shared" si="82"/>
        <v>166.60966022292587</v>
      </c>
      <c r="N174" s="18">
        <f t="shared" si="83"/>
        <v>954.95917871077631</v>
      </c>
      <c r="O174" s="18">
        <f t="shared" si="89"/>
        <v>1121.5688389337022</v>
      </c>
      <c r="P174" s="27">
        <f t="shared" si="90"/>
        <v>0</v>
      </c>
      <c r="Q174" s="18">
        <f t="shared" si="91"/>
        <v>0</v>
      </c>
      <c r="R174" s="18">
        <f t="shared" si="92"/>
        <v>0</v>
      </c>
      <c r="S174" s="29">
        <f t="shared" si="93"/>
        <v>0</v>
      </c>
      <c r="T174" s="25">
        <f t="shared" si="94"/>
        <v>0</v>
      </c>
      <c r="U174" s="4">
        <f t="shared" si="95"/>
        <v>0</v>
      </c>
      <c r="V174" s="4">
        <f t="shared" si="96"/>
        <v>0</v>
      </c>
      <c r="W174" s="4">
        <f t="shared" si="97"/>
        <v>0</v>
      </c>
      <c r="X174" s="27">
        <f t="shared" si="98"/>
        <v>0</v>
      </c>
      <c r="Y174" s="18">
        <f t="shared" si="99"/>
        <v>0</v>
      </c>
      <c r="Z174" s="18">
        <f t="shared" si="100"/>
        <v>0</v>
      </c>
      <c r="AA174" s="29">
        <f t="shared" si="101"/>
        <v>0</v>
      </c>
      <c r="AB174" s="25">
        <f t="shared" si="102"/>
        <v>53820.819524716135</v>
      </c>
      <c r="AC174" s="36">
        <f t="shared" si="103"/>
        <v>166.60966022292357</v>
      </c>
      <c r="AD174" s="4">
        <f t="shared" si="104"/>
        <v>954.95917871077859</v>
      </c>
      <c r="AE174" s="4">
        <f t="shared" si="105"/>
        <v>1121.5688389337022</v>
      </c>
      <c r="AF174" s="33">
        <f t="shared" si="106"/>
        <v>0</v>
      </c>
      <c r="AG174" s="18">
        <f t="shared" si="107"/>
        <v>0</v>
      </c>
      <c r="AH174" s="18">
        <f t="shared" si="108"/>
        <v>0</v>
      </c>
      <c r="AI174" s="29">
        <f t="shared" si="109"/>
        <v>153748.42777243536</v>
      </c>
      <c r="AJ174" s="4">
        <f t="shared" si="110"/>
        <v>0</v>
      </c>
      <c r="AK174" s="4">
        <f t="shared" si="111"/>
        <v>0</v>
      </c>
      <c r="AL174" s="4">
        <f t="shared" si="112"/>
        <v>0</v>
      </c>
      <c r="AM174" s="4">
        <f t="shared" si="113"/>
        <v>124910.39070272028</v>
      </c>
      <c r="AO174" s="4"/>
    </row>
    <row r="175" spans="1:41">
      <c r="A175" s="1">
        <v>162</v>
      </c>
      <c r="B175" s="1">
        <f t="shared" si="114"/>
        <v>171</v>
      </c>
      <c r="C175" s="3">
        <f t="shared" si="77"/>
        <v>52880.788751419335</v>
      </c>
      <c r="D175" s="3">
        <f t="shared" si="84"/>
        <v>432.022434971895</v>
      </c>
      <c r="E175" s="4">
        <f t="shared" si="85"/>
        <v>213.04074395200442</v>
      </c>
      <c r="F175" s="4">
        <f t="shared" si="86"/>
        <v>218.98169101989058</v>
      </c>
      <c r="G175" s="7">
        <f t="shared" si="87"/>
        <v>0.15</v>
      </c>
      <c r="H175" s="8">
        <f t="shared" si="88"/>
        <v>1.3451947011868914E-2</v>
      </c>
      <c r="I175" s="3">
        <f t="shared" si="78"/>
        <v>721.0490822776826</v>
      </c>
      <c r="J175" s="4">
        <f t="shared" si="79"/>
        <v>940.03077329757321</v>
      </c>
      <c r="K175" s="3">
        <f t="shared" si="80"/>
        <v>1153.0715172495775</v>
      </c>
      <c r="L175" s="4">
        <f t="shared" si="81"/>
        <v>49.335751230990496</v>
      </c>
      <c r="M175" s="18">
        <f t="shared" si="82"/>
        <v>163.70499272101392</v>
      </c>
      <c r="N175" s="18">
        <f t="shared" si="83"/>
        <v>940.03077329757321</v>
      </c>
      <c r="O175" s="18">
        <f t="shared" si="89"/>
        <v>1103.7357660185871</v>
      </c>
      <c r="P175" s="27">
        <f t="shared" si="90"/>
        <v>0</v>
      </c>
      <c r="Q175" s="18">
        <f t="shared" si="91"/>
        <v>0</v>
      </c>
      <c r="R175" s="18">
        <f t="shared" si="92"/>
        <v>0</v>
      </c>
      <c r="S175" s="29">
        <f t="shared" si="93"/>
        <v>0</v>
      </c>
      <c r="T175" s="25">
        <f t="shared" si="94"/>
        <v>0</v>
      </c>
      <c r="U175" s="4">
        <f t="shared" si="95"/>
        <v>0</v>
      </c>
      <c r="V175" s="4">
        <f t="shared" si="96"/>
        <v>0</v>
      </c>
      <c r="W175" s="4">
        <f t="shared" si="97"/>
        <v>0</v>
      </c>
      <c r="X175" s="27">
        <f t="shared" si="98"/>
        <v>0</v>
      </c>
      <c r="Y175" s="18">
        <f t="shared" si="99"/>
        <v>0</v>
      </c>
      <c r="Z175" s="18">
        <f t="shared" si="100"/>
        <v>0</v>
      </c>
      <c r="AA175" s="29">
        <f t="shared" si="101"/>
        <v>0</v>
      </c>
      <c r="AB175" s="25">
        <f t="shared" si="102"/>
        <v>52880.788751418557</v>
      </c>
      <c r="AC175" s="36">
        <f t="shared" si="103"/>
        <v>163.70499272101159</v>
      </c>
      <c r="AD175" s="4">
        <f t="shared" si="104"/>
        <v>940.03077329757548</v>
      </c>
      <c r="AE175" s="4">
        <f t="shared" si="105"/>
        <v>1103.7357660185871</v>
      </c>
      <c r="AF175" s="33">
        <f t="shared" si="106"/>
        <v>0</v>
      </c>
      <c r="AG175" s="18">
        <f t="shared" si="107"/>
        <v>0</v>
      </c>
      <c r="AH175" s="18">
        <f t="shared" si="108"/>
        <v>0</v>
      </c>
      <c r="AI175" s="29">
        <f t="shared" si="109"/>
        <v>152284.98527420723</v>
      </c>
      <c r="AJ175" s="4">
        <f t="shared" si="110"/>
        <v>0</v>
      </c>
      <c r="AK175" s="4">
        <f t="shared" si="111"/>
        <v>0</v>
      </c>
      <c r="AL175" s="4">
        <f t="shared" si="112"/>
        <v>0</v>
      </c>
      <c r="AM175" s="4">
        <f t="shared" si="113"/>
        <v>123405.00303755289</v>
      </c>
      <c r="AO175" s="4"/>
    </row>
    <row r="176" spans="1:41">
      <c r="A176" s="1">
        <v>163</v>
      </c>
      <c r="B176" s="1">
        <f t="shared" si="114"/>
        <v>170</v>
      </c>
      <c r="C176" s="3">
        <f t="shared" si="77"/>
        <v>51955.465687556811</v>
      </c>
      <c r="D176" s="3">
        <f t="shared" si="84"/>
        <v>426.21089206871449</v>
      </c>
      <c r="E176" s="4">
        <f t="shared" si="85"/>
        <v>209.31978880770154</v>
      </c>
      <c r="F176" s="4">
        <f t="shared" si="86"/>
        <v>216.89110326101294</v>
      </c>
      <c r="G176" s="7">
        <f t="shared" si="87"/>
        <v>0.15</v>
      </c>
      <c r="H176" s="8">
        <f t="shared" si="88"/>
        <v>1.3451947011868914E-2</v>
      </c>
      <c r="I176" s="3">
        <f t="shared" si="78"/>
        <v>708.43196060151365</v>
      </c>
      <c r="J176" s="4">
        <f t="shared" si="79"/>
        <v>925.32306386252662</v>
      </c>
      <c r="K176" s="3">
        <f t="shared" si="80"/>
        <v>1134.6428526702282</v>
      </c>
      <c r="L176" s="4">
        <f t="shared" si="81"/>
        <v>48.474056355467724</v>
      </c>
      <c r="M176" s="18">
        <f t="shared" si="82"/>
        <v>160.84573245223382</v>
      </c>
      <c r="N176" s="18">
        <f t="shared" si="83"/>
        <v>925.32306386252662</v>
      </c>
      <c r="O176" s="18">
        <f t="shared" si="89"/>
        <v>1086.1687963147604</v>
      </c>
      <c r="P176" s="27">
        <f t="shared" si="90"/>
        <v>0</v>
      </c>
      <c r="Q176" s="18">
        <f t="shared" si="91"/>
        <v>0</v>
      </c>
      <c r="R176" s="18">
        <f t="shared" si="92"/>
        <v>0</v>
      </c>
      <c r="S176" s="29">
        <f t="shared" si="93"/>
        <v>0</v>
      </c>
      <c r="T176" s="25">
        <f t="shared" si="94"/>
        <v>0</v>
      </c>
      <c r="U176" s="4">
        <f t="shared" si="95"/>
        <v>0</v>
      </c>
      <c r="V176" s="4">
        <f t="shared" si="96"/>
        <v>0</v>
      </c>
      <c r="W176" s="4">
        <f t="shared" si="97"/>
        <v>0</v>
      </c>
      <c r="X176" s="27">
        <f t="shared" si="98"/>
        <v>0</v>
      </c>
      <c r="Y176" s="18">
        <f t="shared" si="99"/>
        <v>0</v>
      </c>
      <c r="Z176" s="18">
        <f t="shared" si="100"/>
        <v>0</v>
      </c>
      <c r="AA176" s="29">
        <f t="shared" si="101"/>
        <v>0</v>
      </c>
      <c r="AB176" s="25">
        <f t="shared" si="102"/>
        <v>51955.465687556025</v>
      </c>
      <c r="AC176" s="36">
        <f t="shared" si="103"/>
        <v>160.84573245223146</v>
      </c>
      <c r="AD176" s="4">
        <f t="shared" si="104"/>
        <v>925.3230638625289</v>
      </c>
      <c r="AE176" s="4">
        <f t="shared" si="105"/>
        <v>1086.1687963147604</v>
      </c>
      <c r="AF176" s="33">
        <f t="shared" si="106"/>
        <v>0</v>
      </c>
      <c r="AG176" s="18">
        <f t="shared" si="107"/>
        <v>0</v>
      </c>
      <c r="AH176" s="18">
        <f t="shared" si="108"/>
        <v>0</v>
      </c>
      <c r="AI176" s="29">
        <f t="shared" si="109"/>
        <v>150827.65940959222</v>
      </c>
      <c r="AJ176" s="4">
        <f t="shared" si="110"/>
        <v>0</v>
      </c>
      <c r="AK176" s="4">
        <f t="shared" si="111"/>
        <v>0</v>
      </c>
      <c r="AL176" s="4">
        <f t="shared" si="112"/>
        <v>0</v>
      </c>
      <c r="AM176" s="4">
        <f t="shared" si="113"/>
        <v>121911.15438163849</v>
      </c>
      <c r="AO176" s="4"/>
    </row>
    <row r="177" spans="1:41">
      <c r="A177" s="1">
        <v>164</v>
      </c>
      <c r="B177" s="1">
        <f t="shared" si="114"/>
        <v>169</v>
      </c>
      <c r="C177" s="3">
        <f t="shared" si="77"/>
        <v>51044.632795732032</v>
      </c>
      <c r="D177" s="3">
        <f t="shared" si="84"/>
        <v>420.4775257327247</v>
      </c>
      <c r="E177" s="4">
        <f t="shared" si="85"/>
        <v>205.65705167991237</v>
      </c>
      <c r="F177" s="4">
        <f t="shared" si="86"/>
        <v>214.82047405281233</v>
      </c>
      <c r="G177" s="7">
        <f t="shared" si="87"/>
        <v>0.15</v>
      </c>
      <c r="H177" s="8">
        <f t="shared" si="88"/>
        <v>1.3451947011868914E-2</v>
      </c>
      <c r="I177" s="3">
        <f t="shared" si="78"/>
        <v>696.01241777196481</v>
      </c>
      <c r="J177" s="4">
        <f t="shared" si="79"/>
        <v>910.83289182477711</v>
      </c>
      <c r="K177" s="3">
        <f t="shared" si="80"/>
        <v>1116.4899435046896</v>
      </c>
      <c r="L177" s="4">
        <f t="shared" si="81"/>
        <v>47.625843546927072</v>
      </c>
      <c r="M177" s="18">
        <f t="shared" si="82"/>
        <v>158.03120813298528</v>
      </c>
      <c r="N177" s="18">
        <f t="shared" si="83"/>
        <v>910.83289182477711</v>
      </c>
      <c r="O177" s="18">
        <f t="shared" si="89"/>
        <v>1068.8640999577624</v>
      </c>
      <c r="P177" s="27">
        <f t="shared" si="90"/>
        <v>0</v>
      </c>
      <c r="Q177" s="18">
        <f t="shared" si="91"/>
        <v>0</v>
      </c>
      <c r="R177" s="18">
        <f t="shared" si="92"/>
        <v>0</v>
      </c>
      <c r="S177" s="29">
        <f t="shared" si="93"/>
        <v>0</v>
      </c>
      <c r="T177" s="25">
        <f t="shared" si="94"/>
        <v>0</v>
      </c>
      <c r="U177" s="4">
        <f t="shared" si="95"/>
        <v>0</v>
      </c>
      <c r="V177" s="4">
        <f t="shared" si="96"/>
        <v>0</v>
      </c>
      <c r="W177" s="4">
        <f t="shared" si="97"/>
        <v>0</v>
      </c>
      <c r="X177" s="27">
        <f t="shared" si="98"/>
        <v>0</v>
      </c>
      <c r="Y177" s="18">
        <f t="shared" si="99"/>
        <v>0</v>
      </c>
      <c r="Z177" s="18">
        <f t="shared" si="100"/>
        <v>0</v>
      </c>
      <c r="AA177" s="29">
        <f t="shared" si="101"/>
        <v>0</v>
      </c>
      <c r="AB177" s="25">
        <f t="shared" si="102"/>
        <v>51044.632795731246</v>
      </c>
      <c r="AC177" s="36">
        <f t="shared" si="103"/>
        <v>158.03120813298293</v>
      </c>
      <c r="AD177" s="4">
        <f t="shared" si="104"/>
        <v>910.83289182477949</v>
      </c>
      <c r="AE177" s="4">
        <f t="shared" si="105"/>
        <v>1068.8640999577624</v>
      </c>
      <c r="AF177" s="33">
        <f t="shared" si="106"/>
        <v>0</v>
      </c>
      <c r="AG177" s="18">
        <f t="shared" si="107"/>
        <v>0</v>
      </c>
      <c r="AH177" s="18">
        <f t="shared" si="108"/>
        <v>0</v>
      </c>
      <c r="AI177" s="29">
        <f t="shared" si="109"/>
        <v>149376.59425926383</v>
      </c>
      <c r="AJ177" s="4">
        <f t="shared" si="110"/>
        <v>0</v>
      </c>
      <c r="AK177" s="4">
        <f t="shared" si="111"/>
        <v>0</v>
      </c>
      <c r="AL177" s="4">
        <f t="shared" si="112"/>
        <v>0</v>
      </c>
      <c r="AM177" s="4">
        <f t="shared" si="113"/>
        <v>120428.90463961021</v>
      </c>
      <c r="AO177" s="4"/>
    </row>
    <row r="178" spans="1:41">
      <c r="A178" s="1">
        <v>165</v>
      </c>
      <c r="B178" s="1">
        <f t="shared" si="114"/>
        <v>168</v>
      </c>
      <c r="C178" s="3">
        <f t="shared" si="77"/>
        <v>50148.075652827603</v>
      </c>
      <c r="D178" s="3">
        <f t="shared" si="84"/>
        <v>414.82128433688627</v>
      </c>
      <c r="E178" s="4">
        <f t="shared" si="85"/>
        <v>202.05167148310593</v>
      </c>
      <c r="F178" s="4">
        <f t="shared" si="86"/>
        <v>212.76961285378033</v>
      </c>
      <c r="G178" s="7">
        <f t="shared" si="87"/>
        <v>0.15</v>
      </c>
      <c r="H178" s="8">
        <f t="shared" si="88"/>
        <v>1.3451947011868914E-2</v>
      </c>
      <c r="I178" s="3">
        <f t="shared" si="78"/>
        <v>683.78753005064857</v>
      </c>
      <c r="J178" s="4">
        <f t="shared" si="79"/>
        <v>896.55714290442893</v>
      </c>
      <c r="K178" s="3">
        <f t="shared" si="80"/>
        <v>1098.6088143875349</v>
      </c>
      <c r="L178" s="4">
        <f t="shared" si="81"/>
        <v>46.790913396087696</v>
      </c>
      <c r="M178" s="18">
        <f t="shared" si="82"/>
        <v>155.26075808701825</v>
      </c>
      <c r="N178" s="18">
        <f t="shared" si="83"/>
        <v>896.55714290442893</v>
      </c>
      <c r="O178" s="18">
        <f t="shared" si="89"/>
        <v>1051.8179009914472</v>
      </c>
      <c r="P178" s="27">
        <f t="shared" si="90"/>
        <v>0</v>
      </c>
      <c r="Q178" s="18">
        <f t="shared" si="91"/>
        <v>0</v>
      </c>
      <c r="R178" s="18">
        <f t="shared" si="92"/>
        <v>0</v>
      </c>
      <c r="S178" s="29">
        <f t="shared" si="93"/>
        <v>0</v>
      </c>
      <c r="T178" s="25">
        <f t="shared" si="94"/>
        <v>0</v>
      </c>
      <c r="U178" s="4">
        <f t="shared" si="95"/>
        <v>0</v>
      </c>
      <c r="V178" s="4">
        <f t="shared" si="96"/>
        <v>0</v>
      </c>
      <c r="W178" s="4">
        <f t="shared" si="97"/>
        <v>0</v>
      </c>
      <c r="X178" s="27">
        <f t="shared" si="98"/>
        <v>0</v>
      </c>
      <c r="Y178" s="18">
        <f t="shared" si="99"/>
        <v>0</v>
      </c>
      <c r="Z178" s="18">
        <f t="shared" si="100"/>
        <v>0</v>
      </c>
      <c r="AA178" s="29">
        <f t="shared" si="101"/>
        <v>0</v>
      </c>
      <c r="AB178" s="25">
        <f t="shared" si="102"/>
        <v>50148.07565282681</v>
      </c>
      <c r="AC178" s="36">
        <f t="shared" si="103"/>
        <v>155.26075808701589</v>
      </c>
      <c r="AD178" s="4">
        <f t="shared" si="104"/>
        <v>896.55714290443132</v>
      </c>
      <c r="AE178" s="4">
        <f t="shared" si="105"/>
        <v>1051.8179009914472</v>
      </c>
      <c r="AF178" s="33">
        <f t="shared" si="106"/>
        <v>0</v>
      </c>
      <c r="AG178" s="18">
        <f t="shared" si="107"/>
        <v>0</v>
      </c>
      <c r="AH178" s="18">
        <f t="shared" si="108"/>
        <v>0</v>
      </c>
      <c r="AI178" s="29">
        <f t="shared" si="109"/>
        <v>147931.92857923117</v>
      </c>
      <c r="AJ178" s="4">
        <f t="shared" si="110"/>
        <v>0</v>
      </c>
      <c r="AK178" s="4">
        <f t="shared" si="111"/>
        <v>0</v>
      </c>
      <c r="AL178" s="4">
        <f t="shared" si="112"/>
        <v>0</v>
      </c>
      <c r="AM178" s="4">
        <f t="shared" si="113"/>
        <v>118958.30847117702</v>
      </c>
      <c r="AO178" s="4"/>
    </row>
    <row r="179" spans="1:41">
      <c r="A179" s="1">
        <v>166</v>
      </c>
      <c r="B179" s="1">
        <f t="shared" si="114"/>
        <v>167</v>
      </c>
      <c r="C179" s="3">
        <f t="shared" si="77"/>
        <v>49265.582906318283</v>
      </c>
      <c r="D179" s="3">
        <f t="shared" si="84"/>
        <v>409.24113040059098</v>
      </c>
      <c r="E179" s="4">
        <f t="shared" si="85"/>
        <v>198.50279945910927</v>
      </c>
      <c r="F179" s="4">
        <f t="shared" si="86"/>
        <v>210.73833094148171</v>
      </c>
      <c r="G179" s="7">
        <f t="shared" si="87"/>
        <v>0.15</v>
      </c>
      <c r="H179" s="8">
        <f t="shared" si="88"/>
        <v>1.3451947011868914E-2</v>
      </c>
      <c r="I179" s="3">
        <f t="shared" si="78"/>
        <v>671.75441556783608</v>
      </c>
      <c r="J179" s="4">
        <f t="shared" si="79"/>
        <v>882.49274650931784</v>
      </c>
      <c r="K179" s="3">
        <f t="shared" si="80"/>
        <v>1080.995545968427</v>
      </c>
      <c r="L179" s="4">
        <f t="shared" si="81"/>
        <v>45.9690693484253</v>
      </c>
      <c r="M179" s="18">
        <f t="shared" si="82"/>
        <v>152.53373011068396</v>
      </c>
      <c r="N179" s="18">
        <f t="shared" si="83"/>
        <v>882.49274650931784</v>
      </c>
      <c r="O179" s="18">
        <f t="shared" si="89"/>
        <v>1035.0264766200019</v>
      </c>
      <c r="P179" s="27">
        <f t="shared" si="90"/>
        <v>0</v>
      </c>
      <c r="Q179" s="18">
        <f t="shared" si="91"/>
        <v>0</v>
      </c>
      <c r="R179" s="18">
        <f t="shared" si="92"/>
        <v>0</v>
      </c>
      <c r="S179" s="29">
        <f t="shared" si="93"/>
        <v>0</v>
      </c>
      <c r="T179" s="25">
        <f t="shared" si="94"/>
        <v>0</v>
      </c>
      <c r="U179" s="4">
        <f t="shared" si="95"/>
        <v>0</v>
      </c>
      <c r="V179" s="4">
        <f t="shared" si="96"/>
        <v>0</v>
      </c>
      <c r="W179" s="4">
        <f t="shared" si="97"/>
        <v>0</v>
      </c>
      <c r="X179" s="27">
        <f t="shared" si="98"/>
        <v>0</v>
      </c>
      <c r="Y179" s="18">
        <f t="shared" si="99"/>
        <v>0</v>
      </c>
      <c r="Z179" s="18">
        <f t="shared" si="100"/>
        <v>0</v>
      </c>
      <c r="AA179" s="29">
        <f t="shared" si="101"/>
        <v>0</v>
      </c>
      <c r="AB179" s="25">
        <f t="shared" si="102"/>
        <v>49265.582906317482</v>
      </c>
      <c r="AC179" s="36">
        <f t="shared" si="103"/>
        <v>152.53373011068157</v>
      </c>
      <c r="AD179" s="4">
        <f t="shared" si="104"/>
        <v>882.49274650932034</v>
      </c>
      <c r="AE179" s="4">
        <f t="shared" si="105"/>
        <v>1035.0264766200019</v>
      </c>
      <c r="AF179" s="33">
        <f t="shared" si="106"/>
        <v>0</v>
      </c>
      <c r="AG179" s="18">
        <f t="shared" si="107"/>
        <v>0</v>
      </c>
      <c r="AH179" s="18">
        <f t="shared" si="108"/>
        <v>0</v>
      </c>
      <c r="AI179" s="29">
        <f t="shared" si="109"/>
        <v>146493.79592054719</v>
      </c>
      <c r="AJ179" s="4">
        <f t="shared" si="110"/>
        <v>0</v>
      </c>
      <c r="AK179" s="4">
        <f t="shared" si="111"/>
        <v>0</v>
      </c>
      <c r="AL179" s="4">
        <f t="shared" si="112"/>
        <v>0</v>
      </c>
      <c r="AM179" s="4">
        <f t="shared" si="113"/>
        <v>117499.41544619095</v>
      </c>
      <c r="AO179" s="4"/>
    </row>
    <row r="180" spans="1:41">
      <c r="A180" s="1">
        <v>167</v>
      </c>
      <c r="B180" s="1">
        <f t="shared" si="114"/>
        <v>166</v>
      </c>
      <c r="C180" s="3">
        <f t="shared" si="77"/>
        <v>48396.946231188092</v>
      </c>
      <c r="D180" s="3">
        <f t="shared" si="84"/>
        <v>403.73604039936492</v>
      </c>
      <c r="E180" s="4">
        <f t="shared" si="85"/>
        <v>195.00959900417652</v>
      </c>
      <c r="F180" s="4">
        <f t="shared" si="86"/>
        <v>208.7264413951884</v>
      </c>
      <c r="G180" s="7">
        <f t="shared" si="87"/>
        <v>0.15</v>
      </c>
      <c r="H180" s="8">
        <f t="shared" si="88"/>
        <v>1.3451947011868914E-2</v>
      </c>
      <c r="I180" s="3">
        <f t="shared" si="78"/>
        <v>659.91023373500445</v>
      </c>
      <c r="J180" s="4">
        <f t="shared" si="79"/>
        <v>868.63667513019288</v>
      </c>
      <c r="K180" s="3">
        <f t="shared" si="80"/>
        <v>1063.6462741343694</v>
      </c>
      <c r="L180" s="4">
        <f t="shared" si="81"/>
        <v>45.160117664125089</v>
      </c>
      <c r="M180" s="18">
        <f t="shared" si="82"/>
        <v>149.84948134005143</v>
      </c>
      <c r="N180" s="18">
        <f t="shared" si="83"/>
        <v>868.63667513019288</v>
      </c>
      <c r="O180" s="18">
        <f t="shared" si="89"/>
        <v>1018.4861564702443</v>
      </c>
      <c r="P180" s="27">
        <f t="shared" si="90"/>
        <v>0</v>
      </c>
      <c r="Q180" s="18">
        <f t="shared" si="91"/>
        <v>0</v>
      </c>
      <c r="R180" s="18">
        <f t="shared" si="92"/>
        <v>0</v>
      </c>
      <c r="S180" s="29">
        <f t="shared" si="93"/>
        <v>0</v>
      </c>
      <c r="T180" s="25">
        <f t="shared" si="94"/>
        <v>0</v>
      </c>
      <c r="U180" s="4">
        <f t="shared" si="95"/>
        <v>0</v>
      </c>
      <c r="V180" s="4">
        <f t="shared" si="96"/>
        <v>0</v>
      </c>
      <c r="W180" s="4">
        <f t="shared" si="97"/>
        <v>0</v>
      </c>
      <c r="X180" s="27">
        <f t="shared" si="98"/>
        <v>0</v>
      </c>
      <c r="Y180" s="18">
        <f t="shared" si="99"/>
        <v>0</v>
      </c>
      <c r="Z180" s="18">
        <f t="shared" si="100"/>
        <v>0</v>
      </c>
      <c r="AA180" s="29">
        <f t="shared" si="101"/>
        <v>0</v>
      </c>
      <c r="AB180" s="25">
        <f t="shared" si="102"/>
        <v>48396.946231187285</v>
      </c>
      <c r="AC180" s="36">
        <f t="shared" si="103"/>
        <v>149.84948134004904</v>
      </c>
      <c r="AD180" s="4">
        <f t="shared" si="104"/>
        <v>868.63667513019527</v>
      </c>
      <c r="AE180" s="4">
        <f t="shared" si="105"/>
        <v>1018.4861564702443</v>
      </c>
      <c r="AF180" s="33">
        <f t="shared" si="106"/>
        <v>0</v>
      </c>
      <c r="AG180" s="18">
        <f t="shared" si="107"/>
        <v>0</v>
      </c>
      <c r="AH180" s="18">
        <f t="shared" si="108"/>
        <v>0</v>
      </c>
      <c r="AI180" s="29">
        <f t="shared" si="109"/>
        <v>145062.32474674261</v>
      </c>
      <c r="AJ180" s="4">
        <f t="shared" si="110"/>
        <v>0</v>
      </c>
      <c r="AK180" s="4">
        <f t="shared" si="111"/>
        <v>0</v>
      </c>
      <c r="AL180" s="4">
        <f t="shared" si="112"/>
        <v>0</v>
      </c>
      <c r="AM180" s="4">
        <f t="shared" si="113"/>
        <v>116052.27019608849</v>
      </c>
      <c r="AO180" s="4"/>
    </row>
    <row r="181" spans="1:41">
      <c r="A181" s="1">
        <v>168</v>
      </c>
      <c r="B181" s="1">
        <f t="shared" si="114"/>
        <v>165</v>
      </c>
      <c r="C181" s="3">
        <f t="shared" si="77"/>
        <v>47541.960287443893</v>
      </c>
      <c r="D181" s="3">
        <f t="shared" si="84"/>
        <v>398.30500457713077</v>
      </c>
      <c r="E181" s="4">
        <f t="shared" si="85"/>
        <v>191.57124549845287</v>
      </c>
      <c r="F181" s="4">
        <f t="shared" si="86"/>
        <v>206.73375907867791</v>
      </c>
      <c r="G181" s="7">
        <f t="shared" si="87"/>
        <v>0.15</v>
      </c>
      <c r="H181" s="8">
        <f t="shared" si="88"/>
        <v>1.3451947011868914E-2</v>
      </c>
      <c r="I181" s="3">
        <f t="shared" si="78"/>
        <v>648.2521846655203</v>
      </c>
      <c r="J181" s="4">
        <f t="shared" si="79"/>
        <v>854.98594374419827</v>
      </c>
      <c r="K181" s="3">
        <f t="shared" si="80"/>
        <v>1046.557189242651</v>
      </c>
      <c r="L181" s="4">
        <f t="shared" si="81"/>
        <v>44.363867378589084</v>
      </c>
      <c r="M181" s="18">
        <f t="shared" si="82"/>
        <v>147.20737811986379</v>
      </c>
      <c r="N181" s="18">
        <f t="shared" si="83"/>
        <v>854.98594374419827</v>
      </c>
      <c r="O181" s="18">
        <f t="shared" si="89"/>
        <v>1002.193321864062</v>
      </c>
      <c r="P181" s="27">
        <f t="shared" si="90"/>
        <v>0</v>
      </c>
      <c r="Q181" s="18">
        <f t="shared" si="91"/>
        <v>0</v>
      </c>
      <c r="R181" s="18">
        <f t="shared" si="92"/>
        <v>0</v>
      </c>
      <c r="S181" s="29">
        <f t="shared" si="93"/>
        <v>0</v>
      </c>
      <c r="T181" s="25">
        <f t="shared" si="94"/>
        <v>0</v>
      </c>
      <c r="U181" s="4">
        <f t="shared" si="95"/>
        <v>0</v>
      </c>
      <c r="V181" s="4">
        <f t="shared" si="96"/>
        <v>0</v>
      </c>
      <c r="W181" s="4">
        <f t="shared" si="97"/>
        <v>0</v>
      </c>
      <c r="X181" s="27">
        <f t="shared" si="98"/>
        <v>0</v>
      </c>
      <c r="Y181" s="18">
        <f t="shared" si="99"/>
        <v>0</v>
      </c>
      <c r="Z181" s="18">
        <f t="shared" si="100"/>
        <v>0</v>
      </c>
      <c r="AA181" s="29">
        <f t="shared" si="101"/>
        <v>0</v>
      </c>
      <c r="AB181" s="25">
        <f t="shared" si="102"/>
        <v>47541.960287443078</v>
      </c>
      <c r="AC181" s="36">
        <f t="shared" si="103"/>
        <v>147.20737811986135</v>
      </c>
      <c r="AD181" s="4">
        <f t="shared" si="104"/>
        <v>854.98594374420065</v>
      </c>
      <c r="AE181" s="4">
        <f t="shared" si="105"/>
        <v>1002.193321864062</v>
      </c>
      <c r="AF181" s="33">
        <f t="shared" si="106"/>
        <v>0</v>
      </c>
      <c r="AG181" s="18">
        <f t="shared" si="107"/>
        <v>0</v>
      </c>
      <c r="AH181" s="18">
        <f t="shared" si="108"/>
        <v>0</v>
      </c>
      <c r="AI181" s="29">
        <f t="shared" si="109"/>
        <v>143637.63854902572</v>
      </c>
      <c r="AJ181" s="4">
        <f t="shared" si="110"/>
        <v>0</v>
      </c>
      <c r="AK181" s="4">
        <f t="shared" si="111"/>
        <v>0</v>
      </c>
      <c r="AL181" s="4">
        <f t="shared" si="112"/>
        <v>0</v>
      </c>
      <c r="AM181" s="4">
        <f t="shared" si="113"/>
        <v>114616.91256178331</v>
      </c>
      <c r="AO181" s="4"/>
    </row>
    <row r="182" spans="1:41">
      <c r="A182" s="1">
        <v>169</v>
      </c>
      <c r="B182" s="1">
        <f t="shared" si="114"/>
        <v>164</v>
      </c>
      <c r="C182" s="3">
        <f t="shared" si="77"/>
        <v>46700.42267821735</v>
      </c>
      <c r="D182" s="3">
        <f t="shared" si="84"/>
        <v>392.94702676099701</v>
      </c>
      <c r="E182" s="4">
        <f t="shared" si="85"/>
        <v>188.18692613779876</v>
      </c>
      <c r="F182" s="4">
        <f t="shared" si="86"/>
        <v>204.76010062319824</v>
      </c>
      <c r="G182" s="7">
        <f t="shared" si="87"/>
        <v>0.15</v>
      </c>
      <c r="H182" s="8">
        <f t="shared" si="88"/>
        <v>1.3451947011868914E-2</v>
      </c>
      <c r="I182" s="3">
        <f t="shared" si="78"/>
        <v>636.77750860334322</v>
      </c>
      <c r="J182" s="4">
        <f t="shared" si="79"/>
        <v>841.53760922654146</v>
      </c>
      <c r="K182" s="3">
        <f t="shared" si="80"/>
        <v>1029.7245353643402</v>
      </c>
      <c r="L182" s="4">
        <f t="shared" si="81"/>
        <v>43.580130263490233</v>
      </c>
      <c r="M182" s="18">
        <f t="shared" si="82"/>
        <v>144.60679587430855</v>
      </c>
      <c r="N182" s="18">
        <f t="shared" si="83"/>
        <v>841.53760922654146</v>
      </c>
      <c r="O182" s="18">
        <f t="shared" si="89"/>
        <v>986.14440510085001</v>
      </c>
      <c r="P182" s="27">
        <f t="shared" si="90"/>
        <v>0</v>
      </c>
      <c r="Q182" s="18">
        <f t="shared" si="91"/>
        <v>0</v>
      </c>
      <c r="R182" s="18">
        <f t="shared" si="92"/>
        <v>0</v>
      </c>
      <c r="S182" s="29">
        <f t="shared" si="93"/>
        <v>0</v>
      </c>
      <c r="T182" s="25">
        <f t="shared" si="94"/>
        <v>0</v>
      </c>
      <c r="U182" s="4">
        <f t="shared" si="95"/>
        <v>0</v>
      </c>
      <c r="V182" s="4">
        <f t="shared" si="96"/>
        <v>0</v>
      </c>
      <c r="W182" s="4">
        <f t="shared" si="97"/>
        <v>0</v>
      </c>
      <c r="X182" s="27">
        <f t="shared" si="98"/>
        <v>0</v>
      </c>
      <c r="Y182" s="18">
        <f t="shared" si="99"/>
        <v>0</v>
      </c>
      <c r="Z182" s="18">
        <f t="shared" si="100"/>
        <v>0</v>
      </c>
      <c r="AA182" s="29">
        <f t="shared" si="101"/>
        <v>0</v>
      </c>
      <c r="AB182" s="25">
        <f t="shared" si="102"/>
        <v>46700.422678216528</v>
      </c>
      <c r="AC182" s="36">
        <f t="shared" si="103"/>
        <v>144.60679587430604</v>
      </c>
      <c r="AD182" s="4">
        <f t="shared" si="104"/>
        <v>841.53760922654396</v>
      </c>
      <c r="AE182" s="4">
        <f t="shared" si="105"/>
        <v>986.14440510085001</v>
      </c>
      <c r="AF182" s="33">
        <f t="shared" si="106"/>
        <v>0</v>
      </c>
      <c r="AG182" s="18">
        <f t="shared" si="107"/>
        <v>0</v>
      </c>
      <c r="AH182" s="18">
        <f t="shared" si="108"/>
        <v>0</v>
      </c>
      <c r="AI182" s="29">
        <f t="shared" si="109"/>
        <v>142219.85595928592</v>
      </c>
      <c r="AJ182" s="4">
        <f t="shared" si="110"/>
        <v>0</v>
      </c>
      <c r="AK182" s="4">
        <f t="shared" si="111"/>
        <v>0</v>
      </c>
      <c r="AL182" s="4">
        <f t="shared" si="112"/>
        <v>0</v>
      </c>
      <c r="AM182" s="4">
        <f t="shared" si="113"/>
        <v>113193.37773808389</v>
      </c>
      <c r="AO182" s="4"/>
    </row>
    <row r="183" spans="1:41">
      <c r="A183" s="1">
        <v>170</v>
      </c>
      <c r="B183" s="1">
        <f t="shared" si="114"/>
        <v>163</v>
      </c>
      <c r="C183" s="3">
        <f t="shared" si="77"/>
        <v>45872.133908447111</v>
      </c>
      <c r="D183" s="3">
        <f t="shared" si="84"/>
        <v>387.66112417853651</v>
      </c>
      <c r="E183" s="4">
        <f t="shared" si="85"/>
        <v>184.85583976794371</v>
      </c>
      <c r="F183" s="4">
        <f t="shared" si="86"/>
        <v>202.8052844105928</v>
      </c>
      <c r="G183" s="7">
        <f t="shared" si="87"/>
        <v>0.15</v>
      </c>
      <c r="H183" s="8">
        <f t="shared" si="88"/>
        <v>1.3451947011868914E-2</v>
      </c>
      <c r="I183" s="3">
        <f t="shared" si="78"/>
        <v>625.48348535964294</v>
      </c>
      <c r="J183" s="4">
        <f t="shared" si="79"/>
        <v>828.28876977023572</v>
      </c>
      <c r="K183" s="3">
        <f t="shared" si="80"/>
        <v>1013.1446095381795</v>
      </c>
      <c r="L183" s="4">
        <f t="shared" si="81"/>
        <v>42.808720788365903</v>
      </c>
      <c r="M183" s="18">
        <f t="shared" si="82"/>
        <v>142.04711897957782</v>
      </c>
      <c r="N183" s="18">
        <f t="shared" si="83"/>
        <v>828.28876977023572</v>
      </c>
      <c r="O183" s="18">
        <f t="shared" si="89"/>
        <v>970.33588874981353</v>
      </c>
      <c r="P183" s="27">
        <f t="shared" si="90"/>
        <v>0</v>
      </c>
      <c r="Q183" s="18">
        <f t="shared" si="91"/>
        <v>0</v>
      </c>
      <c r="R183" s="18">
        <f t="shared" si="92"/>
        <v>0</v>
      </c>
      <c r="S183" s="29">
        <f t="shared" si="93"/>
        <v>0</v>
      </c>
      <c r="T183" s="25">
        <f t="shared" si="94"/>
        <v>0</v>
      </c>
      <c r="U183" s="4">
        <f t="shared" si="95"/>
        <v>0</v>
      </c>
      <c r="V183" s="4">
        <f t="shared" si="96"/>
        <v>0</v>
      </c>
      <c r="W183" s="4">
        <f t="shared" si="97"/>
        <v>0</v>
      </c>
      <c r="X183" s="27">
        <f t="shared" si="98"/>
        <v>0</v>
      </c>
      <c r="Y183" s="18">
        <f t="shared" si="99"/>
        <v>0</v>
      </c>
      <c r="Z183" s="18">
        <f t="shared" si="100"/>
        <v>0</v>
      </c>
      <c r="AA183" s="29">
        <f t="shared" si="101"/>
        <v>0</v>
      </c>
      <c r="AB183" s="25">
        <f t="shared" si="102"/>
        <v>45872.133908446289</v>
      </c>
      <c r="AC183" s="36">
        <f t="shared" si="103"/>
        <v>142.04711897957529</v>
      </c>
      <c r="AD183" s="4">
        <f t="shared" si="104"/>
        <v>828.28876977023822</v>
      </c>
      <c r="AE183" s="4">
        <f t="shared" si="105"/>
        <v>970.33588874981353</v>
      </c>
      <c r="AF183" s="33">
        <f t="shared" si="106"/>
        <v>0</v>
      </c>
      <c r="AG183" s="18">
        <f t="shared" si="107"/>
        <v>0</v>
      </c>
      <c r="AH183" s="18">
        <f t="shared" si="108"/>
        <v>0</v>
      </c>
      <c r="AI183" s="29">
        <f t="shared" si="109"/>
        <v>140809.09086094049</v>
      </c>
      <c r="AJ183" s="4">
        <f t="shared" si="110"/>
        <v>0</v>
      </c>
      <c r="AK183" s="4">
        <f t="shared" si="111"/>
        <v>0</v>
      </c>
      <c r="AL183" s="4">
        <f t="shared" si="112"/>
        <v>0</v>
      </c>
      <c r="AM183" s="4">
        <f t="shared" si="113"/>
        <v>111781.69641470947</v>
      </c>
      <c r="AO183" s="4"/>
    </row>
    <row r="184" spans="1:41">
      <c r="A184" s="1">
        <v>171</v>
      </c>
      <c r="B184" s="1">
        <f t="shared" si="114"/>
        <v>162</v>
      </c>
      <c r="C184" s="3">
        <f t="shared" si="77"/>
        <v>45056.897344133307</v>
      </c>
      <c r="D184" s="3">
        <f t="shared" si="84"/>
        <v>382.44632727752526</v>
      </c>
      <c r="E184" s="4">
        <f t="shared" si="85"/>
        <v>181.57719672093648</v>
      </c>
      <c r="F184" s="4">
        <f t="shared" si="86"/>
        <v>200.86913055658877</v>
      </c>
      <c r="G184" s="7">
        <f t="shared" si="87"/>
        <v>0.15</v>
      </c>
      <c r="H184" s="8">
        <f t="shared" si="88"/>
        <v>1.3451947011868914E-2</v>
      </c>
      <c r="I184" s="3">
        <f t="shared" si="78"/>
        <v>614.36743375721846</v>
      </c>
      <c r="J184" s="4">
        <f t="shared" si="79"/>
        <v>815.23656431380721</v>
      </c>
      <c r="K184" s="3">
        <f t="shared" si="80"/>
        <v>996.81376103474372</v>
      </c>
      <c r="L184" s="4">
        <f t="shared" si="81"/>
        <v>42.049456082743184</v>
      </c>
      <c r="M184" s="18">
        <f t="shared" si="82"/>
        <v>139.52774063819331</v>
      </c>
      <c r="N184" s="18">
        <f t="shared" si="83"/>
        <v>815.23656431380721</v>
      </c>
      <c r="O184" s="18">
        <f t="shared" si="89"/>
        <v>954.76430495200054</v>
      </c>
      <c r="P184" s="27">
        <f t="shared" si="90"/>
        <v>0</v>
      </c>
      <c r="Q184" s="18">
        <f t="shared" si="91"/>
        <v>0</v>
      </c>
      <c r="R184" s="18">
        <f t="shared" si="92"/>
        <v>0</v>
      </c>
      <c r="S184" s="29">
        <f t="shared" si="93"/>
        <v>0</v>
      </c>
      <c r="T184" s="25">
        <f t="shared" si="94"/>
        <v>0</v>
      </c>
      <c r="U184" s="4">
        <f t="shared" si="95"/>
        <v>0</v>
      </c>
      <c r="V184" s="4">
        <f t="shared" si="96"/>
        <v>0</v>
      </c>
      <c r="W184" s="4">
        <f t="shared" si="97"/>
        <v>0</v>
      </c>
      <c r="X184" s="27">
        <f t="shared" si="98"/>
        <v>0</v>
      </c>
      <c r="Y184" s="18">
        <f t="shared" si="99"/>
        <v>0</v>
      </c>
      <c r="Z184" s="18">
        <f t="shared" si="100"/>
        <v>0</v>
      </c>
      <c r="AA184" s="29">
        <f t="shared" si="101"/>
        <v>0</v>
      </c>
      <c r="AB184" s="25">
        <f t="shared" si="102"/>
        <v>45056.897344132471</v>
      </c>
      <c r="AC184" s="36">
        <f t="shared" si="103"/>
        <v>139.52774063819081</v>
      </c>
      <c r="AD184" s="4">
        <f t="shared" si="104"/>
        <v>815.23656431380971</v>
      </c>
      <c r="AE184" s="4">
        <f t="shared" si="105"/>
        <v>954.76430495200054</v>
      </c>
      <c r="AF184" s="33">
        <f t="shared" si="106"/>
        <v>0</v>
      </c>
      <c r="AG184" s="18">
        <f t="shared" si="107"/>
        <v>0</v>
      </c>
      <c r="AH184" s="18">
        <f t="shared" si="108"/>
        <v>0</v>
      </c>
      <c r="AI184" s="29">
        <f t="shared" si="109"/>
        <v>139405.45249766146</v>
      </c>
      <c r="AJ184" s="4">
        <f t="shared" si="110"/>
        <v>0</v>
      </c>
      <c r="AK184" s="4">
        <f t="shared" si="111"/>
        <v>0</v>
      </c>
      <c r="AL184" s="4">
        <f t="shared" si="112"/>
        <v>0</v>
      </c>
      <c r="AM184" s="4">
        <f t="shared" si="113"/>
        <v>110381.89491397643</v>
      </c>
      <c r="AO184" s="4"/>
    </row>
    <row r="185" spans="1:41">
      <c r="A185" s="1">
        <v>172</v>
      </c>
      <c r="B185" s="1">
        <f t="shared" si="114"/>
        <v>161</v>
      </c>
      <c r="C185" s="3">
        <f t="shared" si="77"/>
        <v>44254.519172156448</v>
      </c>
      <c r="D185" s="3">
        <f t="shared" si="84"/>
        <v>377.30167954810412</v>
      </c>
      <c r="E185" s="4">
        <f t="shared" si="85"/>
        <v>178.35021865386102</v>
      </c>
      <c r="F185" s="4">
        <f t="shared" si="86"/>
        <v>198.9514608942431</v>
      </c>
      <c r="G185" s="7">
        <f t="shared" si="87"/>
        <v>0.15</v>
      </c>
      <c r="H185" s="8">
        <f t="shared" si="88"/>
        <v>1.3451947011868914E-2</v>
      </c>
      <c r="I185" s="3">
        <f t="shared" si="78"/>
        <v>603.42671108261527</v>
      </c>
      <c r="J185" s="4">
        <f t="shared" si="79"/>
        <v>802.37817197685831</v>
      </c>
      <c r="K185" s="3">
        <f t="shared" si="80"/>
        <v>980.72839063071933</v>
      </c>
      <c r="L185" s="4">
        <f t="shared" si="81"/>
        <v>41.302155898788861</v>
      </c>
      <c r="M185" s="18">
        <f t="shared" si="82"/>
        <v>137.04806275507215</v>
      </c>
      <c r="N185" s="18">
        <f t="shared" si="83"/>
        <v>802.37817197685831</v>
      </c>
      <c r="O185" s="18">
        <f t="shared" si="89"/>
        <v>939.42623473193044</v>
      </c>
      <c r="P185" s="27">
        <f t="shared" si="90"/>
        <v>0</v>
      </c>
      <c r="Q185" s="18">
        <f t="shared" si="91"/>
        <v>0</v>
      </c>
      <c r="R185" s="18">
        <f t="shared" si="92"/>
        <v>0</v>
      </c>
      <c r="S185" s="29">
        <f t="shared" si="93"/>
        <v>0</v>
      </c>
      <c r="T185" s="25">
        <f t="shared" si="94"/>
        <v>0</v>
      </c>
      <c r="U185" s="4">
        <f t="shared" si="95"/>
        <v>0</v>
      </c>
      <c r="V185" s="4">
        <f t="shared" si="96"/>
        <v>0</v>
      </c>
      <c r="W185" s="4">
        <f t="shared" si="97"/>
        <v>0</v>
      </c>
      <c r="X185" s="27">
        <f t="shared" si="98"/>
        <v>0</v>
      </c>
      <c r="Y185" s="18">
        <f t="shared" si="99"/>
        <v>0</v>
      </c>
      <c r="Z185" s="18">
        <f t="shared" si="100"/>
        <v>0</v>
      </c>
      <c r="AA185" s="29">
        <f t="shared" si="101"/>
        <v>0</v>
      </c>
      <c r="AB185" s="25">
        <f t="shared" si="102"/>
        <v>44254.519172155604</v>
      </c>
      <c r="AC185" s="36">
        <f t="shared" si="103"/>
        <v>137.04806275506962</v>
      </c>
      <c r="AD185" s="4">
        <f t="shared" si="104"/>
        <v>802.37817197686081</v>
      </c>
      <c r="AE185" s="4">
        <f t="shared" si="105"/>
        <v>939.42623473193044</v>
      </c>
      <c r="AF185" s="33">
        <f t="shared" si="106"/>
        <v>0</v>
      </c>
      <c r="AG185" s="18">
        <f t="shared" si="107"/>
        <v>0</v>
      </c>
      <c r="AH185" s="18">
        <f t="shared" si="108"/>
        <v>0</v>
      </c>
      <c r="AI185" s="29">
        <f t="shared" si="109"/>
        <v>138009.04558002006</v>
      </c>
      <c r="AJ185" s="4">
        <f t="shared" si="110"/>
        <v>0</v>
      </c>
      <c r="AK185" s="4">
        <f t="shared" si="111"/>
        <v>0</v>
      </c>
      <c r="AL185" s="4">
        <f t="shared" si="112"/>
        <v>0</v>
      </c>
      <c r="AM185" s="4">
        <f t="shared" si="113"/>
        <v>108993.99532522444</v>
      </c>
      <c r="AO185" s="4"/>
    </row>
    <row r="186" spans="1:41">
      <c r="A186" s="1">
        <v>173</v>
      </c>
      <c r="B186" s="1">
        <f t="shared" si="114"/>
        <v>160</v>
      </c>
      <c r="C186" s="3">
        <f t="shared" si="77"/>
        <v>43464.808360653071</v>
      </c>
      <c r="D186" s="3">
        <f t="shared" si="84"/>
        <v>372.22623734733378</v>
      </c>
      <c r="E186" s="4">
        <f t="shared" si="85"/>
        <v>175.17413838978595</v>
      </c>
      <c r="F186" s="4">
        <f t="shared" si="86"/>
        <v>197.05209895754783</v>
      </c>
      <c r="G186" s="7">
        <f t="shared" si="87"/>
        <v>0.15</v>
      </c>
      <c r="H186" s="8">
        <f t="shared" si="88"/>
        <v>1.3451947011868914E-2</v>
      </c>
      <c r="I186" s="3">
        <f t="shared" si="78"/>
        <v>592.65871254583101</v>
      </c>
      <c r="J186" s="4">
        <f t="shared" si="79"/>
        <v>789.71081150337886</v>
      </c>
      <c r="K186" s="3">
        <f t="shared" si="80"/>
        <v>964.88494989316473</v>
      </c>
      <c r="L186" s="4">
        <f t="shared" si="81"/>
        <v>40.566642574476745</v>
      </c>
      <c r="M186" s="18">
        <f t="shared" si="82"/>
        <v>134.60749581530922</v>
      </c>
      <c r="N186" s="18">
        <f t="shared" si="83"/>
        <v>789.71081150337886</v>
      </c>
      <c r="O186" s="18">
        <f t="shared" si="89"/>
        <v>924.31830731868808</v>
      </c>
      <c r="P186" s="27">
        <f t="shared" si="90"/>
        <v>0</v>
      </c>
      <c r="Q186" s="18">
        <f t="shared" si="91"/>
        <v>0</v>
      </c>
      <c r="R186" s="18">
        <f t="shared" si="92"/>
        <v>0</v>
      </c>
      <c r="S186" s="29">
        <f t="shared" si="93"/>
        <v>0</v>
      </c>
      <c r="T186" s="25">
        <f t="shared" si="94"/>
        <v>0</v>
      </c>
      <c r="U186" s="4">
        <f t="shared" si="95"/>
        <v>0</v>
      </c>
      <c r="V186" s="4">
        <f t="shared" si="96"/>
        <v>0</v>
      </c>
      <c r="W186" s="4">
        <f t="shared" si="97"/>
        <v>0</v>
      </c>
      <c r="X186" s="27">
        <f t="shared" si="98"/>
        <v>0</v>
      </c>
      <c r="Y186" s="18">
        <f t="shared" si="99"/>
        <v>0</v>
      </c>
      <c r="Z186" s="18">
        <f t="shared" si="100"/>
        <v>0</v>
      </c>
      <c r="AA186" s="29">
        <f t="shared" si="101"/>
        <v>0</v>
      </c>
      <c r="AB186" s="25">
        <f t="shared" si="102"/>
        <v>43464.80836065222</v>
      </c>
      <c r="AC186" s="36">
        <f t="shared" si="103"/>
        <v>134.60749581530663</v>
      </c>
      <c r="AD186" s="4">
        <f t="shared" si="104"/>
        <v>789.71081150338148</v>
      </c>
      <c r="AE186" s="4">
        <f t="shared" si="105"/>
        <v>924.31830731868808</v>
      </c>
      <c r="AF186" s="33">
        <f t="shared" si="106"/>
        <v>0</v>
      </c>
      <c r="AG186" s="18">
        <f t="shared" si="107"/>
        <v>0</v>
      </c>
      <c r="AH186" s="18">
        <f t="shared" si="108"/>
        <v>0</v>
      </c>
      <c r="AI186" s="29">
        <f t="shared" si="109"/>
        <v>136619.97039008499</v>
      </c>
      <c r="AJ186" s="4">
        <f t="shared" si="110"/>
        <v>0</v>
      </c>
      <c r="AK186" s="4">
        <f t="shared" si="111"/>
        <v>0</v>
      </c>
      <c r="AL186" s="4">
        <f t="shared" si="112"/>
        <v>0</v>
      </c>
      <c r="AM186" s="4">
        <f t="shared" si="113"/>
        <v>107618.01563605199</v>
      </c>
      <c r="AO186" s="4"/>
    </row>
    <row r="187" spans="1:41">
      <c r="A187" s="1">
        <v>174</v>
      </c>
      <c r="B187" s="1">
        <f t="shared" si="114"/>
        <v>159</v>
      </c>
      <c r="C187" s="3">
        <f t="shared" si="77"/>
        <v>42687.576619940366</v>
      </c>
      <c r="D187" s="3">
        <f t="shared" si="84"/>
        <v>367.21906972611015</v>
      </c>
      <c r="E187" s="4">
        <f t="shared" si="85"/>
        <v>172.04819976091838</v>
      </c>
      <c r="F187" s="4">
        <f t="shared" si="86"/>
        <v>195.17086996519177</v>
      </c>
      <c r="G187" s="7">
        <f t="shared" si="87"/>
        <v>0.15</v>
      </c>
      <c r="H187" s="8">
        <f t="shared" si="88"/>
        <v>1.3451947011868914E-2</v>
      </c>
      <c r="I187" s="3">
        <f t="shared" si="78"/>
        <v>582.06087074750997</v>
      </c>
      <c r="J187" s="4">
        <f t="shared" si="79"/>
        <v>777.23174071270171</v>
      </c>
      <c r="K187" s="3">
        <f t="shared" si="80"/>
        <v>949.27994047362017</v>
      </c>
      <c r="L187" s="4">
        <f t="shared" si="81"/>
        <v>39.842740997265317</v>
      </c>
      <c r="M187" s="18">
        <f t="shared" si="82"/>
        <v>132.20545876365307</v>
      </c>
      <c r="N187" s="18">
        <f t="shared" si="83"/>
        <v>777.23174071270171</v>
      </c>
      <c r="O187" s="18">
        <f t="shared" si="89"/>
        <v>909.43719947635475</v>
      </c>
      <c r="P187" s="27">
        <f t="shared" si="90"/>
        <v>0</v>
      </c>
      <c r="Q187" s="18">
        <f t="shared" si="91"/>
        <v>0</v>
      </c>
      <c r="R187" s="18">
        <f t="shared" si="92"/>
        <v>0</v>
      </c>
      <c r="S187" s="29">
        <f t="shared" si="93"/>
        <v>0</v>
      </c>
      <c r="T187" s="25">
        <f t="shared" si="94"/>
        <v>0</v>
      </c>
      <c r="U187" s="4">
        <f t="shared" si="95"/>
        <v>0</v>
      </c>
      <c r="V187" s="4">
        <f t="shared" si="96"/>
        <v>0</v>
      </c>
      <c r="W187" s="4">
        <f t="shared" si="97"/>
        <v>0</v>
      </c>
      <c r="X187" s="27">
        <f t="shared" si="98"/>
        <v>0</v>
      </c>
      <c r="Y187" s="18">
        <f t="shared" si="99"/>
        <v>0</v>
      </c>
      <c r="Z187" s="18">
        <f t="shared" si="100"/>
        <v>0</v>
      </c>
      <c r="AA187" s="29">
        <f t="shared" si="101"/>
        <v>0</v>
      </c>
      <c r="AB187" s="25">
        <f t="shared" si="102"/>
        <v>42687.576619939508</v>
      </c>
      <c r="AC187" s="36">
        <f t="shared" si="103"/>
        <v>132.20545876365051</v>
      </c>
      <c r="AD187" s="4">
        <f t="shared" si="104"/>
        <v>777.23174071270421</v>
      </c>
      <c r="AE187" s="4">
        <f t="shared" si="105"/>
        <v>909.43719947635475</v>
      </c>
      <c r="AF187" s="33">
        <f t="shared" si="106"/>
        <v>0</v>
      </c>
      <c r="AG187" s="18">
        <f t="shared" si="107"/>
        <v>0</v>
      </c>
      <c r="AH187" s="18">
        <f t="shared" si="108"/>
        <v>0</v>
      </c>
      <c r="AI187" s="29">
        <f t="shared" si="109"/>
        <v>135238.32288401053</v>
      </c>
      <c r="AJ187" s="4">
        <f t="shared" si="110"/>
        <v>0</v>
      </c>
      <c r="AK187" s="4">
        <f t="shared" si="111"/>
        <v>0</v>
      </c>
      <c r="AL187" s="4">
        <f t="shared" si="112"/>
        <v>0</v>
      </c>
      <c r="AM187" s="4">
        <f t="shared" si="113"/>
        <v>106253.96986042827</v>
      </c>
      <c r="AO187" s="4"/>
    </row>
    <row r="188" spans="1:41">
      <c r="A188" s="1">
        <v>175</v>
      </c>
      <c r="B188" s="1">
        <f t="shared" si="114"/>
        <v>158</v>
      </c>
      <c r="C188" s="3">
        <f t="shared" si="77"/>
        <v>41922.638363982369</v>
      </c>
      <c r="D188" s="3">
        <f t="shared" si="84"/>
        <v>362.27925825840657</v>
      </c>
      <c r="E188" s="4">
        <f t="shared" si="85"/>
        <v>168.97165745393062</v>
      </c>
      <c r="F188" s="4">
        <f t="shared" si="86"/>
        <v>193.30760080447595</v>
      </c>
      <c r="G188" s="7">
        <f t="shared" si="87"/>
        <v>0.15</v>
      </c>
      <c r="H188" s="8">
        <f t="shared" si="88"/>
        <v>1.3451947011868914E-2</v>
      </c>
      <c r="I188" s="3">
        <f t="shared" si="78"/>
        <v>571.63065515351889</v>
      </c>
      <c r="J188" s="4">
        <f t="shared" si="79"/>
        <v>764.9382559579949</v>
      </c>
      <c r="K188" s="3">
        <f t="shared" si="80"/>
        <v>933.90991341192546</v>
      </c>
      <c r="L188" s="4">
        <f t="shared" si="81"/>
        <v>39.130278568278669</v>
      </c>
      <c r="M188" s="18">
        <f t="shared" si="82"/>
        <v>129.84137888565195</v>
      </c>
      <c r="N188" s="18">
        <f t="shared" si="83"/>
        <v>764.9382559579949</v>
      </c>
      <c r="O188" s="18">
        <f t="shared" si="89"/>
        <v>894.77963484364682</v>
      </c>
      <c r="P188" s="27">
        <f t="shared" si="90"/>
        <v>0</v>
      </c>
      <c r="Q188" s="18">
        <f t="shared" si="91"/>
        <v>0</v>
      </c>
      <c r="R188" s="18">
        <f t="shared" si="92"/>
        <v>0</v>
      </c>
      <c r="S188" s="29">
        <f t="shared" si="93"/>
        <v>0</v>
      </c>
      <c r="T188" s="25">
        <f t="shared" si="94"/>
        <v>0</v>
      </c>
      <c r="U188" s="4">
        <f t="shared" si="95"/>
        <v>0</v>
      </c>
      <c r="V188" s="4">
        <f t="shared" si="96"/>
        <v>0</v>
      </c>
      <c r="W188" s="4">
        <f t="shared" si="97"/>
        <v>0</v>
      </c>
      <c r="X188" s="27">
        <f t="shared" si="98"/>
        <v>0</v>
      </c>
      <c r="Y188" s="18">
        <f t="shared" si="99"/>
        <v>0</v>
      </c>
      <c r="Z188" s="18">
        <f t="shared" si="100"/>
        <v>0</v>
      </c>
      <c r="AA188" s="29">
        <f t="shared" si="101"/>
        <v>0</v>
      </c>
      <c r="AB188" s="25">
        <f t="shared" si="102"/>
        <v>41922.63836398151</v>
      </c>
      <c r="AC188" s="36">
        <f t="shared" si="103"/>
        <v>129.84137888564933</v>
      </c>
      <c r="AD188" s="4">
        <f t="shared" si="104"/>
        <v>764.93825595799751</v>
      </c>
      <c r="AE188" s="4">
        <f t="shared" si="105"/>
        <v>894.77963484364682</v>
      </c>
      <c r="AF188" s="33">
        <f t="shared" si="106"/>
        <v>0</v>
      </c>
      <c r="AG188" s="18">
        <f t="shared" si="107"/>
        <v>0</v>
      </c>
      <c r="AH188" s="18">
        <f t="shared" si="108"/>
        <v>0</v>
      </c>
      <c r="AI188" s="29">
        <f t="shared" si="109"/>
        <v>133864.19479264956</v>
      </c>
      <c r="AJ188" s="4">
        <f t="shared" si="110"/>
        <v>0</v>
      </c>
      <c r="AK188" s="4">
        <f t="shared" si="111"/>
        <v>0</v>
      </c>
      <c r="AL188" s="4">
        <f t="shared" si="112"/>
        <v>0</v>
      </c>
      <c r="AM188" s="4">
        <f t="shared" si="113"/>
        <v>104901.86816374802</v>
      </c>
      <c r="AO188" s="4"/>
    </row>
    <row r="189" spans="1:41">
      <c r="A189" s="1">
        <v>176</v>
      </c>
      <c r="B189" s="1">
        <f t="shared" si="114"/>
        <v>157</v>
      </c>
      <c r="C189" s="3">
        <f t="shared" si="77"/>
        <v>41169.81067239018</v>
      </c>
      <c r="D189" s="3">
        <f t="shared" si="84"/>
        <v>357.40589687281528</v>
      </c>
      <c r="E189" s="4">
        <f t="shared" si="85"/>
        <v>165.94377685743021</v>
      </c>
      <c r="F189" s="4">
        <f t="shared" si="86"/>
        <v>191.46212001538507</v>
      </c>
      <c r="G189" s="7">
        <f t="shared" si="87"/>
        <v>0.15</v>
      </c>
      <c r="H189" s="8">
        <f t="shared" si="88"/>
        <v>1.3451947011868914E-2</v>
      </c>
      <c r="I189" s="3">
        <f t="shared" si="78"/>
        <v>561.3655715768067</v>
      </c>
      <c r="J189" s="4">
        <f t="shared" si="79"/>
        <v>752.82769159219174</v>
      </c>
      <c r="K189" s="3">
        <f t="shared" si="80"/>
        <v>918.77146844962203</v>
      </c>
      <c r="L189" s="4">
        <f t="shared" si="81"/>
        <v>38.429085166983839</v>
      </c>
      <c r="M189" s="18">
        <f t="shared" si="82"/>
        <v>127.51469169044637</v>
      </c>
      <c r="N189" s="18">
        <f t="shared" si="83"/>
        <v>752.82769159219174</v>
      </c>
      <c r="O189" s="18">
        <f t="shared" si="89"/>
        <v>880.34238328263814</v>
      </c>
      <c r="P189" s="27">
        <f t="shared" si="90"/>
        <v>0</v>
      </c>
      <c r="Q189" s="18">
        <f t="shared" si="91"/>
        <v>0</v>
      </c>
      <c r="R189" s="18">
        <f t="shared" si="92"/>
        <v>0</v>
      </c>
      <c r="S189" s="29">
        <f t="shared" si="93"/>
        <v>0</v>
      </c>
      <c r="T189" s="25">
        <f t="shared" si="94"/>
        <v>0</v>
      </c>
      <c r="U189" s="4">
        <f t="shared" si="95"/>
        <v>0</v>
      </c>
      <c r="V189" s="4">
        <f t="shared" si="96"/>
        <v>0</v>
      </c>
      <c r="W189" s="4">
        <f t="shared" si="97"/>
        <v>0</v>
      </c>
      <c r="X189" s="27">
        <f t="shared" si="98"/>
        <v>0</v>
      </c>
      <c r="Y189" s="18">
        <f t="shared" si="99"/>
        <v>0</v>
      </c>
      <c r="Z189" s="18">
        <f t="shared" si="100"/>
        <v>0</v>
      </c>
      <c r="AA189" s="29">
        <f t="shared" si="101"/>
        <v>0</v>
      </c>
      <c r="AB189" s="25">
        <f t="shared" si="102"/>
        <v>41169.810672389314</v>
      </c>
      <c r="AC189" s="36">
        <f t="shared" si="103"/>
        <v>127.51469169044378</v>
      </c>
      <c r="AD189" s="4">
        <f t="shared" si="104"/>
        <v>752.82769159219436</v>
      </c>
      <c r="AE189" s="4">
        <f t="shared" si="105"/>
        <v>880.34238328263814</v>
      </c>
      <c r="AF189" s="33">
        <f t="shared" si="106"/>
        <v>0</v>
      </c>
      <c r="AG189" s="18">
        <f t="shared" si="107"/>
        <v>0</v>
      </c>
      <c r="AH189" s="18">
        <f t="shared" si="108"/>
        <v>0</v>
      </c>
      <c r="AI189" s="29">
        <f t="shared" si="109"/>
        <v>132497.67372022622</v>
      </c>
      <c r="AJ189" s="4">
        <f t="shared" si="110"/>
        <v>0</v>
      </c>
      <c r="AK189" s="4">
        <f t="shared" si="111"/>
        <v>0</v>
      </c>
      <c r="AL189" s="4">
        <f t="shared" si="112"/>
        <v>0</v>
      </c>
      <c r="AM189" s="4">
        <f t="shared" si="113"/>
        <v>103561.7169848937</v>
      </c>
      <c r="AO189" s="4"/>
    </row>
    <row r="190" spans="1:41">
      <c r="A190" s="1">
        <v>177</v>
      </c>
      <c r="B190" s="1">
        <f t="shared" si="114"/>
        <v>156</v>
      </c>
      <c r="C190" s="3">
        <f t="shared" si="77"/>
        <v>40428.913252948929</v>
      </c>
      <c r="D190" s="3">
        <f t="shared" si="84"/>
        <v>352.59809168635263</v>
      </c>
      <c r="E190" s="4">
        <f t="shared" si="85"/>
        <v>162.96383391154447</v>
      </c>
      <c r="F190" s="4">
        <f t="shared" si="86"/>
        <v>189.63425777480816</v>
      </c>
      <c r="G190" s="7">
        <f t="shared" si="87"/>
        <v>0.15</v>
      </c>
      <c r="H190" s="8">
        <f t="shared" si="88"/>
        <v>1.3451947011868914E-2</v>
      </c>
      <c r="I190" s="3">
        <f t="shared" si="78"/>
        <v>551.26316166644619</v>
      </c>
      <c r="J190" s="4">
        <f t="shared" si="79"/>
        <v>740.89741944125433</v>
      </c>
      <c r="K190" s="3">
        <f t="shared" si="80"/>
        <v>903.86125335279883</v>
      </c>
      <c r="L190" s="4">
        <f t="shared" si="81"/>
        <v>37.738993116357662</v>
      </c>
      <c r="M190" s="18">
        <f t="shared" si="82"/>
        <v>125.22484079518681</v>
      </c>
      <c r="N190" s="18">
        <f t="shared" si="83"/>
        <v>740.89741944125433</v>
      </c>
      <c r="O190" s="18">
        <f t="shared" si="89"/>
        <v>866.12226023644109</v>
      </c>
      <c r="P190" s="27">
        <f t="shared" si="90"/>
        <v>0</v>
      </c>
      <c r="Q190" s="18">
        <f t="shared" si="91"/>
        <v>0</v>
      </c>
      <c r="R190" s="18">
        <f t="shared" si="92"/>
        <v>0</v>
      </c>
      <c r="S190" s="29">
        <f t="shared" si="93"/>
        <v>0</v>
      </c>
      <c r="T190" s="25">
        <f t="shared" si="94"/>
        <v>0</v>
      </c>
      <c r="U190" s="4">
        <f t="shared" si="95"/>
        <v>0</v>
      </c>
      <c r="V190" s="4">
        <f t="shared" si="96"/>
        <v>0</v>
      </c>
      <c r="W190" s="4">
        <f t="shared" si="97"/>
        <v>0</v>
      </c>
      <c r="X190" s="27">
        <f t="shared" si="98"/>
        <v>0</v>
      </c>
      <c r="Y190" s="18">
        <f t="shared" si="99"/>
        <v>0</v>
      </c>
      <c r="Z190" s="18">
        <f t="shared" si="100"/>
        <v>0</v>
      </c>
      <c r="AA190" s="29">
        <f t="shared" si="101"/>
        <v>0</v>
      </c>
      <c r="AB190" s="25">
        <f t="shared" si="102"/>
        <v>40428.913252948056</v>
      </c>
      <c r="AC190" s="36">
        <f t="shared" si="103"/>
        <v>125.22484079518419</v>
      </c>
      <c r="AD190" s="4">
        <f t="shared" si="104"/>
        <v>740.89741944125694</v>
      </c>
      <c r="AE190" s="4">
        <f t="shared" si="105"/>
        <v>866.12226023644109</v>
      </c>
      <c r="AF190" s="33">
        <f t="shared" si="106"/>
        <v>0</v>
      </c>
      <c r="AG190" s="18">
        <f t="shared" si="107"/>
        <v>0</v>
      </c>
      <c r="AH190" s="18">
        <f t="shared" si="108"/>
        <v>0</v>
      </c>
      <c r="AI190" s="29">
        <f t="shared" si="109"/>
        <v>131138.84324110247</v>
      </c>
      <c r="AJ190" s="4">
        <f t="shared" si="110"/>
        <v>0</v>
      </c>
      <c r="AK190" s="4">
        <f t="shared" si="111"/>
        <v>0</v>
      </c>
      <c r="AL190" s="4">
        <f t="shared" si="112"/>
        <v>0</v>
      </c>
      <c r="AM190" s="4">
        <f t="shared" si="113"/>
        <v>102233.51915536898</v>
      </c>
      <c r="AO190" s="4"/>
    </row>
    <row r="191" spans="1:41">
      <c r="A191" s="1">
        <v>178</v>
      </c>
      <c r="B191" s="1">
        <f t="shared" si="114"/>
        <v>155</v>
      </c>
      <c r="C191" s="3">
        <f t="shared" si="77"/>
        <v>39699.768404664261</v>
      </c>
      <c r="D191" s="3">
        <f t="shared" si="84"/>
        <v>347.85496084050169</v>
      </c>
      <c r="E191" s="4">
        <f t="shared" si="85"/>
        <v>160.03111495958953</v>
      </c>
      <c r="F191" s="4">
        <f t="shared" si="86"/>
        <v>187.82384588091216</v>
      </c>
      <c r="G191" s="7">
        <f t="shared" si="87"/>
        <v>0.15</v>
      </c>
      <c r="H191" s="8">
        <f t="shared" si="88"/>
        <v>1.3451947011868914E-2</v>
      </c>
      <c r="I191" s="3">
        <f t="shared" si="78"/>
        <v>541.32100240375837</v>
      </c>
      <c r="J191" s="4">
        <f t="shared" si="79"/>
        <v>729.1448482846705</v>
      </c>
      <c r="K191" s="3">
        <f t="shared" si="80"/>
        <v>889.17596324426006</v>
      </c>
      <c r="L191" s="4">
        <f t="shared" si="81"/>
        <v>37.059837148536516</v>
      </c>
      <c r="M191" s="18">
        <f t="shared" si="82"/>
        <v>122.97127781105301</v>
      </c>
      <c r="N191" s="18">
        <f t="shared" si="83"/>
        <v>729.1448482846705</v>
      </c>
      <c r="O191" s="18">
        <f t="shared" si="89"/>
        <v>852.11612609572353</v>
      </c>
      <c r="P191" s="27">
        <f t="shared" si="90"/>
        <v>0</v>
      </c>
      <c r="Q191" s="18">
        <f t="shared" si="91"/>
        <v>0</v>
      </c>
      <c r="R191" s="18">
        <f t="shared" si="92"/>
        <v>0</v>
      </c>
      <c r="S191" s="29">
        <f t="shared" si="93"/>
        <v>0</v>
      </c>
      <c r="T191" s="25">
        <f t="shared" si="94"/>
        <v>0</v>
      </c>
      <c r="U191" s="4">
        <f t="shared" si="95"/>
        <v>0</v>
      </c>
      <c r="V191" s="4">
        <f t="shared" si="96"/>
        <v>0</v>
      </c>
      <c r="W191" s="4">
        <f t="shared" si="97"/>
        <v>0</v>
      </c>
      <c r="X191" s="27">
        <f t="shared" si="98"/>
        <v>0</v>
      </c>
      <c r="Y191" s="18">
        <f t="shared" si="99"/>
        <v>0</v>
      </c>
      <c r="Z191" s="18">
        <f t="shared" si="100"/>
        <v>0</v>
      </c>
      <c r="AA191" s="29">
        <f t="shared" si="101"/>
        <v>0</v>
      </c>
      <c r="AB191" s="25">
        <f t="shared" si="102"/>
        <v>39699.76840466338</v>
      </c>
      <c r="AC191" s="36">
        <f t="shared" si="103"/>
        <v>122.97127781105036</v>
      </c>
      <c r="AD191" s="4">
        <f t="shared" si="104"/>
        <v>729.14484828467312</v>
      </c>
      <c r="AE191" s="4">
        <f t="shared" si="105"/>
        <v>852.11612609572353</v>
      </c>
      <c r="AF191" s="33">
        <f t="shared" si="106"/>
        <v>0</v>
      </c>
      <c r="AG191" s="18">
        <f t="shared" si="107"/>
        <v>0</v>
      </c>
      <c r="AH191" s="18">
        <f t="shared" si="108"/>
        <v>0</v>
      </c>
      <c r="AI191" s="29">
        <f t="shared" si="109"/>
        <v>129787.78299467181</v>
      </c>
      <c r="AJ191" s="4">
        <f t="shared" si="110"/>
        <v>0</v>
      </c>
      <c r="AK191" s="4">
        <f t="shared" si="111"/>
        <v>0</v>
      </c>
      <c r="AL191" s="4">
        <f t="shared" si="112"/>
        <v>0</v>
      </c>
      <c r="AM191" s="4">
        <f t="shared" si="113"/>
        <v>100917.27401556521</v>
      </c>
      <c r="AO191" s="4"/>
    </row>
    <row r="192" spans="1:41">
      <c r="A192" s="1">
        <v>179</v>
      </c>
      <c r="B192" s="1">
        <f t="shared" si="114"/>
        <v>154</v>
      </c>
      <c r="C192" s="3">
        <f t="shared" si="77"/>
        <v>38982.20098132117</v>
      </c>
      <c r="D192" s="3">
        <f t="shared" si="84"/>
        <v>343.17563433945958</v>
      </c>
      <c r="E192" s="4">
        <f t="shared" si="85"/>
        <v>157.14491660179604</v>
      </c>
      <c r="F192" s="4">
        <f t="shared" si="86"/>
        <v>186.03071773766354</v>
      </c>
      <c r="G192" s="7">
        <f t="shared" si="87"/>
        <v>0.15</v>
      </c>
      <c r="H192" s="8">
        <f t="shared" si="88"/>
        <v>1.3451947011868914E-2</v>
      </c>
      <c r="I192" s="3">
        <f t="shared" si="78"/>
        <v>531.53670560542434</v>
      </c>
      <c r="J192" s="4">
        <f t="shared" si="79"/>
        <v>717.56742334308785</v>
      </c>
      <c r="K192" s="3">
        <f t="shared" si="80"/>
        <v>874.71233994488398</v>
      </c>
      <c r="L192" s="4">
        <f t="shared" si="81"/>
        <v>36.391454370942242</v>
      </c>
      <c r="M192" s="18">
        <f t="shared" si="82"/>
        <v>120.7534622308538</v>
      </c>
      <c r="N192" s="18">
        <f t="shared" si="83"/>
        <v>717.56742334308785</v>
      </c>
      <c r="O192" s="18">
        <f t="shared" si="89"/>
        <v>838.32088557394161</v>
      </c>
      <c r="P192" s="27">
        <f t="shared" si="90"/>
        <v>0</v>
      </c>
      <c r="Q192" s="18">
        <f t="shared" si="91"/>
        <v>0</v>
      </c>
      <c r="R192" s="18">
        <f t="shared" si="92"/>
        <v>0</v>
      </c>
      <c r="S192" s="29">
        <f t="shared" si="93"/>
        <v>0</v>
      </c>
      <c r="T192" s="25">
        <f t="shared" si="94"/>
        <v>0</v>
      </c>
      <c r="U192" s="4">
        <f t="shared" si="95"/>
        <v>0</v>
      </c>
      <c r="V192" s="4">
        <f t="shared" si="96"/>
        <v>0</v>
      </c>
      <c r="W192" s="4">
        <f t="shared" si="97"/>
        <v>0</v>
      </c>
      <c r="X192" s="27">
        <f t="shared" si="98"/>
        <v>0</v>
      </c>
      <c r="Y192" s="18">
        <f t="shared" si="99"/>
        <v>0</v>
      </c>
      <c r="Z192" s="18">
        <f t="shared" si="100"/>
        <v>0</v>
      </c>
      <c r="AA192" s="29">
        <f t="shared" si="101"/>
        <v>0</v>
      </c>
      <c r="AB192" s="25">
        <f t="shared" si="102"/>
        <v>38982.200981320289</v>
      </c>
      <c r="AC192" s="36">
        <f t="shared" si="103"/>
        <v>120.75346223085113</v>
      </c>
      <c r="AD192" s="4">
        <f t="shared" si="104"/>
        <v>717.56742334309047</v>
      </c>
      <c r="AE192" s="4">
        <f t="shared" si="105"/>
        <v>838.32088557394161</v>
      </c>
      <c r="AF192" s="33">
        <f t="shared" si="106"/>
        <v>0</v>
      </c>
      <c r="AG192" s="18">
        <f t="shared" si="107"/>
        <v>0</v>
      </c>
      <c r="AH192" s="18">
        <f t="shared" si="108"/>
        <v>0</v>
      </c>
      <c r="AI192" s="29">
        <f t="shared" si="109"/>
        <v>128444.56877841319</v>
      </c>
      <c r="AJ192" s="4">
        <f t="shared" si="110"/>
        <v>0</v>
      </c>
      <c r="AK192" s="4">
        <f t="shared" si="111"/>
        <v>0</v>
      </c>
      <c r="AL192" s="4">
        <f t="shared" si="112"/>
        <v>0</v>
      </c>
      <c r="AM192" s="4">
        <f t="shared" si="113"/>
        <v>99612.977528222837</v>
      </c>
      <c r="AO192" s="4"/>
    </row>
    <row r="193" spans="1:41">
      <c r="A193" s="1">
        <v>180</v>
      </c>
      <c r="B193" s="1">
        <f t="shared" si="114"/>
        <v>153</v>
      </c>
      <c r="C193" s="3">
        <f t="shared" si="77"/>
        <v>38276.038355548182</v>
      </c>
      <c r="D193" s="3">
        <f t="shared" si="84"/>
        <v>338.55925389056057</v>
      </c>
      <c r="E193" s="4">
        <f t="shared" si="85"/>
        <v>154.30454555106297</v>
      </c>
      <c r="F193" s="4">
        <f t="shared" si="86"/>
        <v>184.2547083394976</v>
      </c>
      <c r="G193" s="7">
        <f t="shared" si="87"/>
        <v>0.15</v>
      </c>
      <c r="H193" s="8">
        <f t="shared" si="88"/>
        <v>1.3451947011868914E-2</v>
      </c>
      <c r="I193" s="3">
        <f t="shared" si="78"/>
        <v>521.90791743348655</v>
      </c>
      <c r="J193" s="4">
        <f t="shared" si="79"/>
        <v>706.16262577298414</v>
      </c>
      <c r="K193" s="3">
        <f t="shared" si="80"/>
        <v>860.46717132404706</v>
      </c>
      <c r="L193" s="4">
        <f t="shared" si="81"/>
        <v>35.733684232877735</v>
      </c>
      <c r="M193" s="18">
        <f t="shared" si="82"/>
        <v>118.57086131818524</v>
      </c>
      <c r="N193" s="18">
        <f t="shared" si="83"/>
        <v>706.16262577298414</v>
      </c>
      <c r="O193" s="18">
        <f t="shared" si="89"/>
        <v>824.73348709116942</v>
      </c>
      <c r="P193" s="27">
        <f t="shared" si="90"/>
        <v>0</v>
      </c>
      <c r="Q193" s="18">
        <f t="shared" si="91"/>
        <v>0</v>
      </c>
      <c r="R193" s="18">
        <f t="shared" si="92"/>
        <v>0</v>
      </c>
      <c r="S193" s="29">
        <f t="shared" si="93"/>
        <v>0</v>
      </c>
      <c r="T193" s="25">
        <f t="shared" si="94"/>
        <v>0</v>
      </c>
      <c r="U193" s="4">
        <f t="shared" si="95"/>
        <v>0</v>
      </c>
      <c r="V193" s="4">
        <f t="shared" si="96"/>
        <v>0</v>
      </c>
      <c r="W193" s="4">
        <f t="shared" si="97"/>
        <v>0</v>
      </c>
      <c r="X193" s="27">
        <f t="shared" si="98"/>
        <v>0</v>
      </c>
      <c r="Y193" s="18">
        <f t="shared" si="99"/>
        <v>0</v>
      </c>
      <c r="Z193" s="18">
        <f t="shared" si="100"/>
        <v>0</v>
      </c>
      <c r="AA193" s="29">
        <f t="shared" si="101"/>
        <v>0</v>
      </c>
      <c r="AB193" s="25">
        <f t="shared" si="102"/>
        <v>38276.038355547294</v>
      </c>
      <c r="AC193" s="36">
        <f t="shared" si="103"/>
        <v>118.57086131818257</v>
      </c>
      <c r="AD193" s="4">
        <f t="shared" si="104"/>
        <v>706.16262577298687</v>
      </c>
      <c r="AE193" s="4">
        <f t="shared" si="105"/>
        <v>824.73348709116942</v>
      </c>
      <c r="AF193" s="33">
        <f t="shared" si="106"/>
        <v>0</v>
      </c>
      <c r="AG193" s="18">
        <f t="shared" si="107"/>
        <v>0</v>
      </c>
      <c r="AH193" s="18">
        <f t="shared" si="108"/>
        <v>0</v>
      </c>
      <c r="AI193" s="29">
        <f t="shared" si="109"/>
        <v>127109.27263913763</v>
      </c>
      <c r="AJ193" s="4">
        <f t="shared" si="110"/>
        <v>0</v>
      </c>
      <c r="AK193" s="4">
        <f t="shared" si="111"/>
        <v>0</v>
      </c>
      <c r="AL193" s="4">
        <f t="shared" si="112"/>
        <v>0</v>
      </c>
      <c r="AM193" s="4">
        <f t="shared" si="113"/>
        <v>98320.622389146738</v>
      </c>
      <c r="AO193" s="4"/>
    </row>
    <row r="194" spans="1:41">
      <c r="A194" s="1">
        <v>181</v>
      </c>
      <c r="B194" s="1">
        <f t="shared" si="114"/>
        <v>152</v>
      </c>
      <c r="C194" s="3">
        <f t="shared" si="77"/>
        <v>37581.110383379899</v>
      </c>
      <c r="D194" s="3">
        <f t="shared" si="84"/>
        <v>334.00497274684676</v>
      </c>
      <c r="E194" s="4">
        <f t="shared" si="85"/>
        <v>151.50931849071156</v>
      </c>
      <c r="F194" s="4">
        <f t="shared" si="86"/>
        <v>182.4956542561352</v>
      </c>
      <c r="G194" s="7">
        <f t="shared" si="87"/>
        <v>0.15</v>
      </c>
      <c r="H194" s="8">
        <f t="shared" si="88"/>
        <v>1.3451947011868914E-2</v>
      </c>
      <c r="I194" s="3">
        <f t="shared" si="78"/>
        <v>512.43231791214646</v>
      </c>
      <c r="J194" s="4">
        <f t="shared" si="79"/>
        <v>694.92797216828171</v>
      </c>
      <c r="K194" s="3">
        <f t="shared" si="80"/>
        <v>846.43729065899322</v>
      </c>
      <c r="L194" s="4">
        <f t="shared" si="81"/>
        <v>35.086368492585834</v>
      </c>
      <c r="M194" s="18">
        <f t="shared" si="82"/>
        <v>116.42294999812573</v>
      </c>
      <c r="N194" s="18">
        <f t="shared" si="83"/>
        <v>694.92797216828171</v>
      </c>
      <c r="O194" s="18">
        <f t="shared" si="89"/>
        <v>811.35092216640749</v>
      </c>
      <c r="P194" s="27">
        <f t="shared" si="90"/>
        <v>0</v>
      </c>
      <c r="Q194" s="18">
        <f t="shared" si="91"/>
        <v>0</v>
      </c>
      <c r="R194" s="18">
        <f t="shared" si="92"/>
        <v>0</v>
      </c>
      <c r="S194" s="29">
        <f t="shared" si="93"/>
        <v>0</v>
      </c>
      <c r="T194" s="25">
        <f t="shared" si="94"/>
        <v>0</v>
      </c>
      <c r="U194" s="4">
        <f t="shared" si="95"/>
        <v>0</v>
      </c>
      <c r="V194" s="4">
        <f t="shared" si="96"/>
        <v>0</v>
      </c>
      <c r="W194" s="4">
        <f t="shared" si="97"/>
        <v>0</v>
      </c>
      <c r="X194" s="27">
        <f t="shared" si="98"/>
        <v>0</v>
      </c>
      <c r="Y194" s="18">
        <f t="shared" si="99"/>
        <v>0</v>
      </c>
      <c r="Z194" s="18">
        <f t="shared" si="100"/>
        <v>0</v>
      </c>
      <c r="AA194" s="29">
        <f t="shared" si="101"/>
        <v>0</v>
      </c>
      <c r="AB194" s="25">
        <f t="shared" si="102"/>
        <v>37581.110383379011</v>
      </c>
      <c r="AC194" s="36">
        <f t="shared" si="103"/>
        <v>116.42294999812304</v>
      </c>
      <c r="AD194" s="4">
        <f t="shared" si="104"/>
        <v>694.92797216828444</v>
      </c>
      <c r="AE194" s="4">
        <f t="shared" si="105"/>
        <v>811.35092216640749</v>
      </c>
      <c r="AF194" s="33">
        <f t="shared" si="106"/>
        <v>0</v>
      </c>
      <c r="AG194" s="18">
        <f t="shared" si="107"/>
        <v>0</v>
      </c>
      <c r="AH194" s="18">
        <f t="shared" si="108"/>
        <v>0</v>
      </c>
      <c r="AI194" s="29">
        <f t="shared" si="109"/>
        <v>125781.96296245948</v>
      </c>
      <c r="AJ194" s="4">
        <f t="shared" si="110"/>
        <v>0</v>
      </c>
      <c r="AK194" s="4">
        <f t="shared" si="111"/>
        <v>0</v>
      </c>
      <c r="AL194" s="4">
        <f t="shared" si="112"/>
        <v>0</v>
      </c>
      <c r="AM194" s="4">
        <f t="shared" si="113"/>
        <v>97040.198135234619</v>
      </c>
      <c r="AO194" s="4"/>
    </row>
    <row r="195" spans="1:41">
      <c r="A195" s="1">
        <v>182</v>
      </c>
      <c r="B195" s="1">
        <f t="shared" si="114"/>
        <v>151</v>
      </c>
      <c r="C195" s="3">
        <f t="shared" si="77"/>
        <v>36897.249369311088</v>
      </c>
      <c r="D195" s="3">
        <f t="shared" si="84"/>
        <v>329.51195555175548</v>
      </c>
      <c r="E195" s="4">
        <f t="shared" si="85"/>
        <v>148.75856193421211</v>
      </c>
      <c r="F195" s="4">
        <f t="shared" si="86"/>
        <v>180.75339361754337</v>
      </c>
      <c r="G195" s="7">
        <f t="shared" si="87"/>
        <v>0.15</v>
      </c>
      <c r="H195" s="8">
        <f t="shared" si="88"/>
        <v>1.3451947011868914E-2</v>
      </c>
      <c r="I195" s="3">
        <f t="shared" si="78"/>
        <v>503.10762045126432</v>
      </c>
      <c r="J195" s="4">
        <f t="shared" si="79"/>
        <v>683.86101406880766</v>
      </c>
      <c r="K195" s="3">
        <f t="shared" si="80"/>
        <v>832.6195760030198</v>
      </c>
      <c r="L195" s="4">
        <f t="shared" si="81"/>
        <v>34.449351184764907</v>
      </c>
      <c r="M195" s="18">
        <f t="shared" si="82"/>
        <v>114.3092107494472</v>
      </c>
      <c r="N195" s="18">
        <f t="shared" si="83"/>
        <v>683.86101406880766</v>
      </c>
      <c r="O195" s="18">
        <f t="shared" si="89"/>
        <v>798.17022481825484</v>
      </c>
      <c r="P195" s="27">
        <f t="shared" si="90"/>
        <v>0</v>
      </c>
      <c r="Q195" s="18">
        <f t="shared" si="91"/>
        <v>0</v>
      </c>
      <c r="R195" s="18">
        <f t="shared" si="92"/>
        <v>0</v>
      </c>
      <c r="S195" s="29">
        <f t="shared" si="93"/>
        <v>0</v>
      </c>
      <c r="T195" s="25">
        <f t="shared" si="94"/>
        <v>0</v>
      </c>
      <c r="U195" s="4">
        <f t="shared" si="95"/>
        <v>0</v>
      </c>
      <c r="V195" s="4">
        <f t="shared" si="96"/>
        <v>0</v>
      </c>
      <c r="W195" s="4">
        <f t="shared" si="97"/>
        <v>0</v>
      </c>
      <c r="X195" s="27">
        <f t="shared" si="98"/>
        <v>0</v>
      </c>
      <c r="Y195" s="18">
        <f t="shared" si="99"/>
        <v>0</v>
      </c>
      <c r="Z195" s="18">
        <f t="shared" si="100"/>
        <v>0</v>
      </c>
      <c r="AA195" s="29">
        <f t="shared" si="101"/>
        <v>0</v>
      </c>
      <c r="AB195" s="25">
        <f t="shared" si="102"/>
        <v>36897.249369310201</v>
      </c>
      <c r="AC195" s="36">
        <f t="shared" si="103"/>
        <v>114.3092107494445</v>
      </c>
      <c r="AD195" s="4">
        <f t="shared" si="104"/>
        <v>683.86101406881039</v>
      </c>
      <c r="AE195" s="4">
        <f t="shared" si="105"/>
        <v>798.17022481825484</v>
      </c>
      <c r="AF195" s="33">
        <f t="shared" si="106"/>
        <v>0</v>
      </c>
      <c r="AG195" s="18">
        <f t="shared" si="107"/>
        <v>0</v>
      </c>
      <c r="AH195" s="18">
        <f t="shared" si="108"/>
        <v>0</v>
      </c>
      <c r="AI195" s="29">
        <f t="shared" si="109"/>
        <v>124462.70456052349</v>
      </c>
      <c r="AJ195" s="4">
        <f t="shared" si="110"/>
        <v>0</v>
      </c>
      <c r="AK195" s="4">
        <f t="shared" si="111"/>
        <v>0</v>
      </c>
      <c r="AL195" s="4">
        <f t="shared" si="112"/>
        <v>0</v>
      </c>
      <c r="AM195" s="4">
        <f t="shared" si="113"/>
        <v>95771.691249875643</v>
      </c>
      <c r="AO195" s="4"/>
    </row>
    <row r="196" spans="1:41">
      <c r="A196" s="1">
        <v>183</v>
      </c>
      <c r="B196" s="1">
        <f t="shared" si="114"/>
        <v>150</v>
      </c>
      <c r="C196" s="3">
        <f t="shared" si="77"/>
        <v>36224.290031835582</v>
      </c>
      <c r="D196" s="3">
        <f t="shared" si="84"/>
        <v>325.07937818589585</v>
      </c>
      <c r="E196" s="4">
        <f t="shared" si="85"/>
        <v>146.05161208685641</v>
      </c>
      <c r="F196" s="4">
        <f t="shared" si="86"/>
        <v>179.02776609903944</v>
      </c>
      <c r="G196" s="7">
        <f t="shared" si="87"/>
        <v>0.15</v>
      </c>
      <c r="H196" s="8">
        <f t="shared" si="88"/>
        <v>1.3451947011868914E-2</v>
      </c>
      <c r="I196" s="3">
        <f t="shared" si="78"/>
        <v>493.93157137646892</v>
      </c>
      <c r="J196" s="4">
        <f t="shared" si="79"/>
        <v>672.95933747550839</v>
      </c>
      <c r="K196" s="3">
        <f t="shared" si="80"/>
        <v>819.01094956236477</v>
      </c>
      <c r="L196" s="4">
        <f t="shared" si="81"/>
        <v>33.822478588535162</v>
      </c>
      <c r="M196" s="18">
        <f t="shared" si="82"/>
        <v>112.22913349832125</v>
      </c>
      <c r="N196" s="18">
        <f t="shared" si="83"/>
        <v>672.95933747550839</v>
      </c>
      <c r="O196" s="18">
        <f t="shared" si="89"/>
        <v>785.18847097382968</v>
      </c>
      <c r="P196" s="27">
        <f t="shared" si="90"/>
        <v>0</v>
      </c>
      <c r="Q196" s="18">
        <f t="shared" si="91"/>
        <v>0</v>
      </c>
      <c r="R196" s="18">
        <f t="shared" si="92"/>
        <v>0</v>
      </c>
      <c r="S196" s="29">
        <f t="shared" si="93"/>
        <v>0</v>
      </c>
      <c r="T196" s="25">
        <f t="shared" si="94"/>
        <v>0</v>
      </c>
      <c r="U196" s="4">
        <f t="shared" si="95"/>
        <v>0</v>
      </c>
      <c r="V196" s="4">
        <f t="shared" si="96"/>
        <v>0</v>
      </c>
      <c r="W196" s="4">
        <f t="shared" si="97"/>
        <v>0</v>
      </c>
      <c r="X196" s="27">
        <f t="shared" si="98"/>
        <v>0</v>
      </c>
      <c r="Y196" s="18">
        <f t="shared" si="99"/>
        <v>0</v>
      </c>
      <c r="Z196" s="18">
        <f t="shared" si="100"/>
        <v>0</v>
      </c>
      <c r="AA196" s="29">
        <f t="shared" si="101"/>
        <v>0</v>
      </c>
      <c r="AB196" s="25">
        <f t="shared" si="102"/>
        <v>36224.290031834687</v>
      </c>
      <c r="AC196" s="36">
        <f t="shared" si="103"/>
        <v>112.22913349831855</v>
      </c>
      <c r="AD196" s="4">
        <f t="shared" si="104"/>
        <v>672.95933747551112</v>
      </c>
      <c r="AE196" s="4">
        <f t="shared" si="105"/>
        <v>785.18847097382968</v>
      </c>
      <c r="AF196" s="33">
        <f t="shared" si="106"/>
        <v>0</v>
      </c>
      <c r="AG196" s="18">
        <f t="shared" si="107"/>
        <v>0</v>
      </c>
      <c r="AH196" s="18">
        <f t="shared" si="108"/>
        <v>0</v>
      </c>
      <c r="AI196" s="29">
        <f t="shared" si="109"/>
        <v>123151.55875801854</v>
      </c>
      <c r="AJ196" s="4">
        <f t="shared" si="110"/>
        <v>0</v>
      </c>
      <c r="AK196" s="4">
        <f t="shared" si="111"/>
        <v>0</v>
      </c>
      <c r="AL196" s="4">
        <f t="shared" si="112"/>
        <v>0</v>
      </c>
      <c r="AM196" s="4">
        <f t="shared" si="113"/>
        <v>94515.085265776172</v>
      </c>
      <c r="AO196" s="4"/>
    </row>
    <row r="197" spans="1:41">
      <c r="A197" s="1">
        <v>184</v>
      </c>
      <c r="B197" s="1">
        <f t="shared" si="114"/>
        <v>149</v>
      </c>
      <c r="C197" s="3">
        <f t="shared" si="77"/>
        <v>35562.069469463255</v>
      </c>
      <c r="D197" s="3">
        <f t="shared" si="84"/>
        <v>320.70642761588783</v>
      </c>
      <c r="E197" s="4">
        <f t="shared" si="85"/>
        <v>143.38781470934919</v>
      </c>
      <c r="F197" s="4">
        <f t="shared" si="86"/>
        <v>177.31861290653865</v>
      </c>
      <c r="G197" s="7">
        <f t="shared" si="87"/>
        <v>0.15</v>
      </c>
      <c r="H197" s="8">
        <f t="shared" si="88"/>
        <v>1.3451947011868914E-2</v>
      </c>
      <c r="I197" s="3">
        <f t="shared" si="78"/>
        <v>484.90194946578674</v>
      </c>
      <c r="J197" s="4">
        <f t="shared" si="79"/>
        <v>662.22056237232539</v>
      </c>
      <c r="K197" s="3">
        <f t="shared" si="80"/>
        <v>805.60837708167458</v>
      </c>
      <c r="L197" s="4">
        <f t="shared" si="81"/>
        <v>33.205599195849281</v>
      </c>
      <c r="M197" s="18">
        <f t="shared" si="82"/>
        <v>110.1822155134999</v>
      </c>
      <c r="N197" s="18">
        <f t="shared" si="83"/>
        <v>662.22056237232539</v>
      </c>
      <c r="O197" s="18">
        <f t="shared" si="89"/>
        <v>772.40277788582534</v>
      </c>
      <c r="P197" s="27">
        <f t="shared" si="90"/>
        <v>0</v>
      </c>
      <c r="Q197" s="18">
        <f t="shared" si="91"/>
        <v>0</v>
      </c>
      <c r="R197" s="18">
        <f t="shared" si="92"/>
        <v>0</v>
      </c>
      <c r="S197" s="29">
        <f t="shared" si="93"/>
        <v>0</v>
      </c>
      <c r="T197" s="25">
        <f t="shared" si="94"/>
        <v>0</v>
      </c>
      <c r="U197" s="4">
        <f t="shared" si="95"/>
        <v>0</v>
      </c>
      <c r="V197" s="4">
        <f t="shared" si="96"/>
        <v>0</v>
      </c>
      <c r="W197" s="4">
        <f t="shared" si="97"/>
        <v>0</v>
      </c>
      <c r="X197" s="27">
        <f t="shared" si="98"/>
        <v>0</v>
      </c>
      <c r="Y197" s="18">
        <f t="shared" si="99"/>
        <v>0</v>
      </c>
      <c r="Z197" s="18">
        <f t="shared" si="100"/>
        <v>0</v>
      </c>
      <c r="AA197" s="29">
        <f t="shared" si="101"/>
        <v>0</v>
      </c>
      <c r="AB197" s="25">
        <f t="shared" si="102"/>
        <v>35562.06946946236</v>
      </c>
      <c r="AC197" s="36">
        <f t="shared" si="103"/>
        <v>110.18221551349718</v>
      </c>
      <c r="AD197" s="4">
        <f t="shared" si="104"/>
        <v>662.22056237232812</v>
      </c>
      <c r="AE197" s="4">
        <f t="shared" si="105"/>
        <v>772.40277788582534</v>
      </c>
      <c r="AF197" s="33">
        <f t="shared" si="106"/>
        <v>0</v>
      </c>
      <c r="AG197" s="18">
        <f t="shared" si="107"/>
        <v>0</v>
      </c>
      <c r="AH197" s="18">
        <f t="shared" si="108"/>
        <v>0</v>
      </c>
      <c r="AI197" s="29">
        <f t="shared" si="109"/>
        <v>121848.58347650837</v>
      </c>
      <c r="AJ197" s="4">
        <f t="shared" si="110"/>
        <v>0</v>
      </c>
      <c r="AK197" s="4">
        <f t="shared" si="111"/>
        <v>0</v>
      </c>
      <c r="AL197" s="4">
        <f t="shared" si="112"/>
        <v>0</v>
      </c>
      <c r="AM197" s="4">
        <f t="shared" si="113"/>
        <v>93270.360865266863</v>
      </c>
      <c r="AO197" s="4"/>
    </row>
    <row r="198" spans="1:41">
      <c r="A198" s="1">
        <v>185</v>
      </c>
      <c r="B198" s="1">
        <f t="shared" si="114"/>
        <v>148</v>
      </c>
      <c r="C198" s="3">
        <f t="shared" si="77"/>
        <v>34910.427127208612</v>
      </c>
      <c r="D198" s="3">
        <f t="shared" si="84"/>
        <v>316.39230174523306</v>
      </c>
      <c r="E198" s="4">
        <f t="shared" si="85"/>
        <v>140.76652498329204</v>
      </c>
      <c r="F198" s="4">
        <f t="shared" si="86"/>
        <v>175.62577676194101</v>
      </c>
      <c r="G198" s="7">
        <f t="shared" si="87"/>
        <v>0.15</v>
      </c>
      <c r="H198" s="8">
        <f t="shared" si="88"/>
        <v>1.3451947011868914E-2</v>
      </c>
      <c r="I198" s="3">
        <f t="shared" si="78"/>
        <v>476.01656549270103</v>
      </c>
      <c r="J198" s="4">
        <f t="shared" si="79"/>
        <v>651.64234225464202</v>
      </c>
      <c r="K198" s="3">
        <f t="shared" si="80"/>
        <v>792.40886723793415</v>
      </c>
      <c r="L198" s="4">
        <f t="shared" si="81"/>
        <v>32.598563680341314</v>
      </c>
      <c r="M198" s="18">
        <f t="shared" si="82"/>
        <v>108.16796130295073</v>
      </c>
      <c r="N198" s="18">
        <f t="shared" si="83"/>
        <v>651.64234225464202</v>
      </c>
      <c r="O198" s="18">
        <f t="shared" si="89"/>
        <v>759.81030355759276</v>
      </c>
      <c r="P198" s="27">
        <f t="shared" si="90"/>
        <v>0</v>
      </c>
      <c r="Q198" s="18">
        <f t="shared" si="91"/>
        <v>0</v>
      </c>
      <c r="R198" s="18">
        <f t="shared" si="92"/>
        <v>0</v>
      </c>
      <c r="S198" s="29">
        <f t="shared" si="93"/>
        <v>0</v>
      </c>
      <c r="T198" s="25">
        <f t="shared" si="94"/>
        <v>0</v>
      </c>
      <c r="U198" s="4">
        <f t="shared" si="95"/>
        <v>0</v>
      </c>
      <c r="V198" s="4">
        <f t="shared" si="96"/>
        <v>0</v>
      </c>
      <c r="W198" s="4">
        <f t="shared" si="97"/>
        <v>0</v>
      </c>
      <c r="X198" s="27">
        <f t="shared" si="98"/>
        <v>0</v>
      </c>
      <c r="Y198" s="18">
        <f t="shared" si="99"/>
        <v>0</v>
      </c>
      <c r="Z198" s="18">
        <f t="shared" si="100"/>
        <v>0</v>
      </c>
      <c r="AA198" s="29">
        <f t="shared" si="101"/>
        <v>0</v>
      </c>
      <c r="AB198" s="25">
        <f t="shared" si="102"/>
        <v>34910.427127207717</v>
      </c>
      <c r="AC198" s="36">
        <f t="shared" si="103"/>
        <v>108.16796130294803</v>
      </c>
      <c r="AD198" s="4">
        <f t="shared" si="104"/>
        <v>651.64234225464475</v>
      </c>
      <c r="AE198" s="4">
        <f t="shared" si="105"/>
        <v>759.81030355759276</v>
      </c>
      <c r="AF198" s="33">
        <f t="shared" si="106"/>
        <v>0</v>
      </c>
      <c r="AG198" s="18">
        <f t="shared" si="107"/>
        <v>0</v>
      </c>
      <c r="AH198" s="18">
        <f t="shared" si="108"/>
        <v>0</v>
      </c>
      <c r="AI198" s="29">
        <f t="shared" si="109"/>
        <v>120553.83331710928</v>
      </c>
      <c r="AJ198" s="4">
        <f t="shared" si="110"/>
        <v>0</v>
      </c>
      <c r="AK198" s="4">
        <f t="shared" si="111"/>
        <v>0</v>
      </c>
      <c r="AL198" s="4">
        <f t="shared" si="112"/>
        <v>0</v>
      </c>
      <c r="AM198" s="4">
        <f t="shared" si="113"/>
        <v>92037.495978146268</v>
      </c>
      <c r="AO198" s="4"/>
    </row>
    <row r="199" spans="1:41">
      <c r="A199" s="1">
        <v>186</v>
      </c>
      <c r="B199" s="1">
        <f t="shared" si="114"/>
        <v>147</v>
      </c>
      <c r="C199" s="3">
        <f t="shared" si="77"/>
        <v>34269.204763544403</v>
      </c>
      <c r="D199" s="3">
        <f t="shared" si="84"/>
        <v>312.13620926719295</v>
      </c>
      <c r="E199" s="4">
        <f t="shared" si="85"/>
        <v>138.18710737853408</v>
      </c>
      <c r="F199" s="4">
        <f t="shared" si="86"/>
        <v>173.94910188865887</v>
      </c>
      <c r="G199" s="7">
        <f t="shared" si="87"/>
        <v>0.15</v>
      </c>
      <c r="H199" s="8">
        <f t="shared" si="88"/>
        <v>1.3451947011868914E-2</v>
      </c>
      <c r="I199" s="3">
        <f t="shared" si="78"/>
        <v>467.2732617755529</v>
      </c>
      <c r="J199" s="4">
        <f t="shared" si="79"/>
        <v>641.2223636642118</v>
      </c>
      <c r="K199" s="3">
        <f t="shared" si="80"/>
        <v>779.40947104274585</v>
      </c>
      <c r="L199" s="4">
        <f t="shared" si="81"/>
        <v>32.001224866607892</v>
      </c>
      <c r="M199" s="18">
        <f t="shared" si="82"/>
        <v>106.1858825119262</v>
      </c>
      <c r="N199" s="18">
        <f t="shared" si="83"/>
        <v>641.2223636642118</v>
      </c>
      <c r="O199" s="18">
        <f t="shared" si="89"/>
        <v>747.40824617613794</v>
      </c>
      <c r="P199" s="27">
        <f t="shared" si="90"/>
        <v>0</v>
      </c>
      <c r="Q199" s="18">
        <f t="shared" si="91"/>
        <v>0</v>
      </c>
      <c r="R199" s="18">
        <f t="shared" si="92"/>
        <v>0</v>
      </c>
      <c r="S199" s="29">
        <f t="shared" si="93"/>
        <v>0</v>
      </c>
      <c r="T199" s="25">
        <f t="shared" si="94"/>
        <v>0</v>
      </c>
      <c r="U199" s="4">
        <f t="shared" si="95"/>
        <v>0</v>
      </c>
      <c r="V199" s="4">
        <f t="shared" si="96"/>
        <v>0</v>
      </c>
      <c r="W199" s="4">
        <f t="shared" si="97"/>
        <v>0</v>
      </c>
      <c r="X199" s="27">
        <f t="shared" si="98"/>
        <v>0</v>
      </c>
      <c r="Y199" s="18">
        <f t="shared" si="99"/>
        <v>0</v>
      </c>
      <c r="Z199" s="18">
        <f t="shared" si="100"/>
        <v>0</v>
      </c>
      <c r="AA199" s="29">
        <f t="shared" si="101"/>
        <v>0</v>
      </c>
      <c r="AB199" s="25">
        <f t="shared" si="102"/>
        <v>34269.204763543494</v>
      </c>
      <c r="AC199" s="36">
        <f t="shared" si="103"/>
        <v>106.18588251192348</v>
      </c>
      <c r="AD199" s="4">
        <f t="shared" si="104"/>
        <v>641.22236366421441</v>
      </c>
      <c r="AE199" s="4">
        <f t="shared" si="105"/>
        <v>747.40824617613794</v>
      </c>
      <c r="AF199" s="33">
        <f t="shared" si="106"/>
        <v>0</v>
      </c>
      <c r="AG199" s="18">
        <f t="shared" si="107"/>
        <v>0</v>
      </c>
      <c r="AH199" s="18">
        <f t="shared" si="108"/>
        <v>0</v>
      </c>
      <c r="AI199" s="29">
        <f t="shared" si="109"/>
        <v>119267.35964154388</v>
      </c>
      <c r="AJ199" s="4">
        <f t="shared" si="110"/>
        <v>0</v>
      </c>
      <c r="AK199" s="4">
        <f t="shared" si="111"/>
        <v>0</v>
      </c>
      <c r="AL199" s="4">
        <f t="shared" si="112"/>
        <v>0</v>
      </c>
      <c r="AM199" s="4">
        <f t="shared" si="113"/>
        <v>90816.465877113398</v>
      </c>
      <c r="AO199" s="4"/>
    </row>
    <row r="200" spans="1:41">
      <c r="A200" s="1">
        <v>187</v>
      </c>
      <c r="B200" s="1">
        <f t="shared" si="114"/>
        <v>146</v>
      </c>
      <c r="C200" s="3">
        <f t="shared" si="77"/>
        <v>33638.246417813927</v>
      </c>
      <c r="D200" s="3">
        <f t="shared" si="84"/>
        <v>307.93736951964502</v>
      </c>
      <c r="E200" s="4">
        <f t="shared" si="85"/>
        <v>135.64893552236325</v>
      </c>
      <c r="F200" s="4">
        <f t="shared" si="86"/>
        <v>172.28843399728177</v>
      </c>
      <c r="G200" s="7">
        <f t="shared" si="87"/>
        <v>0.15</v>
      </c>
      <c r="H200" s="8">
        <f t="shared" si="88"/>
        <v>1.3451947011868914E-2</v>
      </c>
      <c r="I200" s="3">
        <f t="shared" si="78"/>
        <v>458.66991173319582</v>
      </c>
      <c r="J200" s="4">
        <f t="shared" si="79"/>
        <v>630.95834573047762</v>
      </c>
      <c r="K200" s="3">
        <f t="shared" si="80"/>
        <v>766.60728125284083</v>
      </c>
      <c r="L200" s="4">
        <f t="shared" si="81"/>
        <v>31.413437699915704</v>
      </c>
      <c r="M200" s="18">
        <f t="shared" si="82"/>
        <v>104.23549782244754</v>
      </c>
      <c r="N200" s="18">
        <f t="shared" si="83"/>
        <v>630.95834573047762</v>
      </c>
      <c r="O200" s="18">
        <f t="shared" si="89"/>
        <v>735.19384355292516</v>
      </c>
      <c r="P200" s="27">
        <f t="shared" si="90"/>
        <v>0</v>
      </c>
      <c r="Q200" s="18">
        <f t="shared" si="91"/>
        <v>0</v>
      </c>
      <c r="R200" s="18">
        <f t="shared" si="92"/>
        <v>0</v>
      </c>
      <c r="S200" s="29">
        <f t="shared" si="93"/>
        <v>0</v>
      </c>
      <c r="T200" s="25">
        <f t="shared" si="94"/>
        <v>0</v>
      </c>
      <c r="U200" s="4">
        <f t="shared" si="95"/>
        <v>0</v>
      </c>
      <c r="V200" s="4">
        <f t="shared" si="96"/>
        <v>0</v>
      </c>
      <c r="W200" s="4">
        <f t="shared" si="97"/>
        <v>0</v>
      </c>
      <c r="X200" s="27">
        <f t="shared" si="98"/>
        <v>0</v>
      </c>
      <c r="Y200" s="18">
        <f t="shared" si="99"/>
        <v>0</v>
      </c>
      <c r="Z200" s="18">
        <f t="shared" si="100"/>
        <v>0</v>
      </c>
      <c r="AA200" s="29">
        <f t="shared" si="101"/>
        <v>0</v>
      </c>
      <c r="AB200" s="25">
        <f t="shared" si="102"/>
        <v>33638.246417813003</v>
      </c>
      <c r="AC200" s="36">
        <f t="shared" si="103"/>
        <v>104.23549782244481</v>
      </c>
      <c r="AD200" s="4">
        <f t="shared" si="104"/>
        <v>630.95834573048035</v>
      </c>
      <c r="AE200" s="4">
        <f t="shared" si="105"/>
        <v>735.19384355292516</v>
      </c>
      <c r="AF200" s="33">
        <f t="shared" si="106"/>
        <v>0</v>
      </c>
      <c r="AG200" s="18">
        <f t="shared" si="107"/>
        <v>0</v>
      </c>
      <c r="AH200" s="18">
        <f t="shared" si="108"/>
        <v>0</v>
      </c>
      <c r="AI200" s="29">
        <f t="shared" si="109"/>
        <v>117989.21065159983</v>
      </c>
      <c r="AJ200" s="4">
        <f t="shared" si="110"/>
        <v>0</v>
      </c>
      <c r="AK200" s="4">
        <f t="shared" si="111"/>
        <v>0</v>
      </c>
      <c r="AL200" s="4">
        <f t="shared" si="112"/>
        <v>0</v>
      </c>
      <c r="AM200" s="4">
        <f t="shared" si="113"/>
        <v>89607.243270841194</v>
      </c>
      <c r="AO200" s="4"/>
    </row>
    <row r="201" spans="1:41">
      <c r="A201" s="1">
        <v>188</v>
      </c>
      <c r="B201" s="1">
        <f t="shared" si="114"/>
        <v>145</v>
      </c>
      <c r="C201" s="3">
        <f t="shared" si="77"/>
        <v>33017.398378095728</v>
      </c>
      <c r="D201" s="3">
        <f t="shared" si="84"/>
        <v>303.79501234189246</v>
      </c>
      <c r="E201" s="4">
        <f t="shared" si="85"/>
        <v>133.15139207051348</v>
      </c>
      <c r="F201" s="4">
        <f t="shared" si="86"/>
        <v>170.64362027137898</v>
      </c>
      <c r="G201" s="7">
        <f t="shared" si="87"/>
        <v>0.15</v>
      </c>
      <c r="H201" s="8">
        <f t="shared" si="88"/>
        <v>1.3451947011868914E-2</v>
      </c>
      <c r="I201" s="3">
        <f t="shared" si="78"/>
        <v>450.20441944681818</v>
      </c>
      <c r="J201" s="4">
        <f t="shared" si="79"/>
        <v>620.84803971819713</v>
      </c>
      <c r="K201" s="3">
        <f t="shared" si="80"/>
        <v>753.99943178871058</v>
      </c>
      <c r="L201" s="4">
        <f t="shared" si="81"/>
        <v>30.835059216329434</v>
      </c>
      <c r="M201" s="18">
        <f t="shared" si="82"/>
        <v>102.31633285418405</v>
      </c>
      <c r="N201" s="18">
        <f t="shared" si="83"/>
        <v>620.84803971819713</v>
      </c>
      <c r="O201" s="18">
        <f t="shared" si="89"/>
        <v>723.16437257238113</v>
      </c>
      <c r="P201" s="27">
        <f t="shared" si="90"/>
        <v>0</v>
      </c>
      <c r="Q201" s="18">
        <f t="shared" si="91"/>
        <v>0</v>
      </c>
      <c r="R201" s="18">
        <f t="shared" si="92"/>
        <v>0</v>
      </c>
      <c r="S201" s="29">
        <f t="shared" si="93"/>
        <v>0</v>
      </c>
      <c r="T201" s="25">
        <f t="shared" si="94"/>
        <v>0</v>
      </c>
      <c r="U201" s="4">
        <f t="shared" si="95"/>
        <v>0</v>
      </c>
      <c r="V201" s="4">
        <f t="shared" si="96"/>
        <v>0</v>
      </c>
      <c r="W201" s="4">
        <f t="shared" si="97"/>
        <v>0</v>
      </c>
      <c r="X201" s="27">
        <f t="shared" si="98"/>
        <v>0</v>
      </c>
      <c r="Y201" s="18">
        <f t="shared" si="99"/>
        <v>0</v>
      </c>
      <c r="Z201" s="18">
        <f t="shared" si="100"/>
        <v>0</v>
      </c>
      <c r="AA201" s="29">
        <f t="shared" si="101"/>
        <v>0</v>
      </c>
      <c r="AB201" s="25">
        <f t="shared" si="102"/>
        <v>33017.398378094804</v>
      </c>
      <c r="AC201" s="36">
        <f t="shared" si="103"/>
        <v>102.31633285418123</v>
      </c>
      <c r="AD201" s="4">
        <f t="shared" si="104"/>
        <v>620.84803971819986</v>
      </c>
      <c r="AE201" s="4">
        <f t="shared" si="105"/>
        <v>723.16437257238113</v>
      </c>
      <c r="AF201" s="33">
        <f t="shared" si="106"/>
        <v>0</v>
      </c>
      <c r="AG201" s="18">
        <f t="shared" si="107"/>
        <v>0</v>
      </c>
      <c r="AH201" s="18">
        <f t="shared" si="108"/>
        <v>0</v>
      </c>
      <c r="AI201" s="29">
        <f t="shared" si="109"/>
        <v>116719.43146702157</v>
      </c>
      <c r="AJ201" s="4">
        <f t="shared" si="110"/>
        <v>0</v>
      </c>
      <c r="AK201" s="4">
        <f t="shared" si="111"/>
        <v>0</v>
      </c>
      <c r="AL201" s="4">
        <f t="shared" si="112"/>
        <v>0</v>
      </c>
      <c r="AM201" s="4">
        <f t="shared" si="113"/>
        <v>88409.798394741942</v>
      </c>
      <c r="AO201" s="4"/>
    </row>
    <row r="202" spans="1:41">
      <c r="A202" s="1">
        <v>189</v>
      </c>
      <c r="B202" s="1">
        <f t="shared" si="114"/>
        <v>144</v>
      </c>
      <c r="C202" s="3">
        <f t="shared" si="77"/>
        <v>32406.509149514441</v>
      </c>
      <c r="D202" s="3">
        <f t="shared" si="84"/>
        <v>299.70837793339916</v>
      </c>
      <c r="E202" s="4">
        <f t="shared" si="85"/>
        <v>130.69386857996224</v>
      </c>
      <c r="F202" s="4">
        <f t="shared" si="86"/>
        <v>169.01450935343692</v>
      </c>
      <c r="G202" s="7">
        <f t="shared" si="87"/>
        <v>0.15</v>
      </c>
      <c r="H202" s="8">
        <f t="shared" si="88"/>
        <v>1.3451947011868914E-2</v>
      </c>
      <c r="I202" s="3">
        <f t="shared" si="78"/>
        <v>441.8747192278509</v>
      </c>
      <c r="J202" s="4">
        <f t="shared" si="79"/>
        <v>610.88922858128785</v>
      </c>
      <c r="K202" s="3">
        <f t="shared" si="80"/>
        <v>741.58309716125007</v>
      </c>
      <c r="L202" s="4">
        <f t="shared" si="81"/>
        <v>30.265948513254418</v>
      </c>
      <c r="M202" s="18">
        <f t="shared" si="82"/>
        <v>100.42792006670783</v>
      </c>
      <c r="N202" s="18">
        <f t="shared" si="83"/>
        <v>610.88922858128785</v>
      </c>
      <c r="O202" s="18">
        <f t="shared" si="89"/>
        <v>711.31714864799574</v>
      </c>
      <c r="P202" s="27">
        <f t="shared" si="90"/>
        <v>0</v>
      </c>
      <c r="Q202" s="18">
        <f t="shared" si="91"/>
        <v>0</v>
      </c>
      <c r="R202" s="18">
        <f t="shared" si="92"/>
        <v>0</v>
      </c>
      <c r="S202" s="29">
        <f t="shared" si="93"/>
        <v>0</v>
      </c>
      <c r="T202" s="25">
        <f t="shared" si="94"/>
        <v>0</v>
      </c>
      <c r="U202" s="4">
        <f t="shared" si="95"/>
        <v>0</v>
      </c>
      <c r="V202" s="4">
        <f t="shared" si="96"/>
        <v>0</v>
      </c>
      <c r="W202" s="4">
        <f t="shared" si="97"/>
        <v>0</v>
      </c>
      <c r="X202" s="27">
        <f t="shared" si="98"/>
        <v>0</v>
      </c>
      <c r="Y202" s="18">
        <f t="shared" si="99"/>
        <v>0</v>
      </c>
      <c r="Z202" s="18">
        <f t="shared" si="100"/>
        <v>0</v>
      </c>
      <c r="AA202" s="29">
        <f t="shared" si="101"/>
        <v>0</v>
      </c>
      <c r="AB202" s="25">
        <f t="shared" si="102"/>
        <v>32406.509149513506</v>
      </c>
      <c r="AC202" s="36">
        <f t="shared" si="103"/>
        <v>100.42792006670504</v>
      </c>
      <c r="AD202" s="4">
        <f t="shared" si="104"/>
        <v>610.88922858129069</v>
      </c>
      <c r="AE202" s="4">
        <f t="shared" si="105"/>
        <v>711.31714864799574</v>
      </c>
      <c r="AF202" s="33">
        <f t="shared" si="106"/>
        <v>0</v>
      </c>
      <c r="AG202" s="18">
        <f t="shared" si="107"/>
        <v>0</v>
      </c>
      <c r="AH202" s="18">
        <f t="shared" si="108"/>
        <v>0</v>
      </c>
      <c r="AI202" s="29">
        <f t="shared" si="109"/>
        <v>115458.06420186395</v>
      </c>
      <c r="AJ202" s="4">
        <f t="shared" si="110"/>
        <v>0</v>
      </c>
      <c r="AK202" s="4">
        <f t="shared" si="111"/>
        <v>0</v>
      </c>
      <c r="AL202" s="4">
        <f t="shared" si="112"/>
        <v>0</v>
      </c>
      <c r="AM202" s="4">
        <f t="shared" si="113"/>
        <v>87224.099099474901</v>
      </c>
      <c r="AO202" s="4"/>
    </row>
    <row r="203" spans="1:41">
      <c r="A203" s="1">
        <v>190</v>
      </c>
      <c r="B203" s="1">
        <f t="shared" si="114"/>
        <v>143</v>
      </c>
      <c r="C203" s="3">
        <f t="shared" si="77"/>
        <v>31805.429422991638</v>
      </c>
      <c r="D203" s="3">
        <f t="shared" si="84"/>
        <v>295.67671671442588</v>
      </c>
      <c r="E203" s="4">
        <f t="shared" si="85"/>
        <v>128.27576538349464</v>
      </c>
      <c r="F203" s="4">
        <f t="shared" si="86"/>
        <v>167.40095133093124</v>
      </c>
      <c r="G203" s="7">
        <f t="shared" si="87"/>
        <v>0.15</v>
      </c>
      <c r="H203" s="8">
        <f t="shared" si="88"/>
        <v>1.3451947011868914E-2</v>
      </c>
      <c r="I203" s="3">
        <f t="shared" si="78"/>
        <v>433.67877519187329</v>
      </c>
      <c r="J203" s="4">
        <f t="shared" si="79"/>
        <v>601.07972652280455</v>
      </c>
      <c r="K203" s="3">
        <f t="shared" si="80"/>
        <v>729.35549190629922</v>
      </c>
      <c r="L203" s="4">
        <f t="shared" si="81"/>
        <v>29.705966720388236</v>
      </c>
      <c r="M203" s="18">
        <f t="shared" si="82"/>
        <v>98.569798663106411</v>
      </c>
      <c r="N203" s="18">
        <f t="shared" si="83"/>
        <v>601.07972652280455</v>
      </c>
      <c r="O203" s="18">
        <f t="shared" si="89"/>
        <v>699.64952518591099</v>
      </c>
      <c r="P203" s="27">
        <f t="shared" si="90"/>
        <v>0</v>
      </c>
      <c r="Q203" s="18">
        <f t="shared" si="91"/>
        <v>0</v>
      </c>
      <c r="R203" s="18">
        <f t="shared" si="92"/>
        <v>0</v>
      </c>
      <c r="S203" s="29">
        <f t="shared" si="93"/>
        <v>0</v>
      </c>
      <c r="T203" s="25">
        <f t="shared" si="94"/>
        <v>0</v>
      </c>
      <c r="U203" s="4">
        <f t="shared" si="95"/>
        <v>0</v>
      </c>
      <c r="V203" s="4">
        <f t="shared" si="96"/>
        <v>0</v>
      </c>
      <c r="W203" s="4">
        <f t="shared" si="97"/>
        <v>0</v>
      </c>
      <c r="X203" s="27">
        <f t="shared" si="98"/>
        <v>0</v>
      </c>
      <c r="Y203" s="18">
        <f t="shared" si="99"/>
        <v>0</v>
      </c>
      <c r="Z203" s="18">
        <f t="shared" si="100"/>
        <v>0</v>
      </c>
      <c r="AA203" s="29">
        <f t="shared" si="101"/>
        <v>0</v>
      </c>
      <c r="AB203" s="25">
        <f t="shared" si="102"/>
        <v>31805.429422990699</v>
      </c>
      <c r="AC203" s="36">
        <f t="shared" si="103"/>
        <v>98.569798663103597</v>
      </c>
      <c r="AD203" s="4">
        <f t="shared" si="104"/>
        <v>601.07972652280739</v>
      </c>
      <c r="AE203" s="4">
        <f t="shared" si="105"/>
        <v>699.64952518591099</v>
      </c>
      <c r="AF203" s="33">
        <f t="shared" si="106"/>
        <v>0</v>
      </c>
      <c r="AG203" s="18">
        <f t="shared" si="107"/>
        <v>0</v>
      </c>
      <c r="AH203" s="18">
        <f t="shared" si="108"/>
        <v>0</v>
      </c>
      <c r="AI203" s="29">
        <f t="shared" si="109"/>
        <v>114205.14803933341</v>
      </c>
      <c r="AJ203" s="4">
        <f t="shared" si="110"/>
        <v>0</v>
      </c>
      <c r="AK203" s="4">
        <f t="shared" si="111"/>
        <v>0</v>
      </c>
      <c r="AL203" s="4">
        <f t="shared" si="112"/>
        <v>0</v>
      </c>
      <c r="AM203" s="4">
        <f t="shared" si="113"/>
        <v>86050.110937243968</v>
      </c>
      <c r="AO203" s="4"/>
    </row>
    <row r="204" spans="1:41">
      <c r="A204" s="1">
        <v>191</v>
      </c>
      <c r="B204" s="1">
        <f t="shared" si="114"/>
        <v>142</v>
      </c>
      <c r="C204" s="3">
        <f t="shared" si="77"/>
        <v>31214.01204443067</v>
      </c>
      <c r="D204" s="3">
        <f t="shared" si="84"/>
        <v>291.69928918853998</v>
      </c>
      <c r="E204" s="4">
        <f t="shared" si="85"/>
        <v>125.89649146600857</v>
      </c>
      <c r="F204" s="4">
        <f t="shared" si="86"/>
        <v>165.80279772253141</v>
      </c>
      <c r="G204" s="7">
        <f t="shared" si="87"/>
        <v>0.15</v>
      </c>
      <c r="H204" s="8">
        <f t="shared" si="88"/>
        <v>1.3451947011868914E-2</v>
      </c>
      <c r="I204" s="3">
        <f t="shared" si="78"/>
        <v>425.61458083843689</v>
      </c>
      <c r="J204" s="4">
        <f t="shared" si="79"/>
        <v>591.41737856096825</v>
      </c>
      <c r="K204" s="3">
        <f t="shared" si="80"/>
        <v>717.31387002697693</v>
      </c>
      <c r="L204" s="4">
        <f t="shared" si="81"/>
        <v>29.154976971075666</v>
      </c>
      <c r="M204" s="18">
        <f t="shared" si="82"/>
        <v>96.7415144949329</v>
      </c>
      <c r="N204" s="18">
        <f t="shared" si="83"/>
        <v>591.41737856096825</v>
      </c>
      <c r="O204" s="18">
        <f t="shared" si="89"/>
        <v>688.1588930559011</v>
      </c>
      <c r="P204" s="27">
        <f t="shared" si="90"/>
        <v>0</v>
      </c>
      <c r="Q204" s="18">
        <f t="shared" si="91"/>
        <v>0</v>
      </c>
      <c r="R204" s="18">
        <f t="shared" si="92"/>
        <v>0</v>
      </c>
      <c r="S204" s="29">
        <f t="shared" si="93"/>
        <v>0</v>
      </c>
      <c r="T204" s="25">
        <f t="shared" si="94"/>
        <v>0</v>
      </c>
      <c r="U204" s="4">
        <f t="shared" si="95"/>
        <v>0</v>
      </c>
      <c r="V204" s="4">
        <f t="shared" si="96"/>
        <v>0</v>
      </c>
      <c r="W204" s="4">
        <f t="shared" si="97"/>
        <v>0</v>
      </c>
      <c r="X204" s="27">
        <f t="shared" si="98"/>
        <v>0</v>
      </c>
      <c r="Y204" s="18">
        <f t="shared" si="99"/>
        <v>0</v>
      </c>
      <c r="Z204" s="18">
        <f t="shared" si="100"/>
        <v>0</v>
      </c>
      <c r="AA204" s="29">
        <f t="shared" si="101"/>
        <v>0</v>
      </c>
      <c r="AB204" s="25">
        <f t="shared" si="102"/>
        <v>31214.012044429728</v>
      </c>
      <c r="AC204" s="36">
        <f t="shared" si="103"/>
        <v>96.741514494930058</v>
      </c>
      <c r="AD204" s="4">
        <f t="shared" si="104"/>
        <v>591.41737856097109</v>
      </c>
      <c r="AE204" s="4">
        <f t="shared" si="105"/>
        <v>688.1588930559011</v>
      </c>
      <c r="AF204" s="33">
        <f t="shared" si="106"/>
        <v>0</v>
      </c>
      <c r="AG204" s="18">
        <f t="shared" si="107"/>
        <v>0</v>
      </c>
      <c r="AH204" s="18">
        <f t="shared" si="108"/>
        <v>0</v>
      </c>
      <c r="AI204" s="29">
        <f t="shared" si="109"/>
        <v>112960.71930514548</v>
      </c>
      <c r="AJ204" s="4">
        <f t="shared" si="110"/>
        <v>0</v>
      </c>
      <c r="AK204" s="4">
        <f t="shared" si="111"/>
        <v>0</v>
      </c>
      <c r="AL204" s="4">
        <f t="shared" si="112"/>
        <v>0</v>
      </c>
      <c r="AM204" s="4">
        <f t="shared" si="113"/>
        <v>84887.797245934868</v>
      </c>
      <c r="AO204" s="4"/>
    </row>
    <row r="205" spans="1:41">
      <c r="A205" s="1">
        <v>192</v>
      </c>
      <c r="B205" s="1">
        <f t="shared" si="114"/>
        <v>141</v>
      </c>
      <c r="C205" s="3">
        <f t="shared" si="77"/>
        <v>30632.111984329506</v>
      </c>
      <c r="D205" s="3">
        <f t="shared" si="84"/>
        <v>287.77536580697591</v>
      </c>
      <c r="E205" s="4">
        <f t="shared" si="85"/>
        <v>123.55546434253807</v>
      </c>
      <c r="F205" s="4">
        <f t="shared" si="86"/>
        <v>164.21990146443784</v>
      </c>
      <c r="G205" s="7">
        <f t="shared" si="87"/>
        <v>0.15</v>
      </c>
      <c r="H205" s="8">
        <f t="shared" si="88"/>
        <v>1.3451947011868914E-2</v>
      </c>
      <c r="I205" s="3">
        <f t="shared" si="78"/>
        <v>417.68015863672548</v>
      </c>
      <c r="J205" s="4">
        <f t="shared" si="79"/>
        <v>581.90006010116326</v>
      </c>
      <c r="K205" s="3">
        <f t="shared" si="80"/>
        <v>705.45552444370139</v>
      </c>
      <c r="L205" s="4">
        <f t="shared" si="81"/>
        <v>28.612844374061446</v>
      </c>
      <c r="M205" s="18">
        <f t="shared" si="82"/>
        <v>94.942619968476635</v>
      </c>
      <c r="N205" s="18">
        <f t="shared" si="83"/>
        <v>581.90006010116326</v>
      </c>
      <c r="O205" s="18">
        <f t="shared" si="89"/>
        <v>676.84268006963987</v>
      </c>
      <c r="P205" s="27">
        <f t="shared" si="90"/>
        <v>0</v>
      </c>
      <c r="Q205" s="18">
        <f t="shared" si="91"/>
        <v>0</v>
      </c>
      <c r="R205" s="18">
        <f t="shared" si="92"/>
        <v>0</v>
      </c>
      <c r="S205" s="29">
        <f t="shared" si="93"/>
        <v>0</v>
      </c>
      <c r="T205" s="25">
        <f t="shared" si="94"/>
        <v>0</v>
      </c>
      <c r="U205" s="4">
        <f t="shared" si="95"/>
        <v>0</v>
      </c>
      <c r="V205" s="4">
        <f t="shared" si="96"/>
        <v>0</v>
      </c>
      <c r="W205" s="4">
        <f t="shared" si="97"/>
        <v>0</v>
      </c>
      <c r="X205" s="27">
        <f t="shared" si="98"/>
        <v>0</v>
      </c>
      <c r="Y205" s="18">
        <f t="shared" si="99"/>
        <v>0</v>
      </c>
      <c r="Z205" s="18">
        <f t="shared" si="100"/>
        <v>0</v>
      </c>
      <c r="AA205" s="29">
        <f t="shared" si="101"/>
        <v>0</v>
      </c>
      <c r="AB205" s="25">
        <f t="shared" si="102"/>
        <v>30632.11198432856</v>
      </c>
      <c r="AC205" s="36">
        <f t="shared" si="103"/>
        <v>94.942619968473764</v>
      </c>
      <c r="AD205" s="4">
        <f t="shared" si="104"/>
        <v>581.9000601011661</v>
      </c>
      <c r="AE205" s="4">
        <f t="shared" si="105"/>
        <v>676.84268006963987</v>
      </c>
      <c r="AF205" s="33">
        <f t="shared" si="106"/>
        <v>0</v>
      </c>
      <c r="AG205" s="18">
        <f t="shared" si="107"/>
        <v>0</v>
      </c>
      <c r="AH205" s="18">
        <f t="shared" si="108"/>
        <v>0</v>
      </c>
      <c r="AI205" s="29">
        <f t="shared" si="109"/>
        <v>111724.81153942388</v>
      </c>
      <c r="AJ205" s="4">
        <f t="shared" si="110"/>
        <v>0</v>
      </c>
      <c r="AK205" s="4">
        <f t="shared" si="111"/>
        <v>0</v>
      </c>
      <c r="AL205" s="4">
        <f t="shared" si="112"/>
        <v>0</v>
      </c>
      <c r="AM205" s="4">
        <f t="shared" si="113"/>
        <v>83737.119231137374</v>
      </c>
      <c r="AO205" s="4"/>
    </row>
    <row r="206" spans="1:41">
      <c r="A206" s="1">
        <v>193</v>
      </c>
      <c r="B206" s="1">
        <f t="shared" si="114"/>
        <v>140</v>
      </c>
      <c r="C206" s="3">
        <f t="shared" ref="C206:C269" si="115">C205-J206</f>
        <v>30059.586307815687</v>
      </c>
      <c r="D206" s="3">
        <f t="shared" si="84"/>
        <v>283.90422683481921</v>
      </c>
      <c r="E206" s="4">
        <f t="shared" si="85"/>
        <v>121.25210993797096</v>
      </c>
      <c r="F206" s="4">
        <f t="shared" si="86"/>
        <v>162.65211689684827</v>
      </c>
      <c r="G206" s="7">
        <f t="shared" si="87"/>
        <v>0.15</v>
      </c>
      <c r="H206" s="8">
        <f t="shared" si="88"/>
        <v>1.3451947011868914E-2</v>
      </c>
      <c r="I206" s="3">
        <f t="shared" ref="I206:I269" si="116">H206*(C205-F206)</f>
        <v>409.87355961697057</v>
      </c>
      <c r="J206" s="4">
        <f t="shared" ref="J206:J269" si="117">I206+F206</f>
        <v>572.52567651381878</v>
      </c>
      <c r="K206" s="3">
        <f t="shared" ref="K206:K269" si="118">D206+I206</f>
        <v>693.77778645178978</v>
      </c>
      <c r="L206" s="4">
        <f t="shared" ref="L206:L269" si="119">(SUM(C$6:C$7)/10000)/12*C205</f>
        <v>28.079435985635378</v>
      </c>
      <c r="M206" s="18">
        <f t="shared" ref="M206:M269" si="120">E206-L206</f>
        <v>93.172673952335572</v>
      </c>
      <c r="N206" s="18">
        <f t="shared" ref="N206:N269" si="121">J206</f>
        <v>572.52567651381878</v>
      </c>
      <c r="O206" s="18">
        <f t="shared" si="89"/>
        <v>665.69835046615435</v>
      </c>
      <c r="P206" s="27">
        <f t="shared" si="90"/>
        <v>0</v>
      </c>
      <c r="Q206" s="18">
        <f t="shared" si="91"/>
        <v>0</v>
      </c>
      <c r="R206" s="18">
        <f t="shared" si="92"/>
        <v>0</v>
      </c>
      <c r="S206" s="29">
        <f t="shared" si="93"/>
        <v>0</v>
      </c>
      <c r="T206" s="25">
        <f t="shared" si="94"/>
        <v>0</v>
      </c>
      <c r="U206" s="4">
        <f t="shared" si="95"/>
        <v>0</v>
      </c>
      <c r="V206" s="4">
        <f t="shared" si="96"/>
        <v>0</v>
      </c>
      <c r="W206" s="4">
        <f t="shared" si="97"/>
        <v>0</v>
      </c>
      <c r="X206" s="27">
        <f t="shared" si="98"/>
        <v>0</v>
      </c>
      <c r="Y206" s="18">
        <f t="shared" si="99"/>
        <v>0</v>
      </c>
      <c r="Z206" s="18">
        <f t="shared" si="100"/>
        <v>0</v>
      </c>
      <c r="AA206" s="29">
        <f t="shared" si="101"/>
        <v>0</v>
      </c>
      <c r="AB206" s="25">
        <f t="shared" si="102"/>
        <v>30059.586307814734</v>
      </c>
      <c r="AC206" s="36">
        <f t="shared" si="103"/>
        <v>93.172673952332715</v>
      </c>
      <c r="AD206" s="4">
        <f t="shared" si="104"/>
        <v>572.52567651382162</v>
      </c>
      <c r="AE206" s="4">
        <f t="shared" si="105"/>
        <v>665.69835046615435</v>
      </c>
      <c r="AF206" s="33">
        <f t="shared" si="106"/>
        <v>0</v>
      </c>
      <c r="AG206" s="18">
        <f t="shared" si="107"/>
        <v>0</v>
      </c>
      <c r="AH206" s="18">
        <f t="shared" si="108"/>
        <v>0</v>
      </c>
      <c r="AI206" s="29">
        <f t="shared" si="109"/>
        <v>110497.45556716758</v>
      </c>
      <c r="AJ206" s="4">
        <f t="shared" si="110"/>
        <v>0</v>
      </c>
      <c r="AK206" s="4">
        <f t="shared" si="111"/>
        <v>0</v>
      </c>
      <c r="AL206" s="4">
        <f t="shared" si="112"/>
        <v>0</v>
      </c>
      <c r="AM206" s="4">
        <f t="shared" si="113"/>
        <v>82598.036046099296</v>
      </c>
      <c r="AO206" s="4"/>
    </row>
    <row r="207" spans="1:41">
      <c r="A207" s="1">
        <v>194</v>
      </c>
      <c r="B207" s="1">
        <f t="shared" si="114"/>
        <v>139</v>
      </c>
      <c r="C207" s="3">
        <f t="shared" si="115"/>
        <v>29496.294145097589</v>
      </c>
      <c r="D207" s="3">
        <f t="shared" ref="D207:D270" si="122">IF(B206&lt;=0,0,PMT(C$3/12,B206,-C206))</f>
        <v>280.08516221899157</v>
      </c>
      <c r="E207" s="4">
        <f t="shared" ref="E207:E270" si="123">C206*C$3/12</f>
        <v>118.98586246843711</v>
      </c>
      <c r="F207" s="4">
        <f t="shared" ref="F207:F270" si="124">D207-E207</f>
        <v>161.09929975055445</v>
      </c>
      <c r="G207" s="7">
        <f t="shared" ref="G207:G270" si="125">C$8/100*MIN(6%,0.2%*(A207+C$5))</f>
        <v>0.15</v>
      </c>
      <c r="H207" s="8">
        <f t="shared" ref="H207:H270" si="126">1-(1-G207)^(1/12)</f>
        <v>1.3451947011868914E-2</v>
      </c>
      <c r="I207" s="3">
        <f t="shared" si="116"/>
        <v>402.19286296754336</v>
      </c>
      <c r="J207" s="4">
        <f t="shared" si="117"/>
        <v>563.29216271809787</v>
      </c>
      <c r="K207" s="3">
        <f t="shared" si="118"/>
        <v>682.27802518653493</v>
      </c>
      <c r="L207" s="4">
        <f t="shared" si="119"/>
        <v>27.554620782164381</v>
      </c>
      <c r="M207" s="18">
        <f t="shared" si="120"/>
        <v>91.431241686272728</v>
      </c>
      <c r="N207" s="18">
        <f t="shared" si="121"/>
        <v>563.29216271809787</v>
      </c>
      <c r="O207" s="18">
        <f t="shared" ref="O207:O270" si="127">M207+N207</f>
        <v>654.72340440437063</v>
      </c>
      <c r="P207" s="27">
        <f t="shared" ref="P207:P270" si="128">P206-R207</f>
        <v>0</v>
      </c>
      <c r="Q207" s="18">
        <f t="shared" ref="Q207:Q270" si="129">P206*$C$9/12</f>
        <v>0</v>
      </c>
      <c r="R207" s="18">
        <f t="shared" ref="R207:R270" si="130">MIN(P206,O207-Q207-U207-Y207)</f>
        <v>0</v>
      </c>
      <c r="S207" s="29">
        <f t="shared" ref="S207:S270" si="131">Q207+R207</f>
        <v>0</v>
      </c>
      <c r="T207" s="25">
        <f t="shared" ref="T207:T270" si="132">T206-V207</f>
        <v>0</v>
      </c>
      <c r="U207" s="4">
        <f t="shared" ref="U207:U270" si="133">T206*$C$9/12</f>
        <v>0</v>
      </c>
      <c r="V207" s="4">
        <f t="shared" ref="V207:V270" si="134">MIN(T206,O207-Q207-U207-Y207-R207)</f>
        <v>0</v>
      </c>
      <c r="W207" s="4">
        <f t="shared" ref="W207:W270" si="135">U207+V207</f>
        <v>0</v>
      </c>
      <c r="X207" s="27">
        <f t="shared" ref="X207:X270" si="136">X206-Z207</f>
        <v>0</v>
      </c>
      <c r="Y207" s="18">
        <f t="shared" ref="Y207:Y270" si="137">X206*$C$9/12</f>
        <v>0</v>
      </c>
      <c r="Z207" s="18">
        <f t="shared" ref="Z207:Z270" si="138">MIN(X206,O207-Q207-U207-Y207-R207-V207)</f>
        <v>0</v>
      </c>
      <c r="AA207" s="29">
        <f t="shared" ref="AA207:AA270" si="139">Y207+Z207</f>
        <v>0</v>
      </c>
      <c r="AB207" s="25">
        <f t="shared" ref="AB207:AB270" si="140">AB206*(1+C$9/12)-AC207-AD207</f>
        <v>29496.294145096628</v>
      </c>
      <c r="AC207" s="36">
        <f t="shared" ref="AC207:AC270" si="141">MIN(O207-Q207-R207-U207-V207-Y207-Z207,AB206*C$9/12)</f>
        <v>91.431241686269814</v>
      </c>
      <c r="AD207" s="4">
        <f t="shared" ref="AD207:AD270" si="142">MIN(AB206,O207-Q207-U207-Y207-R207-V207-Z207-AC207)</f>
        <v>563.29216271810083</v>
      </c>
      <c r="AE207" s="4">
        <f t="shared" ref="AE207:AE270" si="143">AC207+AD207</f>
        <v>654.72340440437063</v>
      </c>
      <c r="AF207" s="33">
        <f t="shared" ref="AF207:AF270" si="144">$A207*R207</f>
        <v>0</v>
      </c>
      <c r="AG207" s="18">
        <f t="shared" ref="AG207:AG270" si="145">$A207*V207</f>
        <v>0</v>
      </c>
      <c r="AH207" s="18">
        <f t="shared" ref="AH207:AH270" si="146">$A207*Z207</f>
        <v>0</v>
      </c>
      <c r="AI207" s="29">
        <f t="shared" ref="AI207:AI270" si="147">$A207*AD207</f>
        <v>109278.67956731156</v>
      </c>
      <c r="AJ207" s="4">
        <f t="shared" ref="AJ207:AJ270" si="148">$A207*S207/(1+$I$1/12)^$A207</f>
        <v>0</v>
      </c>
      <c r="AK207" s="4">
        <f t="shared" ref="AK207:AK270" si="149">$A207*W207/(1+$I$1/12)^$A207</f>
        <v>0</v>
      </c>
      <c r="AL207" s="4">
        <f t="shared" ref="AL207:AL270" si="150">$A207*AA207/(1+$I$1/12)^$A207</f>
        <v>0</v>
      </c>
      <c r="AM207" s="4">
        <f t="shared" ref="AM207:AM270" si="151">$A207*AE207/(1+$I$1/12)^$A207</f>
        <v>81470.504869657365</v>
      </c>
      <c r="AO207" s="4"/>
    </row>
    <row r="208" spans="1:41">
      <c r="A208" s="1">
        <v>195</v>
      </c>
      <c r="B208" s="1">
        <f t="shared" si="114"/>
        <v>138</v>
      </c>
      <c r="C208" s="3">
        <f t="shared" si="115"/>
        <v>28942.096662326276</v>
      </c>
      <c r="D208" s="3">
        <f t="shared" si="122"/>
        <v>276.31747145801097</v>
      </c>
      <c r="E208" s="4">
        <f t="shared" si="123"/>
        <v>116.75616432434462</v>
      </c>
      <c r="F208" s="4">
        <f t="shared" si="124"/>
        <v>159.56130713366633</v>
      </c>
      <c r="G208" s="7">
        <f t="shared" si="125"/>
        <v>0.15</v>
      </c>
      <c r="H208" s="8">
        <f t="shared" si="126"/>
        <v>1.3451947011868914E-2</v>
      </c>
      <c r="I208" s="3">
        <f t="shared" si="116"/>
        <v>394.63617563764547</v>
      </c>
      <c r="J208" s="4">
        <f t="shared" si="117"/>
        <v>554.1974827713118</v>
      </c>
      <c r="K208" s="3">
        <f t="shared" si="118"/>
        <v>670.95364709565638</v>
      </c>
      <c r="L208" s="4">
        <f t="shared" si="119"/>
        <v>27.038269633006124</v>
      </c>
      <c r="M208" s="18">
        <f t="shared" si="120"/>
        <v>89.7178946913385</v>
      </c>
      <c r="N208" s="18">
        <f t="shared" si="121"/>
        <v>554.1974827713118</v>
      </c>
      <c r="O208" s="18">
        <f t="shared" si="127"/>
        <v>643.91537746265033</v>
      </c>
      <c r="P208" s="27">
        <f t="shared" si="128"/>
        <v>0</v>
      </c>
      <c r="Q208" s="18">
        <f t="shared" si="129"/>
        <v>0</v>
      </c>
      <c r="R208" s="18">
        <f t="shared" si="130"/>
        <v>0</v>
      </c>
      <c r="S208" s="29">
        <f t="shared" si="131"/>
        <v>0</v>
      </c>
      <c r="T208" s="25">
        <f t="shared" si="132"/>
        <v>0</v>
      </c>
      <c r="U208" s="4">
        <f t="shared" si="133"/>
        <v>0</v>
      </c>
      <c r="V208" s="4">
        <f t="shared" si="134"/>
        <v>0</v>
      </c>
      <c r="W208" s="4">
        <f t="shared" si="135"/>
        <v>0</v>
      </c>
      <c r="X208" s="27">
        <f t="shared" si="136"/>
        <v>0</v>
      </c>
      <c r="Y208" s="18">
        <f t="shared" si="137"/>
        <v>0</v>
      </c>
      <c r="Z208" s="18">
        <f t="shared" si="138"/>
        <v>0</v>
      </c>
      <c r="AA208" s="29">
        <f t="shared" si="139"/>
        <v>0</v>
      </c>
      <c r="AB208" s="25">
        <f t="shared" si="140"/>
        <v>28942.096662325312</v>
      </c>
      <c r="AC208" s="36">
        <f t="shared" si="141"/>
        <v>89.717894691335587</v>
      </c>
      <c r="AD208" s="4">
        <f t="shared" si="142"/>
        <v>554.19748277131475</v>
      </c>
      <c r="AE208" s="4">
        <f t="shared" si="143"/>
        <v>643.91537746265033</v>
      </c>
      <c r="AF208" s="33">
        <f t="shared" si="144"/>
        <v>0</v>
      </c>
      <c r="AG208" s="18">
        <f t="shared" si="145"/>
        <v>0</v>
      </c>
      <c r="AH208" s="18">
        <f t="shared" si="146"/>
        <v>0</v>
      </c>
      <c r="AI208" s="29">
        <f t="shared" si="147"/>
        <v>108068.50914040637</v>
      </c>
      <c r="AJ208" s="4">
        <f t="shared" si="148"/>
        <v>0</v>
      </c>
      <c r="AK208" s="4">
        <f t="shared" si="149"/>
        <v>0</v>
      </c>
      <c r="AL208" s="4">
        <f t="shared" si="150"/>
        <v>0</v>
      </c>
      <c r="AM208" s="4">
        <f t="shared" si="151"/>
        <v>80354.480982188834</v>
      </c>
      <c r="AO208" s="4"/>
    </row>
    <row r="209" spans="1:41">
      <c r="A209" s="1">
        <v>196</v>
      </c>
      <c r="B209" s="1">
        <f t="shared" si="114"/>
        <v>137</v>
      </c>
      <c r="C209" s="3">
        <f t="shared" si="115"/>
        <v>28396.857032862292</v>
      </c>
      <c r="D209" s="3">
        <f t="shared" si="122"/>
        <v>272.60046347350408</v>
      </c>
      <c r="E209" s="4">
        <f t="shared" si="123"/>
        <v>114.5624659550415</v>
      </c>
      <c r="F209" s="4">
        <f t="shared" si="124"/>
        <v>158.03799751846259</v>
      </c>
      <c r="G209" s="7">
        <f t="shared" si="125"/>
        <v>0.15</v>
      </c>
      <c r="H209" s="8">
        <f t="shared" si="126"/>
        <v>1.3451947011868914E-2</v>
      </c>
      <c r="I209" s="3">
        <f t="shared" si="116"/>
        <v>387.201631945521</v>
      </c>
      <c r="J209" s="4">
        <f t="shared" si="117"/>
        <v>545.23962946398365</v>
      </c>
      <c r="K209" s="3">
        <f t="shared" si="118"/>
        <v>659.80209541902514</v>
      </c>
      <c r="L209" s="4">
        <f t="shared" si="119"/>
        <v>26.530255273799085</v>
      </c>
      <c r="M209" s="18">
        <f t="shared" si="120"/>
        <v>88.032210681242418</v>
      </c>
      <c r="N209" s="18">
        <f t="shared" si="121"/>
        <v>545.23962946398365</v>
      </c>
      <c r="O209" s="18">
        <f t="shared" si="127"/>
        <v>633.27184014522607</v>
      </c>
      <c r="P209" s="27">
        <f t="shared" si="128"/>
        <v>0</v>
      </c>
      <c r="Q209" s="18">
        <f t="shared" si="129"/>
        <v>0</v>
      </c>
      <c r="R209" s="18">
        <f t="shared" si="130"/>
        <v>0</v>
      </c>
      <c r="S209" s="29">
        <f t="shared" si="131"/>
        <v>0</v>
      </c>
      <c r="T209" s="25">
        <f t="shared" si="132"/>
        <v>0</v>
      </c>
      <c r="U209" s="4">
        <f t="shared" si="133"/>
        <v>0</v>
      </c>
      <c r="V209" s="4">
        <f t="shared" si="134"/>
        <v>0</v>
      </c>
      <c r="W209" s="4">
        <f t="shared" si="135"/>
        <v>0</v>
      </c>
      <c r="X209" s="27">
        <f t="shared" si="136"/>
        <v>0</v>
      </c>
      <c r="Y209" s="18">
        <f t="shared" si="137"/>
        <v>0</v>
      </c>
      <c r="Z209" s="18">
        <f t="shared" si="138"/>
        <v>0</v>
      </c>
      <c r="AA209" s="29">
        <f t="shared" si="139"/>
        <v>0</v>
      </c>
      <c r="AB209" s="25">
        <f t="shared" si="140"/>
        <v>28396.857032861324</v>
      </c>
      <c r="AC209" s="36">
        <f t="shared" si="141"/>
        <v>88.032210681239505</v>
      </c>
      <c r="AD209" s="4">
        <f t="shared" si="142"/>
        <v>545.2396294639866</v>
      </c>
      <c r="AE209" s="4">
        <f t="shared" si="143"/>
        <v>633.27184014522607</v>
      </c>
      <c r="AF209" s="33">
        <f t="shared" si="144"/>
        <v>0</v>
      </c>
      <c r="AG209" s="18">
        <f t="shared" si="145"/>
        <v>0</v>
      </c>
      <c r="AH209" s="18">
        <f t="shared" si="146"/>
        <v>0</v>
      </c>
      <c r="AI209" s="29">
        <f t="shared" si="147"/>
        <v>106866.96737494138</v>
      </c>
      <c r="AJ209" s="4">
        <f t="shared" si="148"/>
        <v>0</v>
      </c>
      <c r="AK209" s="4">
        <f t="shared" si="149"/>
        <v>0</v>
      </c>
      <c r="AL209" s="4">
        <f t="shared" si="150"/>
        <v>0</v>
      </c>
      <c r="AM209" s="4">
        <f t="shared" si="151"/>
        <v>79249.917839627349</v>
      </c>
      <c r="AO209" s="4"/>
    </row>
    <row r="210" spans="1:41">
      <c r="A210" s="1">
        <v>197</v>
      </c>
      <c r="B210" s="1">
        <f t="shared" ref="B210:B273" si="152">MAX(C$4*12-C$5-A210,0)</f>
        <v>136</v>
      </c>
      <c r="C210" s="3">
        <f t="shared" si="115"/>
        <v>27860.440408941809</v>
      </c>
      <c r="D210" s="3">
        <f t="shared" si="122"/>
        <v>268.93345648344757</v>
      </c>
      <c r="E210" s="4">
        <f t="shared" si="123"/>
        <v>112.40422575507991</v>
      </c>
      <c r="F210" s="4">
        <f t="shared" si="124"/>
        <v>156.52923072836768</v>
      </c>
      <c r="G210" s="7">
        <f t="shared" si="125"/>
        <v>0.15</v>
      </c>
      <c r="H210" s="8">
        <f t="shared" si="126"/>
        <v>1.3451947011868914E-2</v>
      </c>
      <c r="I210" s="3">
        <f t="shared" si="116"/>
        <v>379.88739319211408</v>
      </c>
      <c r="J210" s="4">
        <f t="shared" si="117"/>
        <v>536.4166239204817</v>
      </c>
      <c r="K210" s="3">
        <f t="shared" si="118"/>
        <v>648.8208496755617</v>
      </c>
      <c r="L210" s="4">
        <f t="shared" si="119"/>
        <v>26.030452280123768</v>
      </c>
      <c r="M210" s="18">
        <f t="shared" si="120"/>
        <v>86.373773474956138</v>
      </c>
      <c r="N210" s="18">
        <f t="shared" si="121"/>
        <v>536.4166239204817</v>
      </c>
      <c r="O210" s="18">
        <f t="shared" si="127"/>
        <v>622.79039739543782</v>
      </c>
      <c r="P210" s="27">
        <f t="shared" si="128"/>
        <v>0</v>
      </c>
      <c r="Q210" s="18">
        <f t="shared" si="129"/>
        <v>0</v>
      </c>
      <c r="R210" s="18">
        <f t="shared" si="130"/>
        <v>0</v>
      </c>
      <c r="S210" s="29">
        <f t="shared" si="131"/>
        <v>0</v>
      </c>
      <c r="T210" s="25">
        <f t="shared" si="132"/>
        <v>0</v>
      </c>
      <c r="U210" s="4">
        <f t="shared" si="133"/>
        <v>0</v>
      </c>
      <c r="V210" s="4">
        <f t="shared" si="134"/>
        <v>0</v>
      </c>
      <c r="W210" s="4">
        <f t="shared" si="135"/>
        <v>0</v>
      </c>
      <c r="X210" s="27">
        <f t="shared" si="136"/>
        <v>0</v>
      </c>
      <c r="Y210" s="18">
        <f t="shared" si="137"/>
        <v>0</v>
      </c>
      <c r="Z210" s="18">
        <f t="shared" si="138"/>
        <v>0</v>
      </c>
      <c r="AA210" s="29">
        <f t="shared" si="139"/>
        <v>0</v>
      </c>
      <c r="AB210" s="25">
        <f t="shared" si="140"/>
        <v>27860.440408940838</v>
      </c>
      <c r="AC210" s="36">
        <f t="shared" si="141"/>
        <v>86.373773474953211</v>
      </c>
      <c r="AD210" s="4">
        <f t="shared" si="142"/>
        <v>536.41662392048465</v>
      </c>
      <c r="AE210" s="4">
        <f t="shared" si="143"/>
        <v>622.79039739543782</v>
      </c>
      <c r="AF210" s="33">
        <f t="shared" si="144"/>
        <v>0</v>
      </c>
      <c r="AG210" s="18">
        <f t="shared" si="145"/>
        <v>0</v>
      </c>
      <c r="AH210" s="18">
        <f t="shared" si="146"/>
        <v>0</v>
      </c>
      <c r="AI210" s="29">
        <f t="shared" si="147"/>
        <v>105674.07491233548</v>
      </c>
      <c r="AJ210" s="4">
        <f t="shared" si="148"/>
        <v>0</v>
      </c>
      <c r="AK210" s="4">
        <f t="shared" si="149"/>
        <v>0</v>
      </c>
      <c r="AL210" s="4">
        <f t="shared" si="150"/>
        <v>0</v>
      </c>
      <c r="AM210" s="4">
        <f t="shared" si="151"/>
        <v>78156.767145585487</v>
      </c>
      <c r="AO210" s="4"/>
    </row>
    <row r="211" spans="1:41">
      <c r="A211" s="1">
        <v>198</v>
      </c>
      <c r="B211" s="1">
        <f t="shared" si="152"/>
        <v>135</v>
      </c>
      <c r="C211" s="3">
        <f t="shared" si="115"/>
        <v>27332.713893736662</v>
      </c>
      <c r="D211" s="3">
        <f t="shared" si="122"/>
        <v>265.31577787711348</v>
      </c>
      <c r="E211" s="4">
        <f t="shared" si="123"/>
        <v>110.28090995206134</v>
      </c>
      <c r="F211" s="4">
        <f t="shared" si="124"/>
        <v>155.03486792505214</v>
      </c>
      <c r="G211" s="7">
        <f t="shared" si="125"/>
        <v>0.15</v>
      </c>
      <c r="H211" s="8">
        <f t="shared" si="126"/>
        <v>1.3451947011868914E-2</v>
      </c>
      <c r="I211" s="3">
        <f t="shared" si="116"/>
        <v>372.69164728009684</v>
      </c>
      <c r="J211" s="4">
        <f t="shared" si="117"/>
        <v>527.72651520514898</v>
      </c>
      <c r="K211" s="3">
        <f t="shared" si="118"/>
        <v>638.00742515721026</v>
      </c>
      <c r="L211" s="4">
        <f t="shared" si="119"/>
        <v>25.538737041529991</v>
      </c>
      <c r="M211" s="18">
        <f t="shared" si="120"/>
        <v>84.742172910531337</v>
      </c>
      <c r="N211" s="18">
        <f t="shared" si="121"/>
        <v>527.72651520514898</v>
      </c>
      <c r="O211" s="18">
        <f t="shared" si="127"/>
        <v>612.46868811568038</v>
      </c>
      <c r="P211" s="27">
        <f t="shared" si="128"/>
        <v>0</v>
      </c>
      <c r="Q211" s="18">
        <f t="shared" si="129"/>
        <v>0</v>
      </c>
      <c r="R211" s="18">
        <f t="shared" si="130"/>
        <v>0</v>
      </c>
      <c r="S211" s="29">
        <f t="shared" si="131"/>
        <v>0</v>
      </c>
      <c r="T211" s="25">
        <f t="shared" si="132"/>
        <v>0</v>
      </c>
      <c r="U211" s="4">
        <f t="shared" si="133"/>
        <v>0</v>
      </c>
      <c r="V211" s="4">
        <f t="shared" si="134"/>
        <v>0</v>
      </c>
      <c r="W211" s="4">
        <f t="shared" si="135"/>
        <v>0</v>
      </c>
      <c r="X211" s="27">
        <f t="shared" si="136"/>
        <v>0</v>
      </c>
      <c r="Y211" s="18">
        <f t="shared" si="137"/>
        <v>0</v>
      </c>
      <c r="Z211" s="18">
        <f t="shared" si="138"/>
        <v>0</v>
      </c>
      <c r="AA211" s="29">
        <f t="shared" si="139"/>
        <v>0</v>
      </c>
      <c r="AB211" s="25">
        <f t="shared" si="140"/>
        <v>27332.713893735683</v>
      </c>
      <c r="AC211" s="36">
        <f t="shared" si="141"/>
        <v>84.742172910528396</v>
      </c>
      <c r="AD211" s="4">
        <f t="shared" si="142"/>
        <v>527.72651520515194</v>
      </c>
      <c r="AE211" s="4">
        <f t="shared" si="143"/>
        <v>612.46868811568038</v>
      </c>
      <c r="AF211" s="33">
        <f t="shared" si="144"/>
        <v>0</v>
      </c>
      <c r="AG211" s="18">
        <f t="shared" si="145"/>
        <v>0</v>
      </c>
      <c r="AH211" s="18">
        <f t="shared" si="146"/>
        <v>0</v>
      </c>
      <c r="AI211" s="29">
        <f t="shared" si="147"/>
        <v>104489.85001062008</v>
      </c>
      <c r="AJ211" s="4">
        <f t="shared" si="148"/>
        <v>0</v>
      </c>
      <c r="AK211" s="4">
        <f t="shared" si="149"/>
        <v>0</v>
      </c>
      <c r="AL211" s="4">
        <f t="shared" si="150"/>
        <v>0</v>
      </c>
      <c r="AM211" s="4">
        <f t="shared" si="151"/>
        <v>77074.978921625196</v>
      </c>
      <c r="AO211" s="4"/>
    </row>
    <row r="212" spans="1:41">
      <c r="A212" s="1">
        <v>199</v>
      </c>
      <c r="B212" s="1">
        <f t="shared" si="152"/>
        <v>134</v>
      </c>
      <c r="C212" s="3">
        <f t="shared" si="115"/>
        <v>26813.546513802812</v>
      </c>
      <c r="D212" s="3">
        <f t="shared" si="122"/>
        <v>261.74676409169774</v>
      </c>
      <c r="E212" s="4">
        <f t="shared" si="123"/>
        <v>108.19199249604095</v>
      </c>
      <c r="F212" s="4">
        <f t="shared" si="124"/>
        <v>153.5547715956568</v>
      </c>
      <c r="G212" s="7">
        <f t="shared" si="125"/>
        <v>0.15</v>
      </c>
      <c r="H212" s="8">
        <f t="shared" si="126"/>
        <v>1.3451947011868914E-2</v>
      </c>
      <c r="I212" s="3">
        <f t="shared" si="116"/>
        <v>365.61260833819443</v>
      </c>
      <c r="J212" s="4">
        <f t="shared" si="117"/>
        <v>519.16737993385118</v>
      </c>
      <c r="K212" s="3">
        <f t="shared" si="118"/>
        <v>627.35937242989212</v>
      </c>
      <c r="L212" s="4">
        <f t="shared" si="119"/>
        <v>25.054987735925273</v>
      </c>
      <c r="M212" s="18">
        <f t="shared" si="120"/>
        <v>83.137004760115673</v>
      </c>
      <c r="N212" s="18">
        <f t="shared" si="121"/>
        <v>519.16737993385118</v>
      </c>
      <c r="O212" s="18">
        <f t="shared" si="127"/>
        <v>602.30438469396688</v>
      </c>
      <c r="P212" s="27">
        <f t="shared" si="128"/>
        <v>0</v>
      </c>
      <c r="Q212" s="18">
        <f t="shared" si="129"/>
        <v>0</v>
      </c>
      <c r="R212" s="18">
        <f t="shared" si="130"/>
        <v>0</v>
      </c>
      <c r="S212" s="29">
        <f t="shared" si="131"/>
        <v>0</v>
      </c>
      <c r="T212" s="25">
        <f t="shared" si="132"/>
        <v>0</v>
      </c>
      <c r="U212" s="4">
        <f t="shared" si="133"/>
        <v>0</v>
      </c>
      <c r="V212" s="4">
        <f t="shared" si="134"/>
        <v>0</v>
      </c>
      <c r="W212" s="4">
        <f t="shared" si="135"/>
        <v>0</v>
      </c>
      <c r="X212" s="27">
        <f t="shared" si="136"/>
        <v>0</v>
      </c>
      <c r="Y212" s="18">
        <f t="shared" si="137"/>
        <v>0</v>
      </c>
      <c r="Z212" s="18">
        <f t="shared" si="138"/>
        <v>0</v>
      </c>
      <c r="AA212" s="29">
        <f t="shared" si="139"/>
        <v>0</v>
      </c>
      <c r="AB212" s="25">
        <f t="shared" si="140"/>
        <v>26813.54651380183</v>
      </c>
      <c r="AC212" s="36">
        <f t="shared" si="141"/>
        <v>83.137004760112717</v>
      </c>
      <c r="AD212" s="4">
        <f t="shared" si="142"/>
        <v>519.16737993385414</v>
      </c>
      <c r="AE212" s="4">
        <f t="shared" si="143"/>
        <v>602.30438469396688</v>
      </c>
      <c r="AF212" s="33">
        <f t="shared" si="144"/>
        <v>0</v>
      </c>
      <c r="AG212" s="18">
        <f t="shared" si="145"/>
        <v>0</v>
      </c>
      <c r="AH212" s="18">
        <f t="shared" si="146"/>
        <v>0</v>
      </c>
      <c r="AI212" s="29">
        <f t="shared" si="147"/>
        <v>103314.30860683697</v>
      </c>
      <c r="AJ212" s="4">
        <f t="shared" si="148"/>
        <v>0</v>
      </c>
      <c r="AK212" s="4">
        <f t="shared" si="149"/>
        <v>0</v>
      </c>
      <c r="AL212" s="4">
        <f t="shared" si="150"/>
        <v>0</v>
      </c>
      <c r="AM212" s="4">
        <f t="shared" si="151"/>
        <v>76004.501575717339</v>
      </c>
      <c r="AO212" s="4"/>
    </row>
    <row r="213" spans="1:41">
      <c r="A213" s="1">
        <v>200</v>
      </c>
      <c r="B213" s="1">
        <f t="shared" si="152"/>
        <v>133</v>
      </c>
      <c r="C213" s="3">
        <f t="shared" si="115"/>
        <v>26302.80919191194</v>
      </c>
      <c r="D213" s="3">
        <f t="shared" si="122"/>
        <v>258.22576049060802</v>
      </c>
      <c r="E213" s="4">
        <f t="shared" si="123"/>
        <v>106.13695495046947</v>
      </c>
      <c r="F213" s="4">
        <f t="shared" si="124"/>
        <v>152.08880554013854</v>
      </c>
      <c r="G213" s="7">
        <f t="shared" si="125"/>
        <v>0.15</v>
      </c>
      <c r="H213" s="8">
        <f t="shared" si="126"/>
        <v>1.3451947011868914E-2</v>
      </c>
      <c r="I213" s="3">
        <f t="shared" si="116"/>
        <v>358.64851635073353</v>
      </c>
      <c r="J213" s="4">
        <f t="shared" si="117"/>
        <v>510.73732189087207</v>
      </c>
      <c r="K213" s="3">
        <f t="shared" si="118"/>
        <v>616.8742768413415</v>
      </c>
      <c r="L213" s="4">
        <f t="shared" si="119"/>
        <v>24.579084304319245</v>
      </c>
      <c r="M213" s="18">
        <f t="shared" si="120"/>
        <v>81.557870646150235</v>
      </c>
      <c r="N213" s="18">
        <f t="shared" si="121"/>
        <v>510.73732189087207</v>
      </c>
      <c r="O213" s="18">
        <f t="shared" si="127"/>
        <v>592.29519253702233</v>
      </c>
      <c r="P213" s="27">
        <f t="shared" si="128"/>
        <v>0</v>
      </c>
      <c r="Q213" s="18">
        <f t="shared" si="129"/>
        <v>0</v>
      </c>
      <c r="R213" s="18">
        <f t="shared" si="130"/>
        <v>0</v>
      </c>
      <c r="S213" s="29">
        <f t="shared" si="131"/>
        <v>0</v>
      </c>
      <c r="T213" s="25">
        <f t="shared" si="132"/>
        <v>0</v>
      </c>
      <c r="U213" s="4">
        <f t="shared" si="133"/>
        <v>0</v>
      </c>
      <c r="V213" s="4">
        <f t="shared" si="134"/>
        <v>0</v>
      </c>
      <c r="W213" s="4">
        <f t="shared" si="135"/>
        <v>0</v>
      </c>
      <c r="X213" s="27">
        <f t="shared" si="136"/>
        <v>0</v>
      </c>
      <c r="Y213" s="18">
        <f t="shared" si="137"/>
        <v>0</v>
      </c>
      <c r="Z213" s="18">
        <f t="shared" si="138"/>
        <v>0</v>
      </c>
      <c r="AA213" s="29">
        <f t="shared" si="139"/>
        <v>0</v>
      </c>
      <c r="AB213" s="25">
        <f t="shared" si="140"/>
        <v>26302.809191910954</v>
      </c>
      <c r="AC213" s="36">
        <f t="shared" si="141"/>
        <v>81.557870646147236</v>
      </c>
      <c r="AD213" s="4">
        <f t="shared" si="142"/>
        <v>510.73732189087508</v>
      </c>
      <c r="AE213" s="4">
        <f t="shared" si="143"/>
        <v>592.29519253702233</v>
      </c>
      <c r="AF213" s="33">
        <f t="shared" si="144"/>
        <v>0</v>
      </c>
      <c r="AG213" s="18">
        <f t="shared" si="145"/>
        <v>0</v>
      </c>
      <c r="AH213" s="18">
        <f t="shared" si="146"/>
        <v>0</v>
      </c>
      <c r="AI213" s="29">
        <f t="shared" si="147"/>
        <v>102147.46437817502</v>
      </c>
      <c r="AJ213" s="4">
        <f t="shared" si="148"/>
        <v>0</v>
      </c>
      <c r="AK213" s="4">
        <f t="shared" si="149"/>
        <v>0</v>
      </c>
      <c r="AL213" s="4">
        <f t="shared" si="150"/>
        <v>0</v>
      </c>
      <c r="AM213" s="4">
        <f t="shared" si="151"/>
        <v>74945.28196892995</v>
      </c>
      <c r="AO213" s="4"/>
    </row>
    <row r="214" spans="1:41">
      <c r="A214" s="1">
        <v>201</v>
      </c>
      <c r="B214" s="1">
        <f t="shared" si="152"/>
        <v>132</v>
      </c>
      <c r="C214" s="3">
        <f t="shared" si="115"/>
        <v>25800.374720260861</v>
      </c>
      <c r="D214" s="3">
        <f t="shared" si="122"/>
        <v>254.75212124338876</v>
      </c>
      <c r="E214" s="4">
        <f t="shared" si="123"/>
        <v>104.11528638465143</v>
      </c>
      <c r="F214" s="4">
        <f t="shared" si="124"/>
        <v>150.63683485873733</v>
      </c>
      <c r="G214" s="7">
        <f t="shared" si="125"/>
        <v>0.15</v>
      </c>
      <c r="H214" s="8">
        <f t="shared" si="126"/>
        <v>1.3451947011868914E-2</v>
      </c>
      <c r="I214" s="3">
        <f t="shared" si="116"/>
        <v>351.79763679234264</v>
      </c>
      <c r="J214" s="4">
        <f t="shared" si="117"/>
        <v>502.43447165108</v>
      </c>
      <c r="K214" s="3">
        <f t="shared" si="118"/>
        <v>606.54975803573143</v>
      </c>
      <c r="L214" s="4">
        <f t="shared" si="119"/>
        <v>24.110908425919277</v>
      </c>
      <c r="M214" s="18">
        <f t="shared" si="120"/>
        <v>80.00437795873215</v>
      </c>
      <c r="N214" s="18">
        <f t="shared" si="121"/>
        <v>502.43447165108</v>
      </c>
      <c r="O214" s="18">
        <f t="shared" si="127"/>
        <v>582.43884960981211</v>
      </c>
      <c r="P214" s="27">
        <f t="shared" si="128"/>
        <v>0</v>
      </c>
      <c r="Q214" s="18">
        <f t="shared" si="129"/>
        <v>0</v>
      </c>
      <c r="R214" s="18">
        <f t="shared" si="130"/>
        <v>0</v>
      </c>
      <c r="S214" s="29">
        <f t="shared" si="131"/>
        <v>0</v>
      </c>
      <c r="T214" s="25">
        <f t="shared" si="132"/>
        <v>0</v>
      </c>
      <c r="U214" s="4">
        <f t="shared" si="133"/>
        <v>0</v>
      </c>
      <c r="V214" s="4">
        <f t="shared" si="134"/>
        <v>0</v>
      </c>
      <c r="W214" s="4">
        <f t="shared" si="135"/>
        <v>0</v>
      </c>
      <c r="X214" s="27">
        <f t="shared" si="136"/>
        <v>0</v>
      </c>
      <c r="Y214" s="18">
        <f t="shared" si="137"/>
        <v>0</v>
      </c>
      <c r="Z214" s="18">
        <f t="shared" si="138"/>
        <v>0</v>
      </c>
      <c r="AA214" s="29">
        <f t="shared" si="139"/>
        <v>0</v>
      </c>
      <c r="AB214" s="25">
        <f t="shared" si="140"/>
        <v>25800.374720259872</v>
      </c>
      <c r="AC214" s="36">
        <f t="shared" si="141"/>
        <v>80.004377958729165</v>
      </c>
      <c r="AD214" s="4">
        <f t="shared" si="142"/>
        <v>502.43447165108296</v>
      </c>
      <c r="AE214" s="4">
        <f t="shared" si="143"/>
        <v>582.43884960981211</v>
      </c>
      <c r="AF214" s="33">
        <f t="shared" si="144"/>
        <v>0</v>
      </c>
      <c r="AG214" s="18">
        <f t="shared" si="145"/>
        <v>0</v>
      </c>
      <c r="AH214" s="18">
        <f t="shared" si="146"/>
        <v>0</v>
      </c>
      <c r="AI214" s="29">
        <f t="shared" si="147"/>
        <v>100989.32880186767</v>
      </c>
      <c r="AJ214" s="4">
        <f t="shared" si="148"/>
        <v>0</v>
      </c>
      <c r="AK214" s="4">
        <f t="shared" si="149"/>
        <v>0</v>
      </c>
      <c r="AL214" s="4">
        <f t="shared" si="150"/>
        <v>0</v>
      </c>
      <c r="AM214" s="4">
        <f t="shared" si="151"/>
        <v>73897.265480384158</v>
      </c>
      <c r="AO214" s="4"/>
    </row>
    <row r="215" spans="1:41">
      <c r="A215" s="1">
        <v>202</v>
      </c>
      <c r="B215" s="1">
        <f t="shared" si="152"/>
        <v>131</v>
      </c>
      <c r="C215" s="3">
        <f t="shared" si="115"/>
        <v>25306.117734053565</v>
      </c>
      <c r="D215" s="3">
        <f t="shared" si="122"/>
        <v>251.32520920726151</v>
      </c>
      <c r="E215" s="4">
        <f t="shared" si="123"/>
        <v>102.12648326769924</v>
      </c>
      <c r="F215" s="4">
        <f t="shared" si="124"/>
        <v>149.19872593956228</v>
      </c>
      <c r="G215" s="7">
        <f t="shared" si="125"/>
        <v>0.15</v>
      </c>
      <c r="H215" s="8">
        <f t="shared" si="126"/>
        <v>1.3451947011868914E-2</v>
      </c>
      <c r="I215" s="3">
        <f t="shared" si="116"/>
        <v>345.05826026773406</v>
      </c>
      <c r="J215" s="4">
        <f t="shared" si="117"/>
        <v>494.25698620729634</v>
      </c>
      <c r="K215" s="3">
        <f t="shared" si="118"/>
        <v>596.38346947499554</v>
      </c>
      <c r="L215" s="4">
        <f t="shared" si="119"/>
        <v>23.650343493572457</v>
      </c>
      <c r="M215" s="18">
        <f t="shared" si="120"/>
        <v>78.476139774126779</v>
      </c>
      <c r="N215" s="18">
        <f t="shared" si="121"/>
        <v>494.25698620729634</v>
      </c>
      <c r="O215" s="18">
        <f t="shared" si="127"/>
        <v>572.73312598142309</v>
      </c>
      <c r="P215" s="27">
        <f t="shared" si="128"/>
        <v>0</v>
      </c>
      <c r="Q215" s="18">
        <f t="shared" si="129"/>
        <v>0</v>
      </c>
      <c r="R215" s="18">
        <f t="shared" si="130"/>
        <v>0</v>
      </c>
      <c r="S215" s="29">
        <f t="shared" si="131"/>
        <v>0</v>
      </c>
      <c r="T215" s="25">
        <f t="shared" si="132"/>
        <v>0</v>
      </c>
      <c r="U215" s="4">
        <f t="shared" si="133"/>
        <v>0</v>
      </c>
      <c r="V215" s="4">
        <f t="shared" si="134"/>
        <v>0</v>
      </c>
      <c r="W215" s="4">
        <f t="shared" si="135"/>
        <v>0</v>
      </c>
      <c r="X215" s="27">
        <f t="shared" si="136"/>
        <v>0</v>
      </c>
      <c r="Y215" s="18">
        <f t="shared" si="137"/>
        <v>0</v>
      </c>
      <c r="Z215" s="18">
        <f t="shared" si="138"/>
        <v>0</v>
      </c>
      <c r="AA215" s="29">
        <f t="shared" si="139"/>
        <v>0</v>
      </c>
      <c r="AB215" s="25">
        <f t="shared" si="140"/>
        <v>25306.117734052572</v>
      </c>
      <c r="AC215" s="36">
        <f t="shared" si="141"/>
        <v>78.47613977412378</v>
      </c>
      <c r="AD215" s="4">
        <f t="shared" si="142"/>
        <v>494.25698620729929</v>
      </c>
      <c r="AE215" s="4">
        <f t="shared" si="143"/>
        <v>572.73312598142309</v>
      </c>
      <c r="AF215" s="33">
        <f t="shared" si="144"/>
        <v>0</v>
      </c>
      <c r="AG215" s="18">
        <f t="shared" si="145"/>
        <v>0</v>
      </c>
      <c r="AH215" s="18">
        <f t="shared" si="146"/>
        <v>0</v>
      </c>
      <c r="AI215" s="29">
        <f t="shared" si="147"/>
        <v>99839.911213874453</v>
      </c>
      <c r="AJ215" s="4">
        <f t="shared" si="148"/>
        <v>0</v>
      </c>
      <c r="AK215" s="4">
        <f t="shared" si="149"/>
        <v>0</v>
      </c>
      <c r="AL215" s="4">
        <f t="shared" si="150"/>
        <v>0</v>
      </c>
      <c r="AM215" s="4">
        <f t="shared" si="151"/>
        <v>72860.396070516377</v>
      </c>
      <c r="AO215" s="4"/>
    </row>
    <row r="216" spans="1:41">
      <c r="A216" s="1">
        <v>203</v>
      </c>
      <c r="B216" s="1">
        <f t="shared" si="152"/>
        <v>130</v>
      </c>
      <c r="C216" s="3">
        <f t="shared" si="115"/>
        <v>24819.914685450774</v>
      </c>
      <c r="D216" s="3">
        <f t="shared" si="122"/>
        <v>247.94439581025847</v>
      </c>
      <c r="E216" s="4">
        <f t="shared" si="123"/>
        <v>100.17004936396204</v>
      </c>
      <c r="F216" s="4">
        <f t="shared" si="124"/>
        <v>147.77434644629642</v>
      </c>
      <c r="G216" s="7">
        <f t="shared" si="125"/>
        <v>0.15</v>
      </c>
      <c r="H216" s="8">
        <f t="shared" si="126"/>
        <v>1.3451947011868914E-2</v>
      </c>
      <c r="I216" s="3">
        <f t="shared" si="116"/>
        <v>338.42870215649566</v>
      </c>
      <c r="J216" s="4">
        <f t="shared" si="117"/>
        <v>486.20304860279208</v>
      </c>
      <c r="K216" s="3">
        <f t="shared" si="118"/>
        <v>586.37309796675413</v>
      </c>
      <c r="L216" s="4">
        <f t="shared" si="119"/>
        <v>23.197274589549099</v>
      </c>
      <c r="M216" s="18">
        <f t="shared" si="120"/>
        <v>76.97277477441294</v>
      </c>
      <c r="N216" s="18">
        <f t="shared" si="121"/>
        <v>486.20304860279208</v>
      </c>
      <c r="O216" s="18">
        <f t="shared" si="127"/>
        <v>563.17582337720501</v>
      </c>
      <c r="P216" s="27">
        <f t="shared" si="128"/>
        <v>0</v>
      </c>
      <c r="Q216" s="18">
        <f t="shared" si="129"/>
        <v>0</v>
      </c>
      <c r="R216" s="18">
        <f t="shared" si="130"/>
        <v>0</v>
      </c>
      <c r="S216" s="29">
        <f t="shared" si="131"/>
        <v>0</v>
      </c>
      <c r="T216" s="25">
        <f t="shared" si="132"/>
        <v>0</v>
      </c>
      <c r="U216" s="4">
        <f t="shared" si="133"/>
        <v>0</v>
      </c>
      <c r="V216" s="4">
        <f t="shared" si="134"/>
        <v>0</v>
      </c>
      <c r="W216" s="4">
        <f t="shared" si="135"/>
        <v>0</v>
      </c>
      <c r="X216" s="27">
        <f t="shared" si="136"/>
        <v>0</v>
      </c>
      <c r="Y216" s="18">
        <f t="shared" si="137"/>
        <v>0</v>
      </c>
      <c r="Z216" s="18">
        <f t="shared" si="138"/>
        <v>0</v>
      </c>
      <c r="AA216" s="29">
        <f t="shared" si="139"/>
        <v>0</v>
      </c>
      <c r="AB216" s="25">
        <f t="shared" si="140"/>
        <v>24819.914685449774</v>
      </c>
      <c r="AC216" s="36">
        <f t="shared" si="141"/>
        <v>76.972774774409913</v>
      </c>
      <c r="AD216" s="4">
        <f t="shared" si="142"/>
        <v>486.20304860279509</v>
      </c>
      <c r="AE216" s="4">
        <f t="shared" si="143"/>
        <v>563.17582337720501</v>
      </c>
      <c r="AF216" s="33">
        <f t="shared" si="144"/>
        <v>0</v>
      </c>
      <c r="AG216" s="18">
        <f t="shared" si="145"/>
        <v>0</v>
      </c>
      <c r="AH216" s="18">
        <f t="shared" si="146"/>
        <v>0</v>
      </c>
      <c r="AI216" s="29">
        <f t="shared" si="147"/>
        <v>98699.218866367402</v>
      </c>
      <c r="AJ216" s="4">
        <f t="shared" si="148"/>
        <v>0</v>
      </c>
      <c r="AK216" s="4">
        <f t="shared" si="149"/>
        <v>0</v>
      </c>
      <c r="AL216" s="4">
        <f t="shared" si="150"/>
        <v>0</v>
      </c>
      <c r="AM216" s="4">
        <f t="shared" si="151"/>
        <v>71834.616342684079</v>
      </c>
      <c r="AO216" s="4"/>
    </row>
    <row r="217" spans="1:41">
      <c r="A217" s="1">
        <v>204</v>
      </c>
      <c r="B217" s="1">
        <f t="shared" si="152"/>
        <v>129</v>
      </c>
      <c r="C217" s="3">
        <f t="shared" si="115"/>
        <v>24341.64381788193</v>
      </c>
      <c r="D217" s="3">
        <f t="shared" si="122"/>
        <v>244.60906093592902</v>
      </c>
      <c r="E217" s="4">
        <f t="shared" si="123"/>
        <v>98.245495629909314</v>
      </c>
      <c r="F217" s="4">
        <f t="shared" si="124"/>
        <v>146.36356530601972</v>
      </c>
      <c r="G217" s="7">
        <f t="shared" si="125"/>
        <v>0.15</v>
      </c>
      <c r="H217" s="8">
        <f t="shared" si="126"/>
        <v>1.3451947011868914E-2</v>
      </c>
      <c r="I217" s="3">
        <f t="shared" si="116"/>
        <v>331.90730226282614</v>
      </c>
      <c r="J217" s="4">
        <f t="shared" si="117"/>
        <v>478.27086756884586</v>
      </c>
      <c r="K217" s="3">
        <f t="shared" si="118"/>
        <v>576.51636319875513</v>
      </c>
      <c r="L217" s="4">
        <f t="shared" si="119"/>
        <v>22.751588461663211</v>
      </c>
      <c r="M217" s="18">
        <f t="shared" si="120"/>
        <v>75.493907168246096</v>
      </c>
      <c r="N217" s="18">
        <f t="shared" si="121"/>
        <v>478.27086756884586</v>
      </c>
      <c r="O217" s="18">
        <f t="shared" si="127"/>
        <v>553.76477473709201</v>
      </c>
      <c r="P217" s="27">
        <f t="shared" si="128"/>
        <v>0</v>
      </c>
      <c r="Q217" s="18">
        <f t="shared" si="129"/>
        <v>0</v>
      </c>
      <c r="R217" s="18">
        <f t="shared" si="130"/>
        <v>0</v>
      </c>
      <c r="S217" s="29">
        <f t="shared" si="131"/>
        <v>0</v>
      </c>
      <c r="T217" s="25">
        <f t="shared" si="132"/>
        <v>0</v>
      </c>
      <c r="U217" s="4">
        <f t="shared" si="133"/>
        <v>0</v>
      </c>
      <c r="V217" s="4">
        <f t="shared" si="134"/>
        <v>0</v>
      </c>
      <c r="W217" s="4">
        <f t="shared" si="135"/>
        <v>0</v>
      </c>
      <c r="X217" s="27">
        <f t="shared" si="136"/>
        <v>0</v>
      </c>
      <c r="Y217" s="18">
        <f t="shared" si="137"/>
        <v>0</v>
      </c>
      <c r="Z217" s="18">
        <f t="shared" si="138"/>
        <v>0</v>
      </c>
      <c r="AA217" s="29">
        <f t="shared" si="139"/>
        <v>0</v>
      </c>
      <c r="AB217" s="25">
        <f t="shared" si="140"/>
        <v>24341.643817880926</v>
      </c>
      <c r="AC217" s="36">
        <f t="shared" si="141"/>
        <v>75.493907168243069</v>
      </c>
      <c r="AD217" s="4">
        <f t="shared" si="142"/>
        <v>478.27086756884893</v>
      </c>
      <c r="AE217" s="4">
        <f t="shared" si="143"/>
        <v>553.76477473709201</v>
      </c>
      <c r="AF217" s="33">
        <f t="shared" si="144"/>
        <v>0</v>
      </c>
      <c r="AG217" s="18">
        <f t="shared" si="145"/>
        <v>0</v>
      </c>
      <c r="AH217" s="18">
        <f t="shared" si="146"/>
        <v>0</v>
      </c>
      <c r="AI217" s="29">
        <f t="shared" si="147"/>
        <v>97567.256984045176</v>
      </c>
      <c r="AJ217" s="4">
        <f t="shared" si="148"/>
        <v>0</v>
      </c>
      <c r="AK217" s="4">
        <f t="shared" si="149"/>
        <v>0</v>
      </c>
      <c r="AL217" s="4">
        <f t="shared" si="150"/>
        <v>0</v>
      </c>
      <c r="AM217" s="4">
        <f t="shared" si="151"/>
        <v>70819.867603151884</v>
      </c>
      <c r="AO217" s="4"/>
    </row>
    <row r="218" spans="1:41">
      <c r="A218" s="1">
        <v>205</v>
      </c>
      <c r="B218" s="1">
        <f t="shared" si="152"/>
        <v>128</v>
      </c>
      <c r="C218" s="3">
        <f t="shared" si="115"/>
        <v>23871.185140714639</v>
      </c>
      <c r="D218" s="3">
        <f t="shared" si="122"/>
        <v>241.31859280959588</v>
      </c>
      <c r="E218" s="4">
        <f t="shared" si="123"/>
        <v>96.352340112449312</v>
      </c>
      <c r="F218" s="4">
        <f t="shared" si="124"/>
        <v>144.96625269714656</v>
      </c>
      <c r="G218" s="7">
        <f t="shared" si="125"/>
        <v>0.15</v>
      </c>
      <c r="H218" s="8">
        <f t="shared" si="126"/>
        <v>1.3451947011868914E-2</v>
      </c>
      <c r="I218" s="3">
        <f t="shared" si="116"/>
        <v>325.49242447014302</v>
      </c>
      <c r="J218" s="4">
        <f t="shared" si="117"/>
        <v>470.45867716728958</v>
      </c>
      <c r="K218" s="3">
        <f t="shared" si="118"/>
        <v>566.81101727973896</v>
      </c>
      <c r="L218" s="4">
        <f t="shared" si="119"/>
        <v>22.313173499725103</v>
      </c>
      <c r="M218" s="18">
        <f t="shared" si="120"/>
        <v>74.039166612724216</v>
      </c>
      <c r="N218" s="18">
        <f t="shared" si="121"/>
        <v>470.45867716728958</v>
      </c>
      <c r="O218" s="18">
        <f t="shared" si="127"/>
        <v>544.4978437800138</v>
      </c>
      <c r="P218" s="27">
        <f t="shared" si="128"/>
        <v>0</v>
      </c>
      <c r="Q218" s="18">
        <f t="shared" si="129"/>
        <v>0</v>
      </c>
      <c r="R218" s="18">
        <f t="shared" si="130"/>
        <v>0</v>
      </c>
      <c r="S218" s="29">
        <f t="shared" si="131"/>
        <v>0</v>
      </c>
      <c r="T218" s="25">
        <f t="shared" si="132"/>
        <v>0</v>
      </c>
      <c r="U218" s="4">
        <f t="shared" si="133"/>
        <v>0</v>
      </c>
      <c r="V218" s="4">
        <f t="shared" si="134"/>
        <v>0</v>
      </c>
      <c r="W218" s="4">
        <f t="shared" si="135"/>
        <v>0</v>
      </c>
      <c r="X218" s="27">
        <f t="shared" si="136"/>
        <v>0</v>
      </c>
      <c r="Y218" s="18">
        <f t="shared" si="137"/>
        <v>0</v>
      </c>
      <c r="Z218" s="18">
        <f t="shared" si="138"/>
        <v>0</v>
      </c>
      <c r="AA218" s="29">
        <f t="shared" si="139"/>
        <v>0</v>
      </c>
      <c r="AB218" s="25">
        <f t="shared" si="140"/>
        <v>23871.185140713631</v>
      </c>
      <c r="AC218" s="36">
        <f t="shared" si="141"/>
        <v>74.039166612721161</v>
      </c>
      <c r="AD218" s="4">
        <f t="shared" si="142"/>
        <v>470.45867716729265</v>
      </c>
      <c r="AE218" s="4">
        <f t="shared" si="143"/>
        <v>544.4978437800138</v>
      </c>
      <c r="AF218" s="33">
        <f t="shared" si="144"/>
        <v>0</v>
      </c>
      <c r="AG218" s="18">
        <f t="shared" si="145"/>
        <v>0</v>
      </c>
      <c r="AH218" s="18">
        <f t="shared" si="146"/>
        <v>0</v>
      </c>
      <c r="AI218" s="29">
        <f t="shared" si="147"/>
        <v>96444.028819294996</v>
      </c>
      <c r="AJ218" s="4">
        <f t="shared" si="148"/>
        <v>0</v>
      </c>
      <c r="AK218" s="4">
        <f t="shared" si="149"/>
        <v>0</v>
      </c>
      <c r="AL218" s="4">
        <f t="shared" si="150"/>
        <v>0</v>
      </c>
      <c r="AM218" s="4">
        <f t="shared" si="151"/>
        <v>69816.089919494014</v>
      </c>
      <c r="AO218" s="4"/>
    </row>
    <row r="219" spans="1:41">
      <c r="A219" s="1">
        <v>206</v>
      </c>
      <c r="B219" s="1">
        <f t="shared" si="152"/>
        <v>127</v>
      </c>
      <c r="C219" s="3">
        <f t="shared" si="115"/>
        <v>23408.420404276661</v>
      </c>
      <c r="D219" s="3">
        <f t="shared" si="122"/>
        <v>238.07238788614239</v>
      </c>
      <c r="E219" s="4">
        <f t="shared" si="123"/>
        <v>94.490107848662106</v>
      </c>
      <c r="F219" s="4">
        <f t="shared" si="124"/>
        <v>143.5822800374803</v>
      </c>
      <c r="G219" s="7">
        <f t="shared" si="125"/>
        <v>0.15</v>
      </c>
      <c r="H219" s="8">
        <f t="shared" si="126"/>
        <v>1.3451947011868914E-2</v>
      </c>
      <c r="I219" s="3">
        <f t="shared" si="116"/>
        <v>319.18245640049838</v>
      </c>
      <c r="J219" s="4">
        <f t="shared" si="117"/>
        <v>462.76473643797868</v>
      </c>
      <c r="K219" s="3">
        <f t="shared" si="118"/>
        <v>557.25484428664072</v>
      </c>
      <c r="L219" s="4">
        <f t="shared" si="119"/>
        <v>21.881919712321753</v>
      </c>
      <c r="M219" s="18">
        <f t="shared" si="120"/>
        <v>72.608188136340345</v>
      </c>
      <c r="N219" s="18">
        <f t="shared" si="121"/>
        <v>462.76473643797868</v>
      </c>
      <c r="O219" s="18">
        <f t="shared" si="127"/>
        <v>535.37292457431909</v>
      </c>
      <c r="P219" s="27">
        <f t="shared" si="128"/>
        <v>0</v>
      </c>
      <c r="Q219" s="18">
        <f t="shared" si="129"/>
        <v>0</v>
      </c>
      <c r="R219" s="18">
        <f t="shared" si="130"/>
        <v>0</v>
      </c>
      <c r="S219" s="29">
        <f t="shared" si="131"/>
        <v>0</v>
      </c>
      <c r="T219" s="25">
        <f t="shared" si="132"/>
        <v>0</v>
      </c>
      <c r="U219" s="4">
        <f t="shared" si="133"/>
        <v>0</v>
      </c>
      <c r="V219" s="4">
        <f t="shared" si="134"/>
        <v>0</v>
      </c>
      <c r="W219" s="4">
        <f t="shared" si="135"/>
        <v>0</v>
      </c>
      <c r="X219" s="27">
        <f t="shared" si="136"/>
        <v>0</v>
      </c>
      <c r="Y219" s="18">
        <f t="shared" si="137"/>
        <v>0</v>
      </c>
      <c r="Z219" s="18">
        <f t="shared" si="138"/>
        <v>0</v>
      </c>
      <c r="AA219" s="29">
        <f t="shared" si="139"/>
        <v>0</v>
      </c>
      <c r="AB219" s="25">
        <f t="shared" si="140"/>
        <v>23408.420404275646</v>
      </c>
      <c r="AC219" s="36">
        <f t="shared" si="141"/>
        <v>72.608188136337304</v>
      </c>
      <c r="AD219" s="4">
        <f t="shared" si="142"/>
        <v>462.76473643798181</v>
      </c>
      <c r="AE219" s="4">
        <f t="shared" si="143"/>
        <v>535.37292457431909</v>
      </c>
      <c r="AF219" s="33">
        <f t="shared" si="144"/>
        <v>0</v>
      </c>
      <c r="AG219" s="18">
        <f t="shared" si="145"/>
        <v>0</v>
      </c>
      <c r="AH219" s="18">
        <f t="shared" si="146"/>
        <v>0</v>
      </c>
      <c r="AI219" s="29">
        <f t="shared" si="147"/>
        <v>95329.535706224255</v>
      </c>
      <c r="AJ219" s="4">
        <f t="shared" si="148"/>
        <v>0</v>
      </c>
      <c r="AK219" s="4">
        <f t="shared" si="149"/>
        <v>0</v>
      </c>
      <c r="AL219" s="4">
        <f t="shared" si="150"/>
        <v>0</v>
      </c>
      <c r="AM219" s="4">
        <f t="shared" si="151"/>
        <v>68823.222177448362</v>
      </c>
      <c r="AO219" s="4"/>
    </row>
    <row r="220" spans="1:41">
      <c r="A220" s="1">
        <v>207</v>
      </c>
      <c r="B220" s="1">
        <f t="shared" si="152"/>
        <v>126</v>
      </c>
      <c r="C220" s="3">
        <f t="shared" si="115"/>
        <v>22953.233075225548</v>
      </c>
      <c r="D220" s="3">
        <f t="shared" si="122"/>
        <v>234.86985073930887</v>
      </c>
      <c r="E220" s="4">
        <f t="shared" si="123"/>
        <v>92.658330766928444</v>
      </c>
      <c r="F220" s="4">
        <f t="shared" si="124"/>
        <v>142.21151997238042</v>
      </c>
      <c r="G220" s="7">
        <f t="shared" si="125"/>
        <v>0.15</v>
      </c>
      <c r="H220" s="8">
        <f t="shared" si="126"/>
        <v>1.3451947011868914E-2</v>
      </c>
      <c r="I220" s="3">
        <f t="shared" si="116"/>
        <v>312.97580907873493</v>
      </c>
      <c r="J220" s="4">
        <f t="shared" si="117"/>
        <v>455.18732905111534</v>
      </c>
      <c r="K220" s="3">
        <f t="shared" si="118"/>
        <v>547.84565981804383</v>
      </c>
      <c r="L220" s="4">
        <f t="shared" si="119"/>
        <v>21.457718703920271</v>
      </c>
      <c r="M220" s="18">
        <f t="shared" si="120"/>
        <v>71.20061206300818</v>
      </c>
      <c r="N220" s="18">
        <f t="shared" si="121"/>
        <v>455.18732905111534</v>
      </c>
      <c r="O220" s="18">
        <f t="shared" si="127"/>
        <v>526.38794111412358</v>
      </c>
      <c r="P220" s="27">
        <f t="shared" si="128"/>
        <v>0</v>
      </c>
      <c r="Q220" s="18">
        <f t="shared" si="129"/>
        <v>0</v>
      </c>
      <c r="R220" s="18">
        <f t="shared" si="130"/>
        <v>0</v>
      </c>
      <c r="S220" s="29">
        <f t="shared" si="131"/>
        <v>0</v>
      </c>
      <c r="T220" s="25">
        <f t="shared" si="132"/>
        <v>0</v>
      </c>
      <c r="U220" s="4">
        <f t="shared" si="133"/>
        <v>0</v>
      </c>
      <c r="V220" s="4">
        <f t="shared" si="134"/>
        <v>0</v>
      </c>
      <c r="W220" s="4">
        <f t="shared" si="135"/>
        <v>0</v>
      </c>
      <c r="X220" s="27">
        <f t="shared" si="136"/>
        <v>0</v>
      </c>
      <c r="Y220" s="18">
        <f t="shared" si="137"/>
        <v>0</v>
      </c>
      <c r="Z220" s="18">
        <f t="shared" si="138"/>
        <v>0</v>
      </c>
      <c r="AA220" s="29">
        <f t="shared" si="139"/>
        <v>0</v>
      </c>
      <c r="AB220" s="25">
        <f t="shared" si="140"/>
        <v>22953.233075224525</v>
      </c>
      <c r="AC220" s="36">
        <f t="shared" si="141"/>
        <v>71.200612063005096</v>
      </c>
      <c r="AD220" s="4">
        <f t="shared" si="142"/>
        <v>455.18732905111847</v>
      </c>
      <c r="AE220" s="4">
        <f t="shared" si="143"/>
        <v>526.38794111412358</v>
      </c>
      <c r="AF220" s="33">
        <f t="shared" si="144"/>
        <v>0</v>
      </c>
      <c r="AG220" s="18">
        <f t="shared" si="145"/>
        <v>0</v>
      </c>
      <c r="AH220" s="18">
        <f t="shared" si="146"/>
        <v>0</v>
      </c>
      <c r="AI220" s="29">
        <f t="shared" si="147"/>
        <v>94223.777113581527</v>
      </c>
      <c r="AJ220" s="4">
        <f t="shared" si="148"/>
        <v>0</v>
      </c>
      <c r="AK220" s="4">
        <f t="shared" si="149"/>
        <v>0</v>
      </c>
      <c r="AL220" s="4">
        <f t="shared" si="150"/>
        <v>0</v>
      </c>
      <c r="AM220" s="4">
        <f t="shared" si="151"/>
        <v>67841.202136256819</v>
      </c>
      <c r="AO220" s="4"/>
    </row>
    <row r="221" spans="1:41">
      <c r="A221" s="1">
        <v>208</v>
      </c>
      <c r="B221" s="1">
        <f t="shared" si="152"/>
        <v>125</v>
      </c>
      <c r="C221" s="3">
        <f t="shared" si="115"/>
        <v>22505.508312261187</v>
      </c>
      <c r="D221" s="3">
        <f t="shared" si="122"/>
        <v>231.71039395247803</v>
      </c>
      <c r="E221" s="4">
        <f t="shared" si="123"/>
        <v>90.856547589434456</v>
      </c>
      <c r="F221" s="4">
        <f t="shared" si="124"/>
        <v>140.85384636304357</v>
      </c>
      <c r="G221" s="7">
        <f t="shared" si="125"/>
        <v>0.15</v>
      </c>
      <c r="H221" s="8">
        <f t="shared" si="126"/>
        <v>1.3451947011868914E-2</v>
      </c>
      <c r="I221" s="3">
        <f t="shared" si="116"/>
        <v>306.87091660131745</v>
      </c>
      <c r="J221" s="4">
        <f t="shared" si="117"/>
        <v>447.72476296436105</v>
      </c>
      <c r="K221" s="3">
        <f t="shared" si="118"/>
        <v>538.58131055379545</v>
      </c>
      <c r="L221" s="4">
        <f t="shared" si="119"/>
        <v>21.040463652290086</v>
      </c>
      <c r="M221" s="18">
        <f t="shared" si="120"/>
        <v>69.81608393714437</v>
      </c>
      <c r="N221" s="18">
        <f t="shared" si="121"/>
        <v>447.72476296436105</v>
      </c>
      <c r="O221" s="18">
        <f t="shared" si="127"/>
        <v>517.54084690150546</v>
      </c>
      <c r="P221" s="27">
        <f t="shared" si="128"/>
        <v>0</v>
      </c>
      <c r="Q221" s="18">
        <f t="shared" si="129"/>
        <v>0</v>
      </c>
      <c r="R221" s="18">
        <f t="shared" si="130"/>
        <v>0</v>
      </c>
      <c r="S221" s="29">
        <f t="shared" si="131"/>
        <v>0</v>
      </c>
      <c r="T221" s="25">
        <f t="shared" si="132"/>
        <v>0</v>
      </c>
      <c r="U221" s="4">
        <f t="shared" si="133"/>
        <v>0</v>
      </c>
      <c r="V221" s="4">
        <f t="shared" si="134"/>
        <v>0</v>
      </c>
      <c r="W221" s="4">
        <f t="shared" si="135"/>
        <v>0</v>
      </c>
      <c r="X221" s="27">
        <f t="shared" si="136"/>
        <v>0</v>
      </c>
      <c r="Y221" s="18">
        <f t="shared" si="137"/>
        <v>0</v>
      </c>
      <c r="Z221" s="18">
        <f t="shared" si="138"/>
        <v>0</v>
      </c>
      <c r="AA221" s="29">
        <f t="shared" si="139"/>
        <v>0</v>
      </c>
      <c r="AB221" s="25">
        <f t="shared" si="140"/>
        <v>22505.508312260161</v>
      </c>
      <c r="AC221" s="36">
        <f t="shared" si="141"/>
        <v>69.816083937141272</v>
      </c>
      <c r="AD221" s="4">
        <f t="shared" si="142"/>
        <v>447.72476296436417</v>
      </c>
      <c r="AE221" s="4">
        <f t="shared" si="143"/>
        <v>517.54084690150546</v>
      </c>
      <c r="AF221" s="33">
        <f t="shared" si="144"/>
        <v>0</v>
      </c>
      <c r="AG221" s="18">
        <f t="shared" si="145"/>
        <v>0</v>
      </c>
      <c r="AH221" s="18">
        <f t="shared" si="146"/>
        <v>0</v>
      </c>
      <c r="AI221" s="29">
        <f t="shared" si="147"/>
        <v>93126.750696587755</v>
      </c>
      <c r="AJ221" s="4">
        <f t="shared" si="148"/>
        <v>0</v>
      </c>
      <c r="AK221" s="4">
        <f t="shared" si="149"/>
        <v>0</v>
      </c>
      <c r="AL221" s="4">
        <f t="shared" si="150"/>
        <v>0</v>
      </c>
      <c r="AM221" s="4">
        <f t="shared" si="151"/>
        <v>66869.966482525342</v>
      </c>
      <c r="AO221" s="4"/>
    </row>
    <row r="222" spans="1:41">
      <c r="A222" s="1">
        <v>209</v>
      </c>
      <c r="B222" s="1">
        <f t="shared" si="152"/>
        <v>124</v>
      </c>
      <c r="C222" s="3">
        <f t="shared" si="115"/>
        <v>22065.132942176515</v>
      </c>
      <c r="D222" s="3">
        <f t="shared" si="122"/>
        <v>228.59343801092996</v>
      </c>
      <c r="E222" s="4">
        <f t="shared" si="123"/>
        <v>89.08430373603386</v>
      </c>
      <c r="F222" s="4">
        <f t="shared" si="124"/>
        <v>139.5091342748961</v>
      </c>
      <c r="G222" s="7">
        <f t="shared" si="125"/>
        <v>0.15</v>
      </c>
      <c r="H222" s="8">
        <f t="shared" si="126"/>
        <v>1.3451947011868914E-2</v>
      </c>
      <c r="I222" s="3">
        <f t="shared" si="116"/>
        <v>300.86623580977528</v>
      </c>
      <c r="J222" s="4">
        <f t="shared" si="117"/>
        <v>440.37537008467137</v>
      </c>
      <c r="K222" s="3">
        <f t="shared" si="118"/>
        <v>529.45967382070523</v>
      </c>
      <c r="L222" s="4">
        <f t="shared" si="119"/>
        <v>20.630049286239419</v>
      </c>
      <c r="M222" s="18">
        <f t="shared" si="120"/>
        <v>68.454254449794433</v>
      </c>
      <c r="N222" s="18">
        <f t="shared" si="121"/>
        <v>440.37537008467137</v>
      </c>
      <c r="O222" s="18">
        <f t="shared" si="127"/>
        <v>508.82962453446578</v>
      </c>
      <c r="P222" s="27">
        <f t="shared" si="128"/>
        <v>0</v>
      </c>
      <c r="Q222" s="18">
        <f t="shared" si="129"/>
        <v>0</v>
      </c>
      <c r="R222" s="18">
        <f t="shared" si="130"/>
        <v>0</v>
      </c>
      <c r="S222" s="29">
        <f t="shared" si="131"/>
        <v>0</v>
      </c>
      <c r="T222" s="25">
        <f t="shared" si="132"/>
        <v>0</v>
      </c>
      <c r="U222" s="4">
        <f t="shared" si="133"/>
        <v>0</v>
      </c>
      <c r="V222" s="4">
        <f t="shared" si="134"/>
        <v>0</v>
      </c>
      <c r="W222" s="4">
        <f t="shared" si="135"/>
        <v>0</v>
      </c>
      <c r="X222" s="27">
        <f t="shared" si="136"/>
        <v>0</v>
      </c>
      <c r="Y222" s="18">
        <f t="shared" si="137"/>
        <v>0</v>
      </c>
      <c r="Z222" s="18">
        <f t="shared" si="138"/>
        <v>0</v>
      </c>
      <c r="AA222" s="29">
        <f t="shared" si="139"/>
        <v>0</v>
      </c>
      <c r="AB222" s="25">
        <f t="shared" si="140"/>
        <v>22065.132942175482</v>
      </c>
      <c r="AC222" s="36">
        <f t="shared" si="141"/>
        <v>68.454254449791335</v>
      </c>
      <c r="AD222" s="4">
        <f t="shared" si="142"/>
        <v>440.37537008467444</v>
      </c>
      <c r="AE222" s="4">
        <f t="shared" si="143"/>
        <v>508.82962453446578</v>
      </c>
      <c r="AF222" s="33">
        <f t="shared" si="144"/>
        <v>0</v>
      </c>
      <c r="AG222" s="18">
        <f t="shared" si="145"/>
        <v>0</v>
      </c>
      <c r="AH222" s="18">
        <f t="shared" si="146"/>
        <v>0</v>
      </c>
      <c r="AI222" s="29">
        <f t="shared" si="147"/>
        <v>92038.452347696963</v>
      </c>
      <c r="AJ222" s="4">
        <f t="shared" si="148"/>
        <v>0</v>
      </c>
      <c r="AK222" s="4">
        <f t="shared" si="149"/>
        <v>0</v>
      </c>
      <c r="AL222" s="4">
        <f t="shared" si="150"/>
        <v>0</v>
      </c>
      <c r="AM222" s="4">
        <f t="shared" si="151"/>
        <v>65909.450882637524</v>
      </c>
      <c r="AO222" s="4"/>
    </row>
    <row r="223" spans="1:41">
      <c r="A223" s="1">
        <v>210</v>
      </c>
      <c r="B223" s="1">
        <f t="shared" si="152"/>
        <v>123</v>
      </c>
      <c r="C223" s="3">
        <f t="shared" si="115"/>
        <v>21631.995436241727</v>
      </c>
      <c r="D223" s="3">
        <f t="shared" si="122"/>
        <v>225.51841119554601</v>
      </c>
      <c r="E223" s="4">
        <f t="shared" si="123"/>
        <v>87.341151229448712</v>
      </c>
      <c r="F223" s="4">
        <f t="shared" si="124"/>
        <v>138.1772599660973</v>
      </c>
      <c r="G223" s="7">
        <f t="shared" si="125"/>
        <v>0.15</v>
      </c>
      <c r="H223" s="8">
        <f t="shared" si="126"/>
        <v>1.3451947011868914E-2</v>
      </c>
      <c r="I223" s="3">
        <f t="shared" si="116"/>
        <v>294.9602459686925</v>
      </c>
      <c r="J223" s="4">
        <f t="shared" si="117"/>
        <v>433.13750593478983</v>
      </c>
      <c r="K223" s="3">
        <f t="shared" si="118"/>
        <v>520.47865716423848</v>
      </c>
      <c r="L223" s="4">
        <f t="shared" si="119"/>
        <v>20.226371863661804</v>
      </c>
      <c r="M223" s="18">
        <f t="shared" si="120"/>
        <v>67.114779365786916</v>
      </c>
      <c r="N223" s="18">
        <f t="shared" si="121"/>
        <v>433.13750593478983</v>
      </c>
      <c r="O223" s="18">
        <f t="shared" si="127"/>
        <v>500.25228530057677</v>
      </c>
      <c r="P223" s="27">
        <f t="shared" si="128"/>
        <v>0</v>
      </c>
      <c r="Q223" s="18">
        <f t="shared" si="129"/>
        <v>0</v>
      </c>
      <c r="R223" s="18">
        <f t="shared" si="130"/>
        <v>0</v>
      </c>
      <c r="S223" s="29">
        <f t="shared" si="131"/>
        <v>0</v>
      </c>
      <c r="T223" s="25">
        <f t="shared" si="132"/>
        <v>0</v>
      </c>
      <c r="U223" s="4">
        <f t="shared" si="133"/>
        <v>0</v>
      </c>
      <c r="V223" s="4">
        <f t="shared" si="134"/>
        <v>0</v>
      </c>
      <c r="W223" s="4">
        <f t="shared" si="135"/>
        <v>0</v>
      </c>
      <c r="X223" s="27">
        <f t="shared" si="136"/>
        <v>0</v>
      </c>
      <c r="Y223" s="18">
        <f t="shared" si="137"/>
        <v>0</v>
      </c>
      <c r="Z223" s="18">
        <f t="shared" si="138"/>
        <v>0</v>
      </c>
      <c r="AA223" s="29">
        <f t="shared" si="139"/>
        <v>0</v>
      </c>
      <c r="AB223" s="25">
        <f t="shared" si="140"/>
        <v>21631.99543624069</v>
      </c>
      <c r="AC223" s="36">
        <f t="shared" si="141"/>
        <v>67.114779365783761</v>
      </c>
      <c r="AD223" s="4">
        <f t="shared" si="142"/>
        <v>433.13750593479301</v>
      </c>
      <c r="AE223" s="4">
        <f t="shared" si="143"/>
        <v>500.25228530057677</v>
      </c>
      <c r="AF223" s="33">
        <f t="shared" si="144"/>
        <v>0</v>
      </c>
      <c r="AG223" s="18">
        <f t="shared" si="145"/>
        <v>0</v>
      </c>
      <c r="AH223" s="18">
        <f t="shared" si="146"/>
        <v>0</v>
      </c>
      <c r="AI223" s="29">
        <f t="shared" si="147"/>
        <v>90958.876246306536</v>
      </c>
      <c r="AJ223" s="4">
        <f t="shared" si="148"/>
        <v>0</v>
      </c>
      <c r="AK223" s="4">
        <f t="shared" si="149"/>
        <v>0</v>
      </c>
      <c r="AL223" s="4">
        <f t="shared" si="150"/>
        <v>0</v>
      </c>
      <c r="AM223" s="4">
        <f t="shared" si="151"/>
        <v>64959.590033753404</v>
      </c>
      <c r="AO223" s="4"/>
    </row>
    <row r="224" spans="1:41">
      <c r="A224" s="1">
        <v>211</v>
      </c>
      <c r="B224" s="1">
        <f t="shared" si="152"/>
        <v>122</v>
      </c>
      <c r="C224" s="3">
        <f t="shared" si="115"/>
        <v>21205.985886917391</v>
      </c>
      <c r="D224" s="3">
        <f t="shared" si="122"/>
        <v>222.4847494779427</v>
      </c>
      <c r="E224" s="4">
        <f t="shared" si="123"/>
        <v>85.626648601790166</v>
      </c>
      <c r="F224" s="4">
        <f t="shared" si="124"/>
        <v>136.85810087615255</v>
      </c>
      <c r="G224" s="7">
        <f t="shared" si="125"/>
        <v>0.15</v>
      </c>
      <c r="H224" s="8">
        <f t="shared" si="126"/>
        <v>1.3451947011868914E-2</v>
      </c>
      <c r="I224" s="3">
        <f t="shared" si="116"/>
        <v>289.15144844818286</v>
      </c>
      <c r="J224" s="4">
        <f t="shared" si="117"/>
        <v>426.00954932433541</v>
      </c>
      <c r="K224" s="3">
        <f t="shared" si="118"/>
        <v>511.63619792612553</v>
      </c>
      <c r="L224" s="4">
        <f t="shared" si="119"/>
        <v>19.829329149888249</v>
      </c>
      <c r="M224" s="18">
        <f t="shared" si="120"/>
        <v>65.797319451901913</v>
      </c>
      <c r="N224" s="18">
        <f t="shared" si="121"/>
        <v>426.00954932433541</v>
      </c>
      <c r="O224" s="18">
        <f t="shared" si="127"/>
        <v>491.80686877623731</v>
      </c>
      <c r="P224" s="27">
        <f t="shared" si="128"/>
        <v>0</v>
      </c>
      <c r="Q224" s="18">
        <f t="shared" si="129"/>
        <v>0</v>
      </c>
      <c r="R224" s="18">
        <f t="shared" si="130"/>
        <v>0</v>
      </c>
      <c r="S224" s="29">
        <f t="shared" si="131"/>
        <v>0</v>
      </c>
      <c r="T224" s="25">
        <f t="shared" si="132"/>
        <v>0</v>
      </c>
      <c r="U224" s="4">
        <f t="shared" si="133"/>
        <v>0</v>
      </c>
      <c r="V224" s="4">
        <f t="shared" si="134"/>
        <v>0</v>
      </c>
      <c r="W224" s="4">
        <f t="shared" si="135"/>
        <v>0</v>
      </c>
      <c r="X224" s="27">
        <f t="shared" si="136"/>
        <v>0</v>
      </c>
      <c r="Y224" s="18">
        <f t="shared" si="137"/>
        <v>0</v>
      </c>
      <c r="Z224" s="18">
        <f t="shared" si="138"/>
        <v>0</v>
      </c>
      <c r="AA224" s="29">
        <f t="shared" si="139"/>
        <v>0</v>
      </c>
      <c r="AB224" s="25">
        <f t="shared" si="140"/>
        <v>21205.985886916347</v>
      </c>
      <c r="AC224" s="36">
        <f t="shared" si="141"/>
        <v>65.797319451898773</v>
      </c>
      <c r="AD224" s="4">
        <f t="shared" si="142"/>
        <v>426.00954932433854</v>
      </c>
      <c r="AE224" s="4">
        <f t="shared" si="143"/>
        <v>491.80686877623731</v>
      </c>
      <c r="AF224" s="33">
        <f t="shared" si="144"/>
        <v>0</v>
      </c>
      <c r="AG224" s="18">
        <f t="shared" si="145"/>
        <v>0</v>
      </c>
      <c r="AH224" s="18">
        <f t="shared" si="146"/>
        <v>0</v>
      </c>
      <c r="AI224" s="29">
        <f t="shared" si="147"/>
        <v>89888.014907435427</v>
      </c>
      <c r="AJ224" s="4">
        <f t="shared" si="148"/>
        <v>0</v>
      </c>
      <c r="AK224" s="4">
        <f t="shared" si="149"/>
        <v>0</v>
      </c>
      <c r="AL224" s="4">
        <f t="shared" si="150"/>
        <v>0</v>
      </c>
      <c r="AM224" s="4">
        <f t="shared" si="151"/>
        <v>64020.317713425939</v>
      </c>
      <c r="AO224" s="4"/>
    </row>
    <row r="225" spans="1:41">
      <c r="A225" s="1">
        <v>212</v>
      </c>
      <c r="B225" s="1">
        <f t="shared" si="152"/>
        <v>121</v>
      </c>
      <c r="C225" s="3">
        <f t="shared" si="115"/>
        <v>20786.995984891968</v>
      </c>
      <c r="D225" s="3">
        <f t="shared" si="122"/>
        <v>219.49189641701639</v>
      </c>
      <c r="E225" s="4">
        <f t="shared" si="123"/>
        <v>83.940360802381335</v>
      </c>
      <c r="F225" s="4">
        <f t="shared" si="124"/>
        <v>135.55153561463504</v>
      </c>
      <c r="G225" s="7">
        <f t="shared" si="125"/>
        <v>0.15</v>
      </c>
      <c r="H225" s="8">
        <f t="shared" si="126"/>
        <v>1.3451947011868914E-2</v>
      </c>
      <c r="I225" s="3">
        <f t="shared" si="116"/>
        <v>283.43836641078724</v>
      </c>
      <c r="J225" s="4">
        <f t="shared" si="117"/>
        <v>418.98990202542228</v>
      </c>
      <c r="K225" s="3">
        <f t="shared" si="118"/>
        <v>502.93026282780363</v>
      </c>
      <c r="L225" s="4">
        <f t="shared" si="119"/>
        <v>19.43882039634094</v>
      </c>
      <c r="M225" s="18">
        <f t="shared" si="120"/>
        <v>64.501540406040391</v>
      </c>
      <c r="N225" s="18">
        <f t="shared" si="121"/>
        <v>418.98990202542228</v>
      </c>
      <c r="O225" s="18">
        <f t="shared" si="127"/>
        <v>483.4914424314627</v>
      </c>
      <c r="P225" s="27">
        <f t="shared" si="128"/>
        <v>0</v>
      </c>
      <c r="Q225" s="18">
        <f t="shared" si="129"/>
        <v>0</v>
      </c>
      <c r="R225" s="18">
        <f t="shared" si="130"/>
        <v>0</v>
      </c>
      <c r="S225" s="29">
        <f t="shared" si="131"/>
        <v>0</v>
      </c>
      <c r="T225" s="25">
        <f t="shared" si="132"/>
        <v>0</v>
      </c>
      <c r="U225" s="4">
        <f t="shared" si="133"/>
        <v>0</v>
      </c>
      <c r="V225" s="4">
        <f t="shared" si="134"/>
        <v>0</v>
      </c>
      <c r="W225" s="4">
        <f t="shared" si="135"/>
        <v>0</v>
      </c>
      <c r="X225" s="27">
        <f t="shared" si="136"/>
        <v>0</v>
      </c>
      <c r="Y225" s="18">
        <f t="shared" si="137"/>
        <v>0</v>
      </c>
      <c r="Z225" s="18">
        <f t="shared" si="138"/>
        <v>0</v>
      </c>
      <c r="AA225" s="29">
        <f t="shared" si="139"/>
        <v>0</v>
      </c>
      <c r="AB225" s="25">
        <f>AB224*(1+C$9/12)-AC225-AD225</f>
        <v>20786.99598489092</v>
      </c>
      <c r="AC225" s="36">
        <f t="shared" si="141"/>
        <v>64.501540406037222</v>
      </c>
      <c r="AD225" s="4">
        <f t="shared" si="142"/>
        <v>418.98990202542547</v>
      </c>
      <c r="AE225" s="4">
        <f t="shared" si="143"/>
        <v>483.4914424314627</v>
      </c>
      <c r="AF225" s="33">
        <f t="shared" si="144"/>
        <v>0</v>
      </c>
      <c r="AG225" s="18">
        <f t="shared" si="145"/>
        <v>0</v>
      </c>
      <c r="AH225" s="18">
        <f t="shared" si="146"/>
        <v>0</v>
      </c>
      <c r="AI225" s="29">
        <f t="shared" si="147"/>
        <v>88825.859229390204</v>
      </c>
      <c r="AJ225" s="4">
        <f t="shared" si="148"/>
        <v>0</v>
      </c>
      <c r="AK225" s="4">
        <f t="shared" si="149"/>
        <v>0</v>
      </c>
      <c r="AL225" s="4">
        <f t="shared" si="150"/>
        <v>0</v>
      </c>
      <c r="AM225" s="4">
        <f t="shared" si="151"/>
        <v>63091.566827865856</v>
      </c>
      <c r="AO225" s="4"/>
    </row>
    <row r="226" spans="1:41">
      <c r="A226" s="1">
        <v>213</v>
      </c>
      <c r="B226" s="1">
        <f t="shared" si="152"/>
        <v>120</v>
      </c>
      <c r="C226" s="3">
        <f t="shared" si="115"/>
        <v>20374.918996439217</v>
      </c>
      <c r="D226" s="3">
        <f t="shared" si="122"/>
        <v>216.53930305687999</v>
      </c>
      <c r="E226" s="4">
        <f t="shared" si="123"/>
        <v>82.281859106864047</v>
      </c>
      <c r="F226" s="4">
        <f t="shared" si="124"/>
        <v>134.25744395001595</v>
      </c>
      <c r="G226" s="7">
        <f t="shared" si="125"/>
        <v>0.15</v>
      </c>
      <c r="H226" s="8">
        <f t="shared" si="126"/>
        <v>1.3451947011868914E-2</v>
      </c>
      <c r="I226" s="3">
        <f t="shared" si="116"/>
        <v>277.81954450273406</v>
      </c>
      <c r="J226" s="4">
        <f t="shared" si="117"/>
        <v>412.07698845275002</v>
      </c>
      <c r="K226" s="3">
        <f t="shared" si="118"/>
        <v>494.35884755961405</v>
      </c>
      <c r="L226" s="4">
        <f t="shared" si="119"/>
        <v>19.054746319484302</v>
      </c>
      <c r="M226" s="18">
        <f t="shared" si="120"/>
        <v>63.227112787379745</v>
      </c>
      <c r="N226" s="18">
        <f t="shared" si="121"/>
        <v>412.07698845275002</v>
      </c>
      <c r="O226" s="18">
        <f t="shared" si="127"/>
        <v>475.30410124012974</v>
      </c>
      <c r="P226" s="27">
        <f t="shared" si="128"/>
        <v>0</v>
      </c>
      <c r="Q226" s="18">
        <f t="shared" si="129"/>
        <v>0</v>
      </c>
      <c r="R226" s="18">
        <f t="shared" si="130"/>
        <v>0</v>
      </c>
      <c r="S226" s="29">
        <f t="shared" si="131"/>
        <v>0</v>
      </c>
      <c r="T226" s="25">
        <f t="shared" si="132"/>
        <v>0</v>
      </c>
      <c r="U226" s="4">
        <f t="shared" si="133"/>
        <v>0</v>
      </c>
      <c r="V226" s="4">
        <f t="shared" si="134"/>
        <v>0</v>
      </c>
      <c r="W226" s="4">
        <f t="shared" si="135"/>
        <v>0</v>
      </c>
      <c r="X226" s="27">
        <f t="shared" si="136"/>
        <v>0</v>
      </c>
      <c r="Y226" s="18">
        <f t="shared" si="137"/>
        <v>0</v>
      </c>
      <c r="Z226" s="18">
        <f t="shared" si="138"/>
        <v>0</v>
      </c>
      <c r="AA226" s="29">
        <f t="shared" si="139"/>
        <v>0</v>
      </c>
      <c r="AB226" s="25">
        <f>AB225*(1+C$9/12)-AC226-AD226</f>
        <v>20374.918996438166</v>
      </c>
      <c r="AC226" s="36">
        <f t="shared" si="141"/>
        <v>63.227112787376562</v>
      </c>
      <c r="AD226" s="4">
        <f t="shared" si="142"/>
        <v>412.0769884527532</v>
      </c>
      <c r="AE226" s="4">
        <f t="shared" si="143"/>
        <v>475.30410124012974</v>
      </c>
      <c r="AF226" s="33">
        <f t="shared" si="144"/>
        <v>0</v>
      </c>
      <c r="AG226" s="18">
        <f t="shared" si="145"/>
        <v>0</v>
      </c>
      <c r="AH226" s="18">
        <f t="shared" si="146"/>
        <v>0</v>
      </c>
      <c r="AI226" s="29">
        <f t="shared" si="147"/>
        <v>87772.398540436436</v>
      </c>
      <c r="AJ226" s="4">
        <f t="shared" si="148"/>
        <v>0</v>
      </c>
      <c r="AK226" s="4">
        <f t="shared" si="149"/>
        <v>0</v>
      </c>
      <c r="AL226" s="4">
        <f t="shared" si="150"/>
        <v>0</v>
      </c>
      <c r="AM226" s="4">
        <f t="shared" si="151"/>
        <v>62173.269458885705</v>
      </c>
      <c r="AO226" s="4"/>
    </row>
    <row r="227" spans="1:41">
      <c r="A227" s="1">
        <v>214</v>
      </c>
      <c r="B227" s="1">
        <f t="shared" si="152"/>
        <v>119</v>
      </c>
      <c r="C227" s="3">
        <f t="shared" si="115"/>
        <v>19969.649741091118</v>
      </c>
      <c r="D227" s="3">
        <f t="shared" si="122"/>
        <v>213.62642782617183</v>
      </c>
      <c r="E227" s="4">
        <f t="shared" si="123"/>
        <v>80.650721027571905</v>
      </c>
      <c r="F227" s="4">
        <f t="shared" si="124"/>
        <v>132.97570679859993</v>
      </c>
      <c r="G227" s="7">
        <f t="shared" si="125"/>
        <v>0.15</v>
      </c>
      <c r="H227" s="8">
        <f t="shared" si="126"/>
        <v>1.3451947011868914E-2</v>
      </c>
      <c r="I227" s="3">
        <f t="shared" si="116"/>
        <v>272.29354854950111</v>
      </c>
      <c r="J227" s="4">
        <f t="shared" si="117"/>
        <v>405.26925534810107</v>
      </c>
      <c r="K227" s="3">
        <f t="shared" si="118"/>
        <v>485.91997637567295</v>
      </c>
      <c r="L227" s="4">
        <f t="shared" si="119"/>
        <v>18.677009080069283</v>
      </c>
      <c r="M227" s="18">
        <f t="shared" si="120"/>
        <v>61.973711947502622</v>
      </c>
      <c r="N227" s="18">
        <f t="shared" si="121"/>
        <v>405.26925534810107</v>
      </c>
      <c r="O227" s="18">
        <f t="shared" si="127"/>
        <v>467.24296729560371</v>
      </c>
      <c r="P227" s="27">
        <f t="shared" si="128"/>
        <v>0</v>
      </c>
      <c r="Q227" s="18">
        <f t="shared" si="129"/>
        <v>0</v>
      </c>
      <c r="R227" s="18">
        <f t="shared" si="130"/>
        <v>0</v>
      </c>
      <c r="S227" s="29">
        <f t="shared" si="131"/>
        <v>0</v>
      </c>
      <c r="T227" s="25">
        <f t="shared" si="132"/>
        <v>0</v>
      </c>
      <c r="U227" s="4">
        <f t="shared" si="133"/>
        <v>0</v>
      </c>
      <c r="V227" s="4">
        <f t="shared" si="134"/>
        <v>0</v>
      </c>
      <c r="W227" s="4">
        <f t="shared" si="135"/>
        <v>0</v>
      </c>
      <c r="X227" s="27">
        <f t="shared" si="136"/>
        <v>0</v>
      </c>
      <c r="Y227" s="18">
        <f t="shared" si="137"/>
        <v>0</v>
      </c>
      <c r="Z227" s="18">
        <f t="shared" si="138"/>
        <v>0</v>
      </c>
      <c r="AA227" s="29">
        <f t="shared" si="139"/>
        <v>0</v>
      </c>
      <c r="AB227" s="25">
        <f>AB226*(1+C$9/12)-AC227-AD227</f>
        <v>19969.649741090063</v>
      </c>
      <c r="AC227" s="36">
        <f t="shared" si="141"/>
        <v>61.973711947499424</v>
      </c>
      <c r="AD227" s="4">
        <f t="shared" si="142"/>
        <v>405.26925534810425</v>
      </c>
      <c r="AE227" s="4">
        <f t="shared" si="143"/>
        <v>467.24296729560365</v>
      </c>
      <c r="AF227" s="33">
        <f t="shared" si="144"/>
        <v>0</v>
      </c>
      <c r="AG227" s="18">
        <f t="shared" si="145"/>
        <v>0</v>
      </c>
      <c r="AH227" s="18">
        <f t="shared" si="146"/>
        <v>0</v>
      </c>
      <c r="AI227" s="29">
        <f t="shared" si="147"/>
        <v>86727.620644494309</v>
      </c>
      <c r="AJ227" s="4">
        <f t="shared" si="148"/>
        <v>0</v>
      </c>
      <c r="AK227" s="4">
        <f t="shared" si="149"/>
        <v>0</v>
      </c>
      <c r="AL227" s="4">
        <f t="shared" si="150"/>
        <v>0</v>
      </c>
      <c r="AM227" s="4">
        <f t="shared" si="151"/>
        <v>61265.356909552749</v>
      </c>
      <c r="AO227" s="4"/>
    </row>
    <row r="228" spans="1:41">
      <c r="A228" s="1">
        <v>215</v>
      </c>
      <c r="B228" s="1">
        <f t="shared" si="152"/>
        <v>118</v>
      </c>
      <c r="C228" s="3">
        <f t="shared" si="115"/>
        <v>19571.084569621929</v>
      </c>
      <c r="D228" s="3">
        <f t="shared" si="122"/>
        <v>210.75273643871932</v>
      </c>
      <c r="E228" s="4">
        <f t="shared" si="123"/>
        <v>79.046530225152338</v>
      </c>
      <c r="F228" s="4">
        <f t="shared" si="124"/>
        <v>131.70620621356699</v>
      </c>
      <c r="G228" s="7">
        <f t="shared" si="125"/>
        <v>0.15</v>
      </c>
      <c r="H228" s="8">
        <f t="shared" si="126"/>
        <v>1.3451947011868914E-2</v>
      </c>
      <c r="I228" s="3">
        <f t="shared" si="116"/>
        <v>266.85896525562032</v>
      </c>
      <c r="J228" s="4">
        <f t="shared" si="117"/>
        <v>398.56517146918731</v>
      </c>
      <c r="K228" s="3">
        <f t="shared" si="118"/>
        <v>477.61170169433967</v>
      </c>
      <c r="L228" s="4">
        <f t="shared" si="119"/>
        <v>18.305512262666859</v>
      </c>
      <c r="M228" s="18">
        <f t="shared" si="120"/>
        <v>60.741017962485479</v>
      </c>
      <c r="N228" s="18">
        <f t="shared" si="121"/>
        <v>398.56517146918731</v>
      </c>
      <c r="O228" s="18">
        <f t="shared" si="127"/>
        <v>459.30618943167281</v>
      </c>
      <c r="P228" s="27">
        <f t="shared" si="128"/>
        <v>0</v>
      </c>
      <c r="Q228" s="18">
        <f t="shared" si="129"/>
        <v>0</v>
      </c>
      <c r="R228" s="18">
        <f t="shared" si="130"/>
        <v>0</v>
      </c>
      <c r="S228" s="29">
        <f t="shared" si="131"/>
        <v>0</v>
      </c>
      <c r="T228" s="25">
        <f t="shared" si="132"/>
        <v>0</v>
      </c>
      <c r="U228" s="4">
        <f t="shared" si="133"/>
        <v>0</v>
      </c>
      <c r="V228" s="4">
        <f t="shared" si="134"/>
        <v>0</v>
      </c>
      <c r="W228" s="4">
        <f t="shared" si="135"/>
        <v>0</v>
      </c>
      <c r="X228" s="27">
        <f t="shared" si="136"/>
        <v>0</v>
      </c>
      <c r="Y228" s="18">
        <f t="shared" si="137"/>
        <v>0</v>
      </c>
      <c r="Z228" s="18">
        <f t="shared" si="138"/>
        <v>0</v>
      </c>
      <c r="AA228" s="29">
        <f t="shared" si="139"/>
        <v>0</v>
      </c>
      <c r="AB228" s="25">
        <f t="shared" si="140"/>
        <v>19571.084569620871</v>
      </c>
      <c r="AC228" s="36">
        <f t="shared" si="141"/>
        <v>60.741017962482282</v>
      </c>
      <c r="AD228" s="4">
        <f t="shared" si="142"/>
        <v>398.56517146919055</v>
      </c>
      <c r="AE228" s="4">
        <f t="shared" si="143"/>
        <v>459.30618943167281</v>
      </c>
      <c r="AF228" s="33">
        <f t="shared" si="144"/>
        <v>0</v>
      </c>
      <c r="AG228" s="18">
        <f t="shared" si="145"/>
        <v>0</v>
      </c>
      <c r="AH228" s="18">
        <f t="shared" si="146"/>
        <v>0</v>
      </c>
      <c r="AI228" s="29">
        <f t="shared" si="147"/>
        <v>85691.51186587596</v>
      </c>
      <c r="AJ228" s="4">
        <f t="shared" si="148"/>
        <v>0</v>
      </c>
      <c r="AK228" s="4">
        <f t="shared" si="149"/>
        <v>0</v>
      </c>
      <c r="AL228" s="4">
        <f t="shared" si="150"/>
        <v>0</v>
      </c>
      <c r="AM228" s="4">
        <f t="shared" si="151"/>
        <v>60367.759748580087</v>
      </c>
      <c r="AO228" s="4"/>
    </row>
    <row r="229" spans="1:41">
      <c r="A229" s="1">
        <v>216</v>
      </c>
      <c r="B229" s="1">
        <f t="shared" si="152"/>
        <v>117</v>
      </c>
      <c r="C229" s="3">
        <f t="shared" si="115"/>
        <v>19179.121342339145</v>
      </c>
      <c r="D229" s="3">
        <f t="shared" si="122"/>
        <v>207.91770179553922</v>
      </c>
      <c r="E229" s="4">
        <f t="shared" si="123"/>
        <v>77.468876421420134</v>
      </c>
      <c r="F229" s="4">
        <f t="shared" si="124"/>
        <v>130.44882537411908</v>
      </c>
      <c r="G229" s="7">
        <f t="shared" si="125"/>
        <v>0.15</v>
      </c>
      <c r="H229" s="8">
        <f t="shared" si="126"/>
        <v>1.3451947011868914E-2</v>
      </c>
      <c r="I229" s="3">
        <f t="shared" si="116"/>
        <v>261.51440190866634</v>
      </c>
      <c r="J229" s="4">
        <f t="shared" si="117"/>
        <v>391.9632272827854</v>
      </c>
      <c r="K229" s="3">
        <f t="shared" si="118"/>
        <v>469.43210370420559</v>
      </c>
      <c r="L229" s="4">
        <f t="shared" si="119"/>
        <v>17.94016085548677</v>
      </c>
      <c r="M229" s="18">
        <f t="shared" si="120"/>
        <v>59.528715565933368</v>
      </c>
      <c r="N229" s="18">
        <f t="shared" si="121"/>
        <v>391.9632272827854</v>
      </c>
      <c r="O229" s="18">
        <f t="shared" si="127"/>
        <v>451.49194284871874</v>
      </c>
      <c r="P229" s="27">
        <f t="shared" si="128"/>
        <v>0</v>
      </c>
      <c r="Q229" s="18">
        <f t="shared" si="129"/>
        <v>0</v>
      </c>
      <c r="R229" s="18">
        <f t="shared" si="130"/>
        <v>0</v>
      </c>
      <c r="S229" s="29">
        <f t="shared" si="131"/>
        <v>0</v>
      </c>
      <c r="T229" s="25">
        <f t="shared" si="132"/>
        <v>0</v>
      </c>
      <c r="U229" s="4">
        <f t="shared" si="133"/>
        <v>0</v>
      </c>
      <c r="V229" s="4">
        <f t="shared" si="134"/>
        <v>0</v>
      </c>
      <c r="W229" s="4">
        <f t="shared" si="135"/>
        <v>0</v>
      </c>
      <c r="X229" s="27">
        <f t="shared" si="136"/>
        <v>0</v>
      </c>
      <c r="Y229" s="18">
        <f t="shared" si="137"/>
        <v>0</v>
      </c>
      <c r="Z229" s="18">
        <f t="shared" si="138"/>
        <v>0</v>
      </c>
      <c r="AA229" s="29">
        <f t="shared" si="139"/>
        <v>0</v>
      </c>
      <c r="AB229" s="25">
        <f t="shared" si="140"/>
        <v>19179.12134233808</v>
      </c>
      <c r="AC229" s="36">
        <f t="shared" si="141"/>
        <v>59.528715565930156</v>
      </c>
      <c r="AD229" s="4">
        <f t="shared" si="142"/>
        <v>391.96322728278858</v>
      </c>
      <c r="AE229" s="4">
        <f t="shared" si="143"/>
        <v>451.49194284871874</v>
      </c>
      <c r="AF229" s="33">
        <f t="shared" si="144"/>
        <v>0</v>
      </c>
      <c r="AG229" s="18">
        <f t="shared" si="145"/>
        <v>0</v>
      </c>
      <c r="AH229" s="18">
        <f t="shared" si="146"/>
        <v>0</v>
      </c>
      <c r="AI229" s="29">
        <f t="shared" si="147"/>
        <v>84664.057093082331</v>
      </c>
      <c r="AJ229" s="4">
        <f t="shared" si="148"/>
        <v>0</v>
      </c>
      <c r="AK229" s="4">
        <f t="shared" si="149"/>
        <v>0</v>
      </c>
      <c r="AL229" s="4">
        <f t="shared" si="150"/>
        <v>0</v>
      </c>
      <c r="AM229" s="4">
        <f t="shared" si="151"/>
        <v>59480.407853484619</v>
      </c>
      <c r="AO229" s="4"/>
    </row>
    <row r="230" spans="1:41">
      <c r="A230" s="1">
        <v>217</v>
      </c>
      <c r="B230" s="1">
        <f t="shared" si="152"/>
        <v>116</v>
      </c>
      <c r="C230" s="3">
        <f t="shared" si="115"/>
        <v>18793.659407677042</v>
      </c>
      <c r="D230" s="3">
        <f t="shared" si="122"/>
        <v>205.12080388815599</v>
      </c>
      <c r="E230" s="4">
        <f t="shared" si="123"/>
        <v>75.917355313425787</v>
      </c>
      <c r="F230" s="4">
        <f t="shared" si="124"/>
        <v>129.2034485747302</v>
      </c>
      <c r="G230" s="7">
        <f t="shared" si="125"/>
        <v>0.15</v>
      </c>
      <c r="H230" s="8">
        <f t="shared" si="126"/>
        <v>1.3451947011868914E-2</v>
      </c>
      <c r="I230" s="3">
        <f t="shared" si="116"/>
        <v>256.25848608737238</v>
      </c>
      <c r="J230" s="4">
        <f t="shared" si="117"/>
        <v>385.46193466210258</v>
      </c>
      <c r="K230" s="3">
        <f t="shared" si="118"/>
        <v>461.37928997552837</v>
      </c>
      <c r="L230" s="4">
        <f t="shared" si="119"/>
        <v>17.580861230477549</v>
      </c>
      <c r="M230" s="18">
        <f t="shared" si="120"/>
        <v>58.336494082948235</v>
      </c>
      <c r="N230" s="18">
        <f t="shared" si="121"/>
        <v>385.46193466210258</v>
      </c>
      <c r="O230" s="18">
        <f t="shared" si="127"/>
        <v>443.79842874505084</v>
      </c>
      <c r="P230" s="27">
        <f t="shared" si="128"/>
        <v>0</v>
      </c>
      <c r="Q230" s="18">
        <f t="shared" si="129"/>
        <v>0</v>
      </c>
      <c r="R230" s="18">
        <f t="shared" si="130"/>
        <v>0</v>
      </c>
      <c r="S230" s="29">
        <f t="shared" si="131"/>
        <v>0</v>
      </c>
      <c r="T230" s="25">
        <f t="shared" si="132"/>
        <v>0</v>
      </c>
      <c r="U230" s="4">
        <f t="shared" si="133"/>
        <v>0</v>
      </c>
      <c r="V230" s="4">
        <f t="shared" si="134"/>
        <v>0</v>
      </c>
      <c r="W230" s="4">
        <f t="shared" si="135"/>
        <v>0</v>
      </c>
      <c r="X230" s="27">
        <f t="shared" si="136"/>
        <v>0</v>
      </c>
      <c r="Y230" s="18">
        <f t="shared" si="137"/>
        <v>0</v>
      </c>
      <c r="Z230" s="18">
        <f t="shared" si="138"/>
        <v>0</v>
      </c>
      <c r="AA230" s="29">
        <f t="shared" si="139"/>
        <v>0</v>
      </c>
      <c r="AB230" s="25">
        <f t="shared" si="140"/>
        <v>18793.659407675972</v>
      </c>
      <c r="AC230" s="36">
        <f t="shared" si="141"/>
        <v>58.336494082944995</v>
      </c>
      <c r="AD230" s="4">
        <f t="shared" si="142"/>
        <v>385.46193466210582</v>
      </c>
      <c r="AE230" s="4">
        <f t="shared" si="143"/>
        <v>443.79842874505084</v>
      </c>
      <c r="AF230" s="33">
        <f t="shared" si="144"/>
        <v>0</v>
      </c>
      <c r="AG230" s="18">
        <f t="shared" si="145"/>
        <v>0</v>
      </c>
      <c r="AH230" s="18">
        <f t="shared" si="146"/>
        <v>0</v>
      </c>
      <c r="AI230" s="29">
        <f t="shared" si="147"/>
        <v>83645.239821676965</v>
      </c>
      <c r="AJ230" s="4">
        <f t="shared" si="148"/>
        <v>0</v>
      </c>
      <c r="AK230" s="4">
        <f t="shared" si="149"/>
        <v>0</v>
      </c>
      <c r="AL230" s="4">
        <f t="shared" si="150"/>
        <v>0</v>
      </c>
      <c r="AM230" s="4">
        <f t="shared" si="151"/>
        <v>58603.23045254009</v>
      </c>
      <c r="AO230" s="4"/>
    </row>
    <row r="231" spans="1:41">
      <c r="A231" s="1">
        <v>218</v>
      </c>
      <c r="B231" s="1">
        <f t="shared" si="152"/>
        <v>115</v>
      </c>
      <c r="C231" s="3">
        <f t="shared" si="115"/>
        <v>18414.599581088729</v>
      </c>
      <c r="D231" s="3">
        <f t="shared" si="122"/>
        <v>202.36152970322055</v>
      </c>
      <c r="E231" s="4">
        <f t="shared" si="123"/>
        <v>74.391568488721632</v>
      </c>
      <c r="F231" s="4">
        <f t="shared" si="124"/>
        <v>127.96996121449892</v>
      </c>
      <c r="G231" s="7">
        <f t="shared" si="125"/>
        <v>0.15</v>
      </c>
      <c r="H231" s="8">
        <f t="shared" si="126"/>
        <v>1.3451947011868914E-2</v>
      </c>
      <c r="I231" s="3">
        <f t="shared" si="116"/>
        <v>251.08986537381494</v>
      </c>
      <c r="J231" s="4">
        <f t="shared" si="117"/>
        <v>379.05982658831385</v>
      </c>
      <c r="K231" s="3">
        <f t="shared" si="118"/>
        <v>453.4513950770355</v>
      </c>
      <c r="L231" s="4">
        <f t="shared" si="119"/>
        <v>17.227521123703955</v>
      </c>
      <c r="M231" s="18">
        <f t="shared" si="120"/>
        <v>57.16404736501768</v>
      </c>
      <c r="N231" s="18">
        <f t="shared" si="121"/>
        <v>379.05982658831385</v>
      </c>
      <c r="O231" s="18">
        <f t="shared" si="127"/>
        <v>436.22387395333152</v>
      </c>
      <c r="P231" s="27">
        <f t="shared" si="128"/>
        <v>0</v>
      </c>
      <c r="Q231" s="18">
        <f t="shared" si="129"/>
        <v>0</v>
      </c>
      <c r="R231" s="18">
        <f t="shared" si="130"/>
        <v>0</v>
      </c>
      <c r="S231" s="29">
        <f t="shared" si="131"/>
        <v>0</v>
      </c>
      <c r="T231" s="25">
        <f t="shared" si="132"/>
        <v>0</v>
      </c>
      <c r="U231" s="4">
        <f t="shared" si="133"/>
        <v>0</v>
      </c>
      <c r="V231" s="4">
        <f t="shared" si="134"/>
        <v>0</v>
      </c>
      <c r="W231" s="4">
        <f t="shared" si="135"/>
        <v>0</v>
      </c>
      <c r="X231" s="27">
        <f t="shared" si="136"/>
        <v>0</v>
      </c>
      <c r="Y231" s="18">
        <f t="shared" si="137"/>
        <v>0</v>
      </c>
      <c r="Z231" s="18">
        <f t="shared" si="138"/>
        <v>0</v>
      </c>
      <c r="AA231" s="29">
        <f t="shared" si="139"/>
        <v>0</v>
      </c>
      <c r="AB231" s="25">
        <f t="shared" si="140"/>
        <v>18414.599581087656</v>
      </c>
      <c r="AC231" s="36">
        <f t="shared" si="141"/>
        <v>57.164047365014426</v>
      </c>
      <c r="AD231" s="4">
        <f t="shared" si="142"/>
        <v>379.05982658831709</v>
      </c>
      <c r="AE231" s="4">
        <f t="shared" si="143"/>
        <v>436.22387395333152</v>
      </c>
      <c r="AF231" s="33">
        <f t="shared" si="144"/>
        <v>0</v>
      </c>
      <c r="AG231" s="18">
        <f t="shared" si="145"/>
        <v>0</v>
      </c>
      <c r="AH231" s="18">
        <f t="shared" si="146"/>
        <v>0</v>
      </c>
      <c r="AI231" s="29">
        <f t="shared" si="147"/>
        <v>82635.042196253125</v>
      </c>
      <c r="AJ231" s="4">
        <f t="shared" si="148"/>
        <v>0</v>
      </c>
      <c r="AK231" s="4">
        <f t="shared" si="149"/>
        <v>0</v>
      </c>
      <c r="AL231" s="4">
        <f t="shared" si="150"/>
        <v>0</v>
      </c>
      <c r="AM231" s="4">
        <f t="shared" si="151"/>
        <v>57736.156165552238</v>
      </c>
      <c r="AO231" s="4"/>
    </row>
    <row r="232" spans="1:41">
      <c r="A232" s="1">
        <v>219</v>
      </c>
      <c r="B232" s="1">
        <f t="shared" si="152"/>
        <v>114</v>
      </c>
      <c r="C232" s="3">
        <f t="shared" si="115"/>
        <v>18041.844124232513</v>
      </c>
      <c r="D232" s="3">
        <f t="shared" si="122"/>
        <v>199.63937312841207</v>
      </c>
      <c r="E232" s="4">
        <f t="shared" si="123"/>
        <v>72.891123341809546</v>
      </c>
      <c r="F232" s="4">
        <f t="shared" si="124"/>
        <v>126.74824978660253</v>
      </c>
      <c r="G232" s="7">
        <f t="shared" si="125"/>
        <v>0.15</v>
      </c>
      <c r="H232" s="8">
        <f t="shared" si="126"/>
        <v>1.3451947011868914E-2</v>
      </c>
      <c r="I232" s="3">
        <f t="shared" si="116"/>
        <v>246.00720706961258</v>
      </c>
      <c r="J232" s="4">
        <f t="shared" si="117"/>
        <v>372.75545685621512</v>
      </c>
      <c r="K232" s="3">
        <f t="shared" si="118"/>
        <v>445.64658019802465</v>
      </c>
      <c r="L232" s="4">
        <f t="shared" si="119"/>
        <v>16.880049615998001</v>
      </c>
      <c r="M232" s="18">
        <f t="shared" si="120"/>
        <v>56.011073725811542</v>
      </c>
      <c r="N232" s="18">
        <f t="shared" si="121"/>
        <v>372.75545685621512</v>
      </c>
      <c r="O232" s="18">
        <f t="shared" si="127"/>
        <v>428.76653058202669</v>
      </c>
      <c r="P232" s="27">
        <f t="shared" si="128"/>
        <v>0</v>
      </c>
      <c r="Q232" s="18">
        <f t="shared" si="129"/>
        <v>0</v>
      </c>
      <c r="R232" s="18">
        <f t="shared" si="130"/>
        <v>0</v>
      </c>
      <c r="S232" s="29">
        <f t="shared" si="131"/>
        <v>0</v>
      </c>
      <c r="T232" s="25">
        <f t="shared" si="132"/>
        <v>0</v>
      </c>
      <c r="U232" s="4">
        <f t="shared" si="133"/>
        <v>0</v>
      </c>
      <c r="V232" s="4">
        <f t="shared" si="134"/>
        <v>0</v>
      </c>
      <c r="W232" s="4">
        <f t="shared" si="135"/>
        <v>0</v>
      </c>
      <c r="X232" s="27">
        <f t="shared" si="136"/>
        <v>0</v>
      </c>
      <c r="Y232" s="18">
        <f t="shared" si="137"/>
        <v>0</v>
      </c>
      <c r="Z232" s="18">
        <f t="shared" si="138"/>
        <v>0</v>
      </c>
      <c r="AA232" s="29">
        <f t="shared" si="139"/>
        <v>0</v>
      </c>
      <c r="AB232" s="25">
        <f t="shared" si="140"/>
        <v>18041.844124231437</v>
      </c>
      <c r="AC232" s="36">
        <f t="shared" si="141"/>
        <v>56.011073725808295</v>
      </c>
      <c r="AD232" s="4">
        <f t="shared" si="142"/>
        <v>372.75545685621842</v>
      </c>
      <c r="AE232" s="4">
        <f t="shared" si="143"/>
        <v>428.76653058202669</v>
      </c>
      <c r="AF232" s="33">
        <f t="shared" si="144"/>
        <v>0</v>
      </c>
      <c r="AG232" s="18">
        <f t="shared" si="145"/>
        <v>0</v>
      </c>
      <c r="AH232" s="18">
        <f t="shared" si="146"/>
        <v>0</v>
      </c>
      <c r="AI232" s="29">
        <f t="shared" si="147"/>
        <v>81633.445051511837</v>
      </c>
      <c r="AJ232" s="4">
        <f t="shared" si="148"/>
        <v>0</v>
      </c>
      <c r="AK232" s="4">
        <f t="shared" si="149"/>
        <v>0</v>
      </c>
      <c r="AL232" s="4">
        <f t="shared" si="150"/>
        <v>0</v>
      </c>
      <c r="AM232" s="4">
        <f t="shared" si="151"/>
        <v>56879.113043483681</v>
      </c>
      <c r="AO232" s="4"/>
    </row>
    <row r="233" spans="1:41">
      <c r="A233" s="1">
        <v>220</v>
      </c>
      <c r="B233" s="1">
        <f t="shared" si="152"/>
        <v>113</v>
      </c>
      <c r="C233" s="3">
        <f t="shared" si="115"/>
        <v>17675.296724448577</v>
      </c>
      <c r="D233" s="3">
        <f t="shared" si="122"/>
        <v>196.95383485960596</v>
      </c>
      <c r="E233" s="4">
        <f t="shared" si="123"/>
        <v>71.415632991753697</v>
      </c>
      <c r="F233" s="4">
        <f t="shared" si="124"/>
        <v>125.53820186785227</v>
      </c>
      <c r="G233" s="7">
        <f t="shared" si="125"/>
        <v>0.15</v>
      </c>
      <c r="H233" s="8">
        <f t="shared" si="126"/>
        <v>1.3451947011868914E-2</v>
      </c>
      <c r="I233" s="3">
        <f t="shared" si="116"/>
        <v>241.00919791608263</v>
      </c>
      <c r="J233" s="4">
        <f t="shared" si="117"/>
        <v>366.54739978393491</v>
      </c>
      <c r="K233" s="3">
        <f t="shared" si="118"/>
        <v>437.96303277568859</v>
      </c>
      <c r="L233" s="4">
        <f t="shared" si="119"/>
        <v>16.538357113879805</v>
      </c>
      <c r="M233" s="18">
        <f t="shared" si="120"/>
        <v>54.877275877873892</v>
      </c>
      <c r="N233" s="18">
        <f t="shared" si="121"/>
        <v>366.54739978393491</v>
      </c>
      <c r="O233" s="18">
        <f t="shared" si="127"/>
        <v>421.42467566180881</v>
      </c>
      <c r="P233" s="27">
        <f t="shared" si="128"/>
        <v>0</v>
      </c>
      <c r="Q233" s="18">
        <f t="shared" si="129"/>
        <v>0</v>
      </c>
      <c r="R233" s="18">
        <f t="shared" si="130"/>
        <v>0</v>
      </c>
      <c r="S233" s="29">
        <f t="shared" si="131"/>
        <v>0</v>
      </c>
      <c r="T233" s="25">
        <f t="shared" si="132"/>
        <v>0</v>
      </c>
      <c r="U233" s="4">
        <f t="shared" si="133"/>
        <v>0</v>
      </c>
      <c r="V233" s="4">
        <f t="shared" si="134"/>
        <v>0</v>
      </c>
      <c r="W233" s="4">
        <f t="shared" si="135"/>
        <v>0</v>
      </c>
      <c r="X233" s="27">
        <f t="shared" si="136"/>
        <v>0</v>
      </c>
      <c r="Y233" s="18">
        <f t="shared" si="137"/>
        <v>0</v>
      </c>
      <c r="Z233" s="18">
        <f t="shared" si="138"/>
        <v>0</v>
      </c>
      <c r="AA233" s="29">
        <f t="shared" si="139"/>
        <v>0</v>
      </c>
      <c r="AB233" s="25">
        <f t="shared" si="140"/>
        <v>17675.296724447493</v>
      </c>
      <c r="AC233" s="36">
        <f t="shared" si="141"/>
        <v>54.87727587787063</v>
      </c>
      <c r="AD233" s="4">
        <f t="shared" si="142"/>
        <v>366.5473997839382</v>
      </c>
      <c r="AE233" s="4">
        <f t="shared" si="143"/>
        <v>421.42467566180881</v>
      </c>
      <c r="AF233" s="33">
        <f t="shared" si="144"/>
        <v>0</v>
      </c>
      <c r="AG233" s="18">
        <f t="shared" si="145"/>
        <v>0</v>
      </c>
      <c r="AH233" s="18">
        <f t="shared" si="146"/>
        <v>0</v>
      </c>
      <c r="AI233" s="29">
        <f t="shared" si="147"/>
        <v>80640.427952466402</v>
      </c>
      <c r="AJ233" s="4">
        <f t="shared" si="148"/>
        <v>0</v>
      </c>
      <c r="AK233" s="4">
        <f t="shared" si="149"/>
        <v>0</v>
      </c>
      <c r="AL233" s="4">
        <f t="shared" si="150"/>
        <v>0</v>
      </c>
      <c r="AM233" s="4">
        <f t="shared" si="151"/>
        <v>56032.028606954249</v>
      </c>
      <c r="AO233" s="4"/>
    </row>
    <row r="234" spans="1:41">
      <c r="A234" s="1">
        <v>221</v>
      </c>
      <c r="B234" s="1">
        <f t="shared" si="152"/>
        <v>112</v>
      </c>
      <c r="C234" s="3">
        <f t="shared" si="115"/>
        <v>17314.862474521928</v>
      </c>
      <c r="D234" s="3">
        <f t="shared" si="122"/>
        <v>194.30442230929006</v>
      </c>
      <c r="E234" s="4">
        <f t="shared" si="123"/>
        <v>69.964716200942277</v>
      </c>
      <c r="F234" s="4">
        <f t="shared" si="124"/>
        <v>124.33970610834778</v>
      </c>
      <c r="G234" s="7">
        <f t="shared" si="125"/>
        <v>0.15</v>
      </c>
      <c r="H234" s="8">
        <f t="shared" si="126"/>
        <v>1.3451947011868914E-2</v>
      </c>
      <c r="I234" s="3">
        <f t="shared" si="116"/>
        <v>236.09454381830159</v>
      </c>
      <c r="J234" s="4">
        <f t="shared" si="117"/>
        <v>360.43424992664939</v>
      </c>
      <c r="K234" s="3">
        <f t="shared" si="118"/>
        <v>430.39896612759162</v>
      </c>
      <c r="L234" s="4">
        <f t="shared" si="119"/>
        <v>16.202355330744528</v>
      </c>
      <c r="M234" s="18">
        <f t="shared" si="120"/>
        <v>53.762360870197753</v>
      </c>
      <c r="N234" s="18">
        <f t="shared" si="121"/>
        <v>360.43424992664939</v>
      </c>
      <c r="O234" s="18">
        <f t="shared" si="127"/>
        <v>414.19661079684715</v>
      </c>
      <c r="P234" s="27">
        <f t="shared" si="128"/>
        <v>0</v>
      </c>
      <c r="Q234" s="18">
        <f t="shared" si="129"/>
        <v>0</v>
      </c>
      <c r="R234" s="18">
        <f t="shared" si="130"/>
        <v>0</v>
      </c>
      <c r="S234" s="29">
        <f t="shared" si="131"/>
        <v>0</v>
      </c>
      <c r="T234" s="25">
        <f t="shared" si="132"/>
        <v>0</v>
      </c>
      <c r="U234" s="4">
        <f t="shared" si="133"/>
        <v>0</v>
      </c>
      <c r="V234" s="4">
        <f t="shared" si="134"/>
        <v>0</v>
      </c>
      <c r="W234" s="4">
        <f t="shared" si="135"/>
        <v>0</v>
      </c>
      <c r="X234" s="27">
        <f t="shared" si="136"/>
        <v>0</v>
      </c>
      <c r="Y234" s="18">
        <f t="shared" si="137"/>
        <v>0</v>
      </c>
      <c r="Z234" s="18">
        <f t="shared" si="138"/>
        <v>0</v>
      </c>
      <c r="AA234" s="29">
        <f t="shared" si="139"/>
        <v>0</v>
      </c>
      <c r="AB234" s="25">
        <f t="shared" si="140"/>
        <v>17314.86247452084</v>
      </c>
      <c r="AC234" s="36">
        <f t="shared" si="141"/>
        <v>53.762360870194463</v>
      </c>
      <c r="AD234" s="4">
        <f t="shared" si="142"/>
        <v>360.43424992665268</v>
      </c>
      <c r="AE234" s="4">
        <f t="shared" si="143"/>
        <v>414.19661079684715</v>
      </c>
      <c r="AF234" s="33">
        <f t="shared" si="144"/>
        <v>0</v>
      </c>
      <c r="AG234" s="18">
        <f t="shared" si="145"/>
        <v>0</v>
      </c>
      <c r="AH234" s="18">
        <f t="shared" si="146"/>
        <v>0</v>
      </c>
      <c r="AI234" s="29">
        <f t="shared" si="147"/>
        <v>79655.969233790238</v>
      </c>
      <c r="AJ234" s="4">
        <f t="shared" si="148"/>
        <v>0</v>
      </c>
      <c r="AK234" s="4">
        <f t="shared" si="149"/>
        <v>0</v>
      </c>
      <c r="AL234" s="4">
        <f t="shared" si="150"/>
        <v>0</v>
      </c>
      <c r="AM234" s="4">
        <f t="shared" si="151"/>
        <v>55194.829883642873</v>
      </c>
      <c r="AO234" s="4"/>
    </row>
    <row r="235" spans="1:41">
      <c r="A235" s="1">
        <v>222</v>
      </c>
      <c r="B235" s="1">
        <f t="shared" si="152"/>
        <v>111</v>
      </c>
      <c r="C235" s="3">
        <f t="shared" si="115"/>
        <v>16960.447852727681</v>
      </c>
      <c r="D235" s="3">
        <f t="shared" si="122"/>
        <v>191.69064951621363</v>
      </c>
      <c r="E235" s="4">
        <f t="shared" si="123"/>
        <v>68.537997294982631</v>
      </c>
      <c r="F235" s="4">
        <f t="shared" si="124"/>
        <v>123.15265222123099</v>
      </c>
      <c r="G235" s="7">
        <f t="shared" si="125"/>
        <v>0.15</v>
      </c>
      <c r="H235" s="8">
        <f t="shared" si="126"/>
        <v>1.3451947011868914E-2</v>
      </c>
      <c r="I235" s="3">
        <f t="shared" si="116"/>
        <v>231.26196957301534</v>
      </c>
      <c r="J235" s="4">
        <f t="shared" si="117"/>
        <v>354.41462179424633</v>
      </c>
      <c r="K235" s="3">
        <f t="shared" si="118"/>
        <v>422.95261908922896</v>
      </c>
      <c r="L235" s="4">
        <f t="shared" si="119"/>
        <v>15.871957268311768</v>
      </c>
      <c r="M235" s="18">
        <f t="shared" si="120"/>
        <v>52.666040026670863</v>
      </c>
      <c r="N235" s="18">
        <f t="shared" si="121"/>
        <v>354.41462179424633</v>
      </c>
      <c r="O235" s="18">
        <f t="shared" si="127"/>
        <v>407.08066182091721</v>
      </c>
      <c r="P235" s="27">
        <f t="shared" si="128"/>
        <v>0</v>
      </c>
      <c r="Q235" s="18">
        <f t="shared" si="129"/>
        <v>0</v>
      </c>
      <c r="R235" s="18">
        <f t="shared" si="130"/>
        <v>0</v>
      </c>
      <c r="S235" s="29">
        <f t="shared" si="131"/>
        <v>0</v>
      </c>
      <c r="T235" s="25">
        <f t="shared" si="132"/>
        <v>0</v>
      </c>
      <c r="U235" s="4">
        <f t="shared" si="133"/>
        <v>0</v>
      </c>
      <c r="V235" s="4">
        <f t="shared" si="134"/>
        <v>0</v>
      </c>
      <c r="W235" s="4">
        <f t="shared" si="135"/>
        <v>0</v>
      </c>
      <c r="X235" s="27">
        <f t="shared" si="136"/>
        <v>0</v>
      </c>
      <c r="Y235" s="18">
        <f t="shared" si="137"/>
        <v>0</v>
      </c>
      <c r="Z235" s="18">
        <f t="shared" si="138"/>
        <v>0</v>
      </c>
      <c r="AA235" s="29">
        <f t="shared" si="139"/>
        <v>0</v>
      </c>
      <c r="AB235" s="25">
        <f t="shared" si="140"/>
        <v>16960.447852726589</v>
      </c>
      <c r="AC235" s="36">
        <f t="shared" si="141"/>
        <v>52.666040026667559</v>
      </c>
      <c r="AD235" s="4">
        <f t="shared" si="142"/>
        <v>354.41462179424968</v>
      </c>
      <c r="AE235" s="4">
        <f t="shared" si="143"/>
        <v>407.08066182091727</v>
      </c>
      <c r="AF235" s="33">
        <f t="shared" si="144"/>
        <v>0</v>
      </c>
      <c r="AG235" s="18">
        <f t="shared" si="145"/>
        <v>0</v>
      </c>
      <c r="AH235" s="18">
        <f t="shared" si="146"/>
        <v>0</v>
      </c>
      <c r="AI235" s="29">
        <f t="shared" si="147"/>
        <v>78680.046038323431</v>
      </c>
      <c r="AJ235" s="4">
        <f t="shared" si="148"/>
        <v>0</v>
      </c>
      <c r="AK235" s="4">
        <f t="shared" si="149"/>
        <v>0</v>
      </c>
      <c r="AL235" s="4">
        <f t="shared" si="150"/>
        <v>0</v>
      </c>
      <c r="AM235" s="4">
        <f t="shared" si="151"/>
        <v>54367.443444616394</v>
      </c>
      <c r="AO235" s="4"/>
    </row>
    <row r="236" spans="1:41">
      <c r="A236" s="1">
        <v>223</v>
      </c>
      <c r="B236" s="1">
        <f t="shared" si="152"/>
        <v>110</v>
      </c>
      <c r="C236" s="3">
        <f t="shared" si="115"/>
        <v>16611.960703154797</v>
      </c>
      <c r="D236" s="3">
        <f t="shared" si="122"/>
        <v>189.1120370562507</v>
      </c>
      <c r="E236" s="4">
        <f t="shared" si="123"/>
        <v>67.135106083713737</v>
      </c>
      <c r="F236" s="4">
        <f t="shared" si="124"/>
        <v>121.97693097253696</v>
      </c>
      <c r="G236" s="7">
        <f t="shared" si="125"/>
        <v>0.15</v>
      </c>
      <c r="H236" s="8">
        <f t="shared" si="126"/>
        <v>1.3451947011868914E-2</v>
      </c>
      <c r="I236" s="3">
        <f t="shared" si="116"/>
        <v>226.51021860034569</v>
      </c>
      <c r="J236" s="4">
        <f t="shared" si="117"/>
        <v>348.48714957288269</v>
      </c>
      <c r="K236" s="3">
        <f t="shared" si="118"/>
        <v>415.62225565659639</v>
      </c>
      <c r="L236" s="4">
        <f t="shared" si="119"/>
        <v>15.547077198333707</v>
      </c>
      <c r="M236" s="18">
        <f t="shared" si="120"/>
        <v>51.588028885380027</v>
      </c>
      <c r="N236" s="18">
        <f t="shared" si="121"/>
        <v>348.48714957288269</v>
      </c>
      <c r="O236" s="18">
        <f t="shared" si="127"/>
        <v>400.07517845826271</v>
      </c>
      <c r="P236" s="27">
        <f t="shared" si="128"/>
        <v>0</v>
      </c>
      <c r="Q236" s="18">
        <f t="shared" si="129"/>
        <v>0</v>
      </c>
      <c r="R236" s="18">
        <f t="shared" si="130"/>
        <v>0</v>
      </c>
      <c r="S236" s="29">
        <f t="shared" si="131"/>
        <v>0</v>
      </c>
      <c r="T236" s="25">
        <f t="shared" si="132"/>
        <v>0</v>
      </c>
      <c r="U236" s="4">
        <f t="shared" si="133"/>
        <v>0</v>
      </c>
      <c r="V236" s="4">
        <f t="shared" si="134"/>
        <v>0</v>
      </c>
      <c r="W236" s="4">
        <f t="shared" si="135"/>
        <v>0</v>
      </c>
      <c r="X236" s="27">
        <f t="shared" si="136"/>
        <v>0</v>
      </c>
      <c r="Y236" s="18">
        <f t="shared" si="137"/>
        <v>0</v>
      </c>
      <c r="Z236" s="18">
        <f t="shared" si="138"/>
        <v>0</v>
      </c>
      <c r="AA236" s="29">
        <f t="shared" si="139"/>
        <v>0</v>
      </c>
      <c r="AB236" s="25">
        <f t="shared" si="140"/>
        <v>16611.960703153702</v>
      </c>
      <c r="AC236" s="36">
        <f t="shared" si="141"/>
        <v>51.588028885376708</v>
      </c>
      <c r="AD236" s="4">
        <f t="shared" si="142"/>
        <v>348.48714957288598</v>
      </c>
      <c r="AE236" s="4">
        <f t="shared" si="143"/>
        <v>400.07517845826271</v>
      </c>
      <c r="AF236" s="33">
        <f t="shared" si="144"/>
        <v>0</v>
      </c>
      <c r="AG236" s="18">
        <f t="shared" si="145"/>
        <v>0</v>
      </c>
      <c r="AH236" s="18">
        <f t="shared" si="146"/>
        <v>0</v>
      </c>
      <c r="AI236" s="29">
        <f t="shared" si="147"/>
        <v>77712.63435475358</v>
      </c>
      <c r="AJ236" s="4">
        <f t="shared" si="148"/>
        <v>0</v>
      </c>
      <c r="AK236" s="4">
        <f t="shared" si="149"/>
        <v>0</v>
      </c>
      <c r="AL236" s="4">
        <f t="shared" si="150"/>
        <v>0</v>
      </c>
      <c r="AM236" s="4">
        <f t="shared" si="151"/>
        <v>53549.795439609872</v>
      </c>
      <c r="AO236" s="4"/>
    </row>
    <row r="237" spans="1:41">
      <c r="A237" s="1">
        <v>224</v>
      </c>
      <c r="B237" s="1">
        <f t="shared" si="152"/>
        <v>109</v>
      </c>
      <c r="C237" s="3">
        <f t="shared" si="115"/>
        <v>16269.310216304413</v>
      </c>
      <c r="D237" s="3">
        <f t="shared" si="122"/>
        <v>186.56811195446346</v>
      </c>
      <c r="E237" s="4">
        <f t="shared" si="123"/>
        <v>65.755677783321076</v>
      </c>
      <c r="F237" s="4">
        <f t="shared" si="124"/>
        <v>120.81243417114239</v>
      </c>
      <c r="G237" s="7">
        <f t="shared" si="125"/>
        <v>0.15</v>
      </c>
      <c r="H237" s="8">
        <f t="shared" si="126"/>
        <v>1.3451947011868914E-2</v>
      </c>
      <c r="I237" s="3">
        <f t="shared" si="116"/>
        <v>221.83805267924191</v>
      </c>
      <c r="J237" s="4">
        <f t="shared" si="117"/>
        <v>342.65048685038431</v>
      </c>
      <c r="K237" s="3">
        <f t="shared" si="118"/>
        <v>408.40616463370537</v>
      </c>
      <c r="L237" s="4">
        <f t="shared" si="119"/>
        <v>15.227630644558563</v>
      </c>
      <c r="M237" s="18">
        <f t="shared" si="120"/>
        <v>50.528047138762517</v>
      </c>
      <c r="N237" s="18">
        <f t="shared" si="121"/>
        <v>342.65048685038431</v>
      </c>
      <c r="O237" s="18">
        <f t="shared" si="127"/>
        <v>393.17853398914684</v>
      </c>
      <c r="P237" s="27">
        <f t="shared" si="128"/>
        <v>0</v>
      </c>
      <c r="Q237" s="18">
        <f t="shared" si="129"/>
        <v>0</v>
      </c>
      <c r="R237" s="18">
        <f t="shared" si="130"/>
        <v>0</v>
      </c>
      <c r="S237" s="29">
        <f t="shared" si="131"/>
        <v>0</v>
      </c>
      <c r="T237" s="25">
        <f t="shared" si="132"/>
        <v>0</v>
      </c>
      <c r="U237" s="4">
        <f t="shared" si="133"/>
        <v>0</v>
      </c>
      <c r="V237" s="4">
        <f t="shared" si="134"/>
        <v>0</v>
      </c>
      <c r="W237" s="4">
        <f t="shared" si="135"/>
        <v>0</v>
      </c>
      <c r="X237" s="27">
        <f t="shared" si="136"/>
        <v>0</v>
      </c>
      <c r="Y237" s="18">
        <f t="shared" si="137"/>
        <v>0</v>
      </c>
      <c r="Z237" s="18">
        <f t="shared" si="138"/>
        <v>0</v>
      </c>
      <c r="AA237" s="29">
        <f t="shared" si="139"/>
        <v>0</v>
      </c>
      <c r="AB237" s="25">
        <f t="shared" si="140"/>
        <v>16269.310216303315</v>
      </c>
      <c r="AC237" s="36">
        <f t="shared" si="141"/>
        <v>50.528047138759185</v>
      </c>
      <c r="AD237" s="4">
        <f t="shared" si="142"/>
        <v>342.65048685038767</v>
      </c>
      <c r="AE237" s="4">
        <f t="shared" si="143"/>
        <v>393.17853398914684</v>
      </c>
      <c r="AF237" s="33">
        <f t="shared" si="144"/>
        <v>0</v>
      </c>
      <c r="AG237" s="18">
        <f t="shared" si="145"/>
        <v>0</v>
      </c>
      <c r="AH237" s="18">
        <f t="shared" si="146"/>
        <v>0</v>
      </c>
      <c r="AI237" s="29">
        <f t="shared" si="147"/>
        <v>76753.709054486841</v>
      </c>
      <c r="AJ237" s="4">
        <f t="shared" si="148"/>
        <v>0</v>
      </c>
      <c r="AK237" s="4">
        <f t="shared" si="149"/>
        <v>0</v>
      </c>
      <c r="AL237" s="4">
        <f t="shared" si="150"/>
        <v>0</v>
      </c>
      <c r="AM237" s="4">
        <f t="shared" si="151"/>
        <v>52741.811631282682</v>
      </c>
      <c r="AO237" s="4"/>
    </row>
    <row r="238" spans="1:41">
      <c r="A238" s="1">
        <v>225</v>
      </c>
      <c r="B238" s="1">
        <f t="shared" si="152"/>
        <v>108</v>
      </c>
      <c r="C238" s="3">
        <f t="shared" si="115"/>
        <v>15932.40690995898</v>
      </c>
      <c r="D238" s="3">
        <f t="shared" si="122"/>
        <v>184.05840759834749</v>
      </c>
      <c r="E238" s="4">
        <f t="shared" si="123"/>
        <v>64.399352939538304</v>
      </c>
      <c r="F238" s="4">
        <f t="shared" si="124"/>
        <v>119.65905465880918</v>
      </c>
      <c r="G238" s="7">
        <f t="shared" si="125"/>
        <v>0.15</v>
      </c>
      <c r="H238" s="8">
        <f t="shared" si="126"/>
        <v>1.3451947011868914E-2</v>
      </c>
      <c r="I238" s="3">
        <f t="shared" si="116"/>
        <v>217.24425168662393</v>
      </c>
      <c r="J238" s="4">
        <f t="shared" si="117"/>
        <v>336.90330634543312</v>
      </c>
      <c r="K238" s="3">
        <f t="shared" si="118"/>
        <v>401.30265928497141</v>
      </c>
      <c r="L238" s="4">
        <f t="shared" si="119"/>
        <v>14.913534364945711</v>
      </c>
      <c r="M238" s="18">
        <f t="shared" si="120"/>
        <v>49.485818574592592</v>
      </c>
      <c r="N238" s="18">
        <f t="shared" si="121"/>
        <v>336.90330634543312</v>
      </c>
      <c r="O238" s="18">
        <f t="shared" si="127"/>
        <v>386.38912492002572</v>
      </c>
      <c r="P238" s="27">
        <f t="shared" si="128"/>
        <v>0</v>
      </c>
      <c r="Q238" s="18">
        <f t="shared" si="129"/>
        <v>0</v>
      </c>
      <c r="R238" s="18">
        <f t="shared" si="130"/>
        <v>0</v>
      </c>
      <c r="S238" s="29">
        <f t="shared" si="131"/>
        <v>0</v>
      </c>
      <c r="T238" s="25">
        <f t="shared" si="132"/>
        <v>0</v>
      </c>
      <c r="U238" s="4">
        <f t="shared" si="133"/>
        <v>0</v>
      </c>
      <c r="V238" s="4">
        <f t="shared" si="134"/>
        <v>0</v>
      </c>
      <c r="W238" s="4">
        <f t="shared" si="135"/>
        <v>0</v>
      </c>
      <c r="X238" s="27">
        <f t="shared" si="136"/>
        <v>0</v>
      </c>
      <c r="Y238" s="18">
        <f t="shared" si="137"/>
        <v>0</v>
      </c>
      <c r="Z238" s="18">
        <f t="shared" si="138"/>
        <v>0</v>
      </c>
      <c r="AA238" s="29">
        <f t="shared" si="139"/>
        <v>0</v>
      </c>
      <c r="AB238" s="25">
        <f t="shared" si="140"/>
        <v>15932.406909957877</v>
      </c>
      <c r="AC238" s="36">
        <f t="shared" si="141"/>
        <v>49.485818574589253</v>
      </c>
      <c r="AD238" s="4">
        <f t="shared" si="142"/>
        <v>336.90330634543648</v>
      </c>
      <c r="AE238" s="4">
        <f t="shared" si="143"/>
        <v>386.38912492002572</v>
      </c>
      <c r="AF238" s="33">
        <f t="shared" si="144"/>
        <v>0</v>
      </c>
      <c r="AG238" s="18">
        <f t="shared" si="145"/>
        <v>0</v>
      </c>
      <c r="AH238" s="18">
        <f t="shared" si="146"/>
        <v>0</v>
      </c>
      <c r="AI238" s="29">
        <f t="shared" si="147"/>
        <v>75803.243927723204</v>
      </c>
      <c r="AJ238" s="4">
        <f t="shared" si="148"/>
        <v>0</v>
      </c>
      <c r="AK238" s="4">
        <f t="shared" si="149"/>
        <v>0</v>
      </c>
      <c r="AL238" s="4">
        <f t="shared" si="150"/>
        <v>0</v>
      </c>
      <c r="AM238" s="4">
        <f t="shared" si="151"/>
        <v>51943.417428474088</v>
      </c>
      <c r="AO238" s="4"/>
    </row>
    <row r="239" spans="1:41">
      <c r="A239" s="1">
        <v>226</v>
      </c>
      <c r="B239" s="1">
        <f t="shared" si="152"/>
        <v>107</v>
      </c>
      <c r="C239" s="3">
        <f t="shared" si="115"/>
        <v>15601.162610318486</v>
      </c>
      <c r="D239" s="3">
        <f t="shared" si="122"/>
        <v>181.58246365224551</v>
      </c>
      <c r="E239" s="4">
        <f t="shared" si="123"/>
        <v>63.065777351920964</v>
      </c>
      <c r="F239" s="4">
        <f t="shared" si="124"/>
        <v>118.51668630032455</v>
      </c>
      <c r="G239" s="7">
        <f t="shared" si="125"/>
        <v>0.15</v>
      </c>
      <c r="H239" s="8">
        <f t="shared" si="126"/>
        <v>1.3451947011868914E-2</v>
      </c>
      <c r="I239" s="3">
        <f t="shared" si="116"/>
        <v>212.72761334016809</v>
      </c>
      <c r="J239" s="4">
        <f t="shared" si="117"/>
        <v>331.24429964049261</v>
      </c>
      <c r="K239" s="3">
        <f t="shared" si="118"/>
        <v>394.3100769924136</v>
      </c>
      <c r="L239" s="4">
        <f t="shared" si="119"/>
        <v>14.604706334129064</v>
      </c>
      <c r="M239" s="18">
        <f t="shared" si="120"/>
        <v>48.461071017791902</v>
      </c>
      <c r="N239" s="18">
        <f t="shared" si="121"/>
        <v>331.24429964049261</v>
      </c>
      <c r="O239" s="18">
        <f t="shared" si="127"/>
        <v>379.70537065828449</v>
      </c>
      <c r="P239" s="27">
        <f t="shared" si="128"/>
        <v>0</v>
      </c>
      <c r="Q239" s="18">
        <f t="shared" si="129"/>
        <v>0</v>
      </c>
      <c r="R239" s="18">
        <f t="shared" si="130"/>
        <v>0</v>
      </c>
      <c r="S239" s="29">
        <f t="shared" si="131"/>
        <v>0</v>
      </c>
      <c r="T239" s="25">
        <f t="shared" si="132"/>
        <v>0</v>
      </c>
      <c r="U239" s="4">
        <f t="shared" si="133"/>
        <v>0</v>
      </c>
      <c r="V239" s="4">
        <f t="shared" si="134"/>
        <v>0</v>
      </c>
      <c r="W239" s="4">
        <f t="shared" si="135"/>
        <v>0</v>
      </c>
      <c r="X239" s="27">
        <f t="shared" si="136"/>
        <v>0</v>
      </c>
      <c r="Y239" s="18">
        <f t="shared" si="137"/>
        <v>0</v>
      </c>
      <c r="Z239" s="18">
        <f t="shared" si="138"/>
        <v>0</v>
      </c>
      <c r="AA239" s="29">
        <f t="shared" si="139"/>
        <v>0</v>
      </c>
      <c r="AB239" s="25">
        <f t="shared" si="140"/>
        <v>15601.16261031738</v>
      </c>
      <c r="AC239" s="36">
        <f t="shared" si="141"/>
        <v>48.461071017788548</v>
      </c>
      <c r="AD239" s="4">
        <f t="shared" si="142"/>
        <v>331.24429964049597</v>
      </c>
      <c r="AE239" s="4">
        <f t="shared" si="143"/>
        <v>379.70537065828449</v>
      </c>
      <c r="AF239" s="33">
        <f t="shared" si="144"/>
        <v>0</v>
      </c>
      <c r="AG239" s="18">
        <f t="shared" si="145"/>
        <v>0</v>
      </c>
      <c r="AH239" s="18">
        <f t="shared" si="146"/>
        <v>0</v>
      </c>
      <c r="AI239" s="29">
        <f t="shared" si="147"/>
        <v>74861.211718752093</v>
      </c>
      <c r="AJ239" s="4">
        <f t="shared" si="148"/>
        <v>0</v>
      </c>
      <c r="AK239" s="4">
        <f t="shared" si="149"/>
        <v>0</v>
      </c>
      <c r="AL239" s="4">
        <f t="shared" si="150"/>
        <v>0</v>
      </c>
      <c r="AM239" s="4">
        <f t="shared" si="151"/>
        <v>51154.537918481838</v>
      </c>
      <c r="AO239" s="4"/>
    </row>
    <row r="240" spans="1:41">
      <c r="A240" s="1">
        <v>227</v>
      </c>
      <c r="B240" s="1">
        <f t="shared" si="152"/>
        <v>106</v>
      </c>
      <c r="C240" s="3">
        <f t="shared" si="115"/>
        <v>15275.490433400069</v>
      </c>
      <c r="D240" s="3">
        <f t="shared" si="122"/>
        <v>179.1398259729109</v>
      </c>
      <c r="E240" s="4">
        <f t="shared" si="123"/>
        <v>61.754601999177339</v>
      </c>
      <c r="F240" s="4">
        <f t="shared" si="124"/>
        <v>117.38522397373356</v>
      </c>
      <c r="G240" s="7">
        <f t="shared" si="125"/>
        <v>0.15</v>
      </c>
      <c r="H240" s="8">
        <f t="shared" si="126"/>
        <v>1.3451947011868914E-2</v>
      </c>
      <c r="I240" s="3">
        <f t="shared" si="116"/>
        <v>208.28695294468378</v>
      </c>
      <c r="J240" s="4">
        <f t="shared" si="117"/>
        <v>325.67217691841734</v>
      </c>
      <c r="K240" s="3">
        <f t="shared" si="118"/>
        <v>387.42677891759467</v>
      </c>
      <c r="L240" s="4">
        <f t="shared" si="119"/>
        <v>14.301065726125278</v>
      </c>
      <c r="M240" s="18">
        <f t="shared" si="120"/>
        <v>47.453536273052059</v>
      </c>
      <c r="N240" s="18">
        <f t="shared" si="121"/>
        <v>325.67217691841734</v>
      </c>
      <c r="O240" s="18">
        <f t="shared" si="127"/>
        <v>373.1257131914694</v>
      </c>
      <c r="P240" s="27">
        <f t="shared" si="128"/>
        <v>0</v>
      </c>
      <c r="Q240" s="18">
        <f t="shared" si="129"/>
        <v>0</v>
      </c>
      <c r="R240" s="18">
        <f t="shared" si="130"/>
        <v>0</v>
      </c>
      <c r="S240" s="29">
        <f t="shared" si="131"/>
        <v>0</v>
      </c>
      <c r="T240" s="25">
        <f t="shared" si="132"/>
        <v>0</v>
      </c>
      <c r="U240" s="4">
        <f t="shared" si="133"/>
        <v>0</v>
      </c>
      <c r="V240" s="4">
        <f t="shared" si="134"/>
        <v>0</v>
      </c>
      <c r="W240" s="4">
        <f t="shared" si="135"/>
        <v>0</v>
      </c>
      <c r="X240" s="27">
        <f t="shared" si="136"/>
        <v>0</v>
      </c>
      <c r="Y240" s="18">
        <f t="shared" si="137"/>
        <v>0</v>
      </c>
      <c r="Z240" s="18">
        <f t="shared" si="138"/>
        <v>0</v>
      </c>
      <c r="AA240" s="29">
        <f t="shared" si="139"/>
        <v>0</v>
      </c>
      <c r="AB240" s="25">
        <f t="shared" si="140"/>
        <v>15275.490433398958</v>
      </c>
      <c r="AC240" s="36">
        <f t="shared" si="141"/>
        <v>47.453536273048705</v>
      </c>
      <c r="AD240" s="4">
        <f t="shared" si="142"/>
        <v>325.67217691842069</v>
      </c>
      <c r="AE240" s="4">
        <f t="shared" si="143"/>
        <v>373.1257131914694</v>
      </c>
      <c r="AF240" s="33">
        <f t="shared" si="144"/>
        <v>0</v>
      </c>
      <c r="AG240" s="18">
        <f t="shared" si="145"/>
        <v>0</v>
      </c>
      <c r="AH240" s="18">
        <f t="shared" si="146"/>
        <v>0</v>
      </c>
      <c r="AI240" s="29">
        <f t="shared" si="147"/>
        <v>73927.584160481492</v>
      </c>
      <c r="AJ240" s="4">
        <f t="shared" si="148"/>
        <v>0</v>
      </c>
      <c r="AK240" s="4">
        <f t="shared" si="149"/>
        <v>0</v>
      </c>
      <c r="AL240" s="4">
        <f t="shared" si="150"/>
        <v>0</v>
      </c>
      <c r="AM240" s="4">
        <f t="shared" si="151"/>
        <v>50375.097898386026</v>
      </c>
      <c r="AO240" s="4"/>
    </row>
    <row r="241" spans="1:41">
      <c r="A241" s="1">
        <v>228</v>
      </c>
      <c r="B241" s="1">
        <f t="shared" si="152"/>
        <v>105</v>
      </c>
      <c r="C241" s="3">
        <f t="shared" si="115"/>
        <v>14955.304766697371</v>
      </c>
      <c r="D241" s="3">
        <f t="shared" si="122"/>
        <v>176.73004652620781</v>
      </c>
      <c r="E241" s="4">
        <f t="shared" si="123"/>
        <v>60.465482965541945</v>
      </c>
      <c r="F241" s="4">
        <f t="shared" si="124"/>
        <v>116.26456356066586</v>
      </c>
      <c r="G241" s="7">
        <f t="shared" si="125"/>
        <v>0.15</v>
      </c>
      <c r="H241" s="8">
        <f t="shared" si="126"/>
        <v>1.3451947011868914E-2</v>
      </c>
      <c r="I241" s="3">
        <f t="shared" si="116"/>
        <v>203.92110314203211</v>
      </c>
      <c r="J241" s="4">
        <f t="shared" si="117"/>
        <v>320.18566670269797</v>
      </c>
      <c r="K241" s="3">
        <f t="shared" si="118"/>
        <v>380.6511496682399</v>
      </c>
      <c r="L241" s="4">
        <f t="shared" si="119"/>
        <v>14.002532897283396</v>
      </c>
      <c r="M241" s="18">
        <f t="shared" si="120"/>
        <v>46.46295006825855</v>
      </c>
      <c r="N241" s="18">
        <f t="shared" si="121"/>
        <v>320.18566670269797</v>
      </c>
      <c r="O241" s="18">
        <f t="shared" si="127"/>
        <v>366.64861677095655</v>
      </c>
      <c r="P241" s="27">
        <f t="shared" si="128"/>
        <v>0</v>
      </c>
      <c r="Q241" s="18">
        <f t="shared" si="129"/>
        <v>0</v>
      </c>
      <c r="R241" s="18">
        <f t="shared" si="130"/>
        <v>0</v>
      </c>
      <c r="S241" s="29">
        <f t="shared" si="131"/>
        <v>0</v>
      </c>
      <c r="T241" s="25">
        <f t="shared" si="132"/>
        <v>0</v>
      </c>
      <c r="U241" s="4">
        <f t="shared" si="133"/>
        <v>0</v>
      </c>
      <c r="V241" s="4">
        <f t="shared" si="134"/>
        <v>0</v>
      </c>
      <c r="W241" s="4">
        <f t="shared" si="135"/>
        <v>0</v>
      </c>
      <c r="X241" s="27">
        <f t="shared" si="136"/>
        <v>0</v>
      </c>
      <c r="Y241" s="18">
        <f t="shared" si="137"/>
        <v>0</v>
      </c>
      <c r="Z241" s="18">
        <f t="shared" si="138"/>
        <v>0</v>
      </c>
      <c r="AA241" s="29">
        <f t="shared" si="139"/>
        <v>0</v>
      </c>
      <c r="AB241" s="25">
        <f t="shared" si="140"/>
        <v>14955.304766696256</v>
      </c>
      <c r="AC241" s="36">
        <f t="shared" si="141"/>
        <v>46.462950068255168</v>
      </c>
      <c r="AD241" s="4">
        <f t="shared" si="142"/>
        <v>320.18566670270138</v>
      </c>
      <c r="AE241" s="4">
        <f t="shared" si="143"/>
        <v>366.64861677095655</v>
      </c>
      <c r="AF241" s="33">
        <f t="shared" si="144"/>
        <v>0</v>
      </c>
      <c r="AG241" s="18">
        <f t="shared" si="145"/>
        <v>0</v>
      </c>
      <c r="AH241" s="18">
        <f t="shared" si="146"/>
        <v>0</v>
      </c>
      <c r="AI241" s="29">
        <f t="shared" si="147"/>
        <v>73002.332008215919</v>
      </c>
      <c r="AJ241" s="4">
        <f t="shared" si="148"/>
        <v>0</v>
      </c>
      <c r="AK241" s="4">
        <f t="shared" si="149"/>
        <v>0</v>
      </c>
      <c r="AL241" s="4">
        <f t="shared" si="150"/>
        <v>0</v>
      </c>
      <c r="AM241" s="4">
        <f t="shared" si="151"/>
        <v>49605.021905440859</v>
      </c>
      <c r="AO241" s="4"/>
    </row>
    <row r="242" spans="1:41">
      <c r="A242" s="1">
        <v>229</v>
      </c>
      <c r="B242" s="1">
        <f t="shared" si="152"/>
        <v>104</v>
      </c>
      <c r="C242" s="3">
        <f t="shared" si="115"/>
        <v>14640.521251096077</v>
      </c>
      <c r="D242" s="3">
        <f t="shared" si="122"/>
        <v>174.35268330493207</v>
      </c>
      <c r="E242" s="4">
        <f t="shared" si="123"/>
        <v>59.198081368177093</v>
      </c>
      <c r="F242" s="4">
        <f t="shared" si="124"/>
        <v>115.15460193675497</v>
      </c>
      <c r="G242" s="7">
        <f t="shared" si="125"/>
        <v>0.15</v>
      </c>
      <c r="H242" s="8">
        <f t="shared" si="126"/>
        <v>1.3451947011868914E-2</v>
      </c>
      <c r="I242" s="3">
        <f t="shared" si="116"/>
        <v>199.62891366453755</v>
      </c>
      <c r="J242" s="4">
        <f t="shared" si="117"/>
        <v>314.78351560129249</v>
      </c>
      <c r="K242" s="3">
        <f t="shared" si="118"/>
        <v>373.98159696946959</v>
      </c>
      <c r="L242" s="4">
        <f t="shared" si="119"/>
        <v>13.70902936947259</v>
      </c>
      <c r="M242" s="18">
        <f t="shared" si="120"/>
        <v>45.489051998704504</v>
      </c>
      <c r="N242" s="18">
        <f t="shared" si="121"/>
        <v>314.78351560129249</v>
      </c>
      <c r="O242" s="18">
        <f t="shared" si="127"/>
        <v>360.27256759999699</v>
      </c>
      <c r="P242" s="27">
        <f t="shared" si="128"/>
        <v>0</v>
      </c>
      <c r="Q242" s="18">
        <f t="shared" si="129"/>
        <v>0</v>
      </c>
      <c r="R242" s="18">
        <f t="shared" si="130"/>
        <v>0</v>
      </c>
      <c r="S242" s="29">
        <f t="shared" si="131"/>
        <v>0</v>
      </c>
      <c r="T242" s="25">
        <f t="shared" si="132"/>
        <v>0</v>
      </c>
      <c r="U242" s="4">
        <f t="shared" si="133"/>
        <v>0</v>
      </c>
      <c r="V242" s="4">
        <f t="shared" si="134"/>
        <v>0</v>
      </c>
      <c r="W242" s="4">
        <f t="shared" si="135"/>
        <v>0</v>
      </c>
      <c r="X242" s="27">
        <f t="shared" si="136"/>
        <v>0</v>
      </c>
      <c r="Y242" s="18">
        <f t="shared" si="137"/>
        <v>0</v>
      </c>
      <c r="Z242" s="18">
        <f t="shared" si="138"/>
        <v>0</v>
      </c>
      <c r="AA242" s="29">
        <f t="shared" si="139"/>
        <v>0</v>
      </c>
      <c r="AB242" s="25">
        <f t="shared" si="140"/>
        <v>14640.52125109496</v>
      </c>
      <c r="AC242" s="36">
        <f t="shared" si="141"/>
        <v>45.489051998701115</v>
      </c>
      <c r="AD242" s="4">
        <f t="shared" si="142"/>
        <v>314.7835156012959</v>
      </c>
      <c r="AE242" s="4">
        <f t="shared" si="143"/>
        <v>360.27256759999705</v>
      </c>
      <c r="AF242" s="33">
        <f t="shared" si="144"/>
        <v>0</v>
      </c>
      <c r="AG242" s="18">
        <f t="shared" si="145"/>
        <v>0</v>
      </c>
      <c r="AH242" s="18">
        <f t="shared" si="146"/>
        <v>0</v>
      </c>
      <c r="AI242" s="29">
        <f t="shared" si="147"/>
        <v>72085.425072696758</v>
      </c>
      <c r="AJ242" s="4">
        <f t="shared" si="148"/>
        <v>0</v>
      </c>
      <c r="AK242" s="4">
        <f t="shared" si="149"/>
        <v>0</v>
      </c>
      <c r="AL242" s="4">
        <f t="shared" si="150"/>
        <v>0</v>
      </c>
      <c r="AM242" s="4">
        <f t="shared" si="151"/>
        <v>48844.234246556087</v>
      </c>
      <c r="AO242" s="4"/>
    </row>
    <row r="243" spans="1:41">
      <c r="A243" s="1">
        <v>230</v>
      </c>
      <c r="B243" s="1">
        <f t="shared" si="152"/>
        <v>103</v>
      </c>
      <c r="C243" s="3">
        <f t="shared" si="115"/>
        <v>14331.056763042085</v>
      </c>
      <c r="D243" s="3">
        <f t="shared" si="122"/>
        <v>172.00730024773694</v>
      </c>
      <c r="E243" s="4">
        <f t="shared" si="123"/>
        <v>57.952063285588643</v>
      </c>
      <c r="F243" s="4">
        <f t="shared" si="124"/>
        <v>114.05523696214829</v>
      </c>
      <c r="G243" s="7">
        <f t="shared" si="125"/>
        <v>0.15</v>
      </c>
      <c r="H243" s="8">
        <f t="shared" si="126"/>
        <v>1.3451947011868914E-2</v>
      </c>
      <c r="I243" s="3">
        <f t="shared" si="116"/>
        <v>195.40925109184423</v>
      </c>
      <c r="J243" s="4">
        <f t="shared" si="117"/>
        <v>309.46448805399251</v>
      </c>
      <c r="K243" s="3">
        <f t="shared" si="118"/>
        <v>367.41655133958113</v>
      </c>
      <c r="L243" s="4">
        <f t="shared" si="119"/>
        <v>13.420477813504737</v>
      </c>
      <c r="M243" s="18">
        <f t="shared" si="120"/>
        <v>44.531585472083904</v>
      </c>
      <c r="N243" s="18">
        <f t="shared" si="121"/>
        <v>309.46448805399251</v>
      </c>
      <c r="O243" s="18">
        <f t="shared" si="127"/>
        <v>353.99607352607643</v>
      </c>
      <c r="P243" s="27">
        <f t="shared" si="128"/>
        <v>0</v>
      </c>
      <c r="Q243" s="18">
        <f t="shared" si="129"/>
        <v>0</v>
      </c>
      <c r="R243" s="18">
        <f t="shared" si="130"/>
        <v>0</v>
      </c>
      <c r="S243" s="29">
        <f t="shared" si="131"/>
        <v>0</v>
      </c>
      <c r="T243" s="25">
        <f t="shared" si="132"/>
        <v>0</v>
      </c>
      <c r="U243" s="4">
        <f t="shared" si="133"/>
        <v>0</v>
      </c>
      <c r="V243" s="4">
        <f t="shared" si="134"/>
        <v>0</v>
      </c>
      <c r="W243" s="4">
        <f t="shared" si="135"/>
        <v>0</v>
      </c>
      <c r="X243" s="27">
        <f t="shared" si="136"/>
        <v>0</v>
      </c>
      <c r="Y243" s="18">
        <f t="shared" si="137"/>
        <v>0</v>
      </c>
      <c r="Z243" s="18">
        <f t="shared" si="138"/>
        <v>0</v>
      </c>
      <c r="AA243" s="29">
        <f t="shared" si="139"/>
        <v>0</v>
      </c>
      <c r="AB243" s="25">
        <f t="shared" si="140"/>
        <v>14331.056763040962</v>
      </c>
      <c r="AC243" s="36">
        <f t="shared" si="141"/>
        <v>44.531585472080508</v>
      </c>
      <c r="AD243" s="4">
        <f t="shared" si="142"/>
        <v>309.46448805399592</v>
      </c>
      <c r="AE243" s="4">
        <f t="shared" si="143"/>
        <v>353.99607352607643</v>
      </c>
      <c r="AF243" s="33">
        <f t="shared" si="144"/>
        <v>0</v>
      </c>
      <c r="AG243" s="18">
        <f t="shared" si="145"/>
        <v>0</v>
      </c>
      <c r="AH243" s="18">
        <f t="shared" si="146"/>
        <v>0</v>
      </c>
      <c r="AI243" s="29">
        <f t="shared" si="147"/>
        <v>71176.832252419059</v>
      </c>
      <c r="AJ243" s="4">
        <f t="shared" si="148"/>
        <v>0</v>
      </c>
      <c r="AK243" s="4">
        <f t="shared" si="149"/>
        <v>0</v>
      </c>
      <c r="AL243" s="4">
        <f t="shared" si="150"/>
        <v>0</v>
      </c>
      <c r="AM243" s="4">
        <f t="shared" si="151"/>
        <v>48092.659026889472</v>
      </c>
      <c r="AO243" s="4"/>
    </row>
    <row r="244" spans="1:41">
      <c r="A244" s="1">
        <v>231</v>
      </c>
      <c r="B244" s="1">
        <f t="shared" si="152"/>
        <v>102</v>
      </c>
      <c r="C244" s="3">
        <f t="shared" si="115"/>
        <v>14026.829396958807</v>
      </c>
      <c r="D244" s="3">
        <f t="shared" si="122"/>
        <v>169.69346715914975</v>
      </c>
      <c r="E244" s="4">
        <f t="shared" si="123"/>
        <v>56.72709968704158</v>
      </c>
      <c r="F244" s="4">
        <f t="shared" si="124"/>
        <v>112.96636747210817</v>
      </c>
      <c r="G244" s="7">
        <f t="shared" si="125"/>
        <v>0.15</v>
      </c>
      <c r="H244" s="8">
        <f t="shared" si="126"/>
        <v>1.3451947011868914E-2</v>
      </c>
      <c r="I244" s="3">
        <f t="shared" si="116"/>
        <v>191.26099861116964</v>
      </c>
      <c r="J244" s="4">
        <f t="shared" si="117"/>
        <v>304.22736608327784</v>
      </c>
      <c r="K244" s="3">
        <f t="shared" si="118"/>
        <v>360.95446577031942</v>
      </c>
      <c r="L244" s="4">
        <f t="shared" si="119"/>
        <v>13.136802032788577</v>
      </c>
      <c r="M244" s="18">
        <f t="shared" si="120"/>
        <v>43.590297654253007</v>
      </c>
      <c r="N244" s="18">
        <f t="shared" si="121"/>
        <v>304.22736608327784</v>
      </c>
      <c r="O244" s="18">
        <f t="shared" si="127"/>
        <v>347.81766373753084</v>
      </c>
      <c r="P244" s="27">
        <f t="shared" si="128"/>
        <v>0</v>
      </c>
      <c r="Q244" s="18">
        <f t="shared" si="129"/>
        <v>0</v>
      </c>
      <c r="R244" s="18">
        <f t="shared" si="130"/>
        <v>0</v>
      </c>
      <c r="S244" s="29">
        <f t="shared" si="131"/>
        <v>0</v>
      </c>
      <c r="T244" s="25">
        <f t="shared" si="132"/>
        <v>0</v>
      </c>
      <c r="U244" s="4">
        <f t="shared" si="133"/>
        <v>0</v>
      </c>
      <c r="V244" s="4">
        <f t="shared" si="134"/>
        <v>0</v>
      </c>
      <c r="W244" s="4">
        <f t="shared" si="135"/>
        <v>0</v>
      </c>
      <c r="X244" s="27">
        <f t="shared" si="136"/>
        <v>0</v>
      </c>
      <c r="Y244" s="18">
        <f t="shared" si="137"/>
        <v>0</v>
      </c>
      <c r="Z244" s="18">
        <f t="shared" si="138"/>
        <v>0</v>
      </c>
      <c r="AA244" s="29">
        <f t="shared" si="139"/>
        <v>0</v>
      </c>
      <c r="AB244" s="25">
        <f t="shared" si="140"/>
        <v>14026.829396957681</v>
      </c>
      <c r="AC244" s="36">
        <f t="shared" si="141"/>
        <v>43.590297654249603</v>
      </c>
      <c r="AD244" s="4">
        <f t="shared" si="142"/>
        <v>304.22736608328125</v>
      </c>
      <c r="AE244" s="4">
        <f t="shared" si="143"/>
        <v>347.81766373753084</v>
      </c>
      <c r="AF244" s="33">
        <f t="shared" si="144"/>
        <v>0</v>
      </c>
      <c r="AG244" s="18">
        <f t="shared" si="145"/>
        <v>0</v>
      </c>
      <c r="AH244" s="18">
        <f t="shared" si="146"/>
        <v>0</v>
      </c>
      <c r="AI244" s="29">
        <f t="shared" si="147"/>
        <v>70276.52156523797</v>
      </c>
      <c r="AJ244" s="4">
        <f t="shared" si="148"/>
        <v>0</v>
      </c>
      <c r="AK244" s="4">
        <f t="shared" si="149"/>
        <v>0</v>
      </c>
      <c r="AL244" s="4">
        <f t="shared" si="150"/>
        <v>0</v>
      </c>
      <c r="AM244" s="4">
        <f t="shared" si="151"/>
        <v>47350.220177570925</v>
      </c>
      <c r="AO244" s="4"/>
    </row>
    <row r="245" spans="1:41">
      <c r="A245" s="1">
        <v>232</v>
      </c>
      <c r="B245" s="1">
        <f t="shared" si="152"/>
        <v>101</v>
      </c>
      <c r="C245" s="3">
        <f t="shared" si="115"/>
        <v>13727.758447910195</v>
      </c>
      <c r="D245" s="3">
        <f t="shared" si="122"/>
        <v>167.41075963066447</v>
      </c>
      <c r="E245" s="4">
        <f t="shared" si="123"/>
        <v>55.522866362961942</v>
      </c>
      <c r="F245" s="4">
        <f t="shared" si="124"/>
        <v>111.88789326770254</v>
      </c>
      <c r="G245" s="7">
        <f t="shared" si="125"/>
        <v>0.15</v>
      </c>
      <c r="H245" s="8">
        <f t="shared" si="126"/>
        <v>1.3451947011868914E-2</v>
      </c>
      <c r="I245" s="3">
        <f t="shared" si="116"/>
        <v>187.18305578090829</v>
      </c>
      <c r="J245" s="4">
        <f t="shared" si="117"/>
        <v>299.07094904861083</v>
      </c>
      <c r="K245" s="3">
        <f t="shared" si="118"/>
        <v>354.59381541157279</v>
      </c>
      <c r="L245" s="4">
        <f t="shared" si="119"/>
        <v>12.857926947212238</v>
      </c>
      <c r="M245" s="18">
        <f t="shared" si="120"/>
        <v>42.6649394157497</v>
      </c>
      <c r="N245" s="18">
        <f t="shared" si="121"/>
        <v>299.07094904861083</v>
      </c>
      <c r="O245" s="18">
        <f t="shared" si="127"/>
        <v>341.73588846436053</v>
      </c>
      <c r="P245" s="27">
        <f t="shared" si="128"/>
        <v>0</v>
      </c>
      <c r="Q245" s="18">
        <f t="shared" si="129"/>
        <v>0</v>
      </c>
      <c r="R245" s="18">
        <f t="shared" si="130"/>
        <v>0</v>
      </c>
      <c r="S245" s="29">
        <f t="shared" si="131"/>
        <v>0</v>
      </c>
      <c r="T245" s="25">
        <f t="shared" si="132"/>
        <v>0</v>
      </c>
      <c r="U245" s="4">
        <f t="shared" si="133"/>
        <v>0</v>
      </c>
      <c r="V245" s="4">
        <f t="shared" si="134"/>
        <v>0</v>
      </c>
      <c r="W245" s="4">
        <f t="shared" si="135"/>
        <v>0</v>
      </c>
      <c r="X245" s="27">
        <f t="shared" si="136"/>
        <v>0</v>
      </c>
      <c r="Y245" s="18">
        <f t="shared" si="137"/>
        <v>0</v>
      </c>
      <c r="Z245" s="18">
        <f t="shared" si="138"/>
        <v>0</v>
      </c>
      <c r="AA245" s="29">
        <f t="shared" si="139"/>
        <v>0</v>
      </c>
      <c r="AB245" s="25">
        <f t="shared" si="140"/>
        <v>13727.758447909066</v>
      </c>
      <c r="AC245" s="36">
        <f t="shared" si="141"/>
        <v>42.664939415746282</v>
      </c>
      <c r="AD245" s="4">
        <f t="shared" si="142"/>
        <v>299.07094904861424</v>
      </c>
      <c r="AE245" s="4">
        <f t="shared" si="143"/>
        <v>341.73588846436053</v>
      </c>
      <c r="AF245" s="33">
        <f t="shared" si="144"/>
        <v>0</v>
      </c>
      <c r="AG245" s="18">
        <f t="shared" si="145"/>
        <v>0</v>
      </c>
      <c r="AH245" s="18">
        <f t="shared" si="146"/>
        <v>0</v>
      </c>
      <c r="AI245" s="29">
        <f t="shared" si="147"/>
        <v>69384.460179278511</v>
      </c>
      <c r="AJ245" s="4">
        <f t="shared" si="148"/>
        <v>0</v>
      </c>
      <c r="AK245" s="4">
        <f t="shared" si="149"/>
        <v>0</v>
      </c>
      <c r="AL245" s="4">
        <f t="shared" si="150"/>
        <v>0</v>
      </c>
      <c r="AM245" s="4">
        <f t="shared" si="151"/>
        <v>46616.841482579206</v>
      </c>
      <c r="AO245" s="4"/>
    </row>
    <row r="246" spans="1:41">
      <c r="A246" s="1">
        <v>233</v>
      </c>
      <c r="B246" s="1">
        <f t="shared" si="152"/>
        <v>100</v>
      </c>
      <c r="C246" s="3">
        <f t="shared" si="115"/>
        <v>13433.76439450607</v>
      </c>
      <c r="D246" s="3">
        <f t="shared" si="122"/>
        <v>165.15875896289606</v>
      </c>
      <c r="E246" s="4">
        <f t="shared" si="123"/>
        <v>54.339043856311186</v>
      </c>
      <c r="F246" s="4">
        <f t="shared" si="124"/>
        <v>110.81971510658488</v>
      </c>
      <c r="G246" s="7">
        <f t="shared" si="125"/>
        <v>0.15</v>
      </c>
      <c r="H246" s="8">
        <f t="shared" si="126"/>
        <v>1.3451947011868914E-2</v>
      </c>
      <c r="I246" s="3">
        <f t="shared" si="116"/>
        <v>183.17433829753961</v>
      </c>
      <c r="J246" s="4">
        <f t="shared" si="117"/>
        <v>293.99405340412449</v>
      </c>
      <c r="K246" s="3">
        <f t="shared" si="118"/>
        <v>348.33309726043569</v>
      </c>
      <c r="L246" s="4">
        <f t="shared" si="119"/>
        <v>12.583778577251012</v>
      </c>
      <c r="M246" s="18">
        <f t="shared" si="120"/>
        <v>41.755265279060175</v>
      </c>
      <c r="N246" s="18">
        <f t="shared" si="121"/>
        <v>293.99405340412449</v>
      </c>
      <c r="O246" s="18">
        <f t="shared" si="127"/>
        <v>335.74931868318464</v>
      </c>
      <c r="P246" s="27">
        <f t="shared" si="128"/>
        <v>0</v>
      </c>
      <c r="Q246" s="18">
        <f t="shared" si="129"/>
        <v>0</v>
      </c>
      <c r="R246" s="18">
        <f t="shared" si="130"/>
        <v>0</v>
      </c>
      <c r="S246" s="29">
        <f t="shared" si="131"/>
        <v>0</v>
      </c>
      <c r="T246" s="25">
        <f t="shared" si="132"/>
        <v>0</v>
      </c>
      <c r="U246" s="4">
        <f t="shared" si="133"/>
        <v>0</v>
      </c>
      <c r="V246" s="4">
        <f t="shared" si="134"/>
        <v>0</v>
      </c>
      <c r="W246" s="4">
        <f t="shared" si="135"/>
        <v>0</v>
      </c>
      <c r="X246" s="27">
        <f t="shared" si="136"/>
        <v>0</v>
      </c>
      <c r="Y246" s="18">
        <f t="shared" si="137"/>
        <v>0</v>
      </c>
      <c r="Z246" s="18">
        <f t="shared" si="138"/>
        <v>0</v>
      </c>
      <c r="AA246" s="29">
        <f t="shared" si="139"/>
        <v>0</v>
      </c>
      <c r="AB246" s="25">
        <f t="shared" si="140"/>
        <v>13433.764394504939</v>
      </c>
      <c r="AC246" s="36">
        <f t="shared" si="141"/>
        <v>41.755265279056751</v>
      </c>
      <c r="AD246" s="4">
        <f t="shared" si="142"/>
        <v>293.9940534041279</v>
      </c>
      <c r="AE246" s="4">
        <f t="shared" si="143"/>
        <v>335.74931868318464</v>
      </c>
      <c r="AF246" s="33">
        <f t="shared" si="144"/>
        <v>0</v>
      </c>
      <c r="AG246" s="18">
        <f t="shared" si="145"/>
        <v>0</v>
      </c>
      <c r="AH246" s="18">
        <f t="shared" si="146"/>
        <v>0</v>
      </c>
      <c r="AI246" s="29">
        <f t="shared" si="147"/>
        <v>68500.614443161801</v>
      </c>
      <c r="AJ246" s="4">
        <f t="shared" si="148"/>
        <v>0</v>
      </c>
      <c r="AK246" s="4">
        <f t="shared" si="149"/>
        <v>0</v>
      </c>
      <c r="AL246" s="4">
        <f t="shared" si="150"/>
        <v>0</v>
      </c>
      <c r="AM246" s="4">
        <f t="shared" si="151"/>
        <v>45892.446604790966</v>
      </c>
      <c r="AO246" s="4"/>
    </row>
    <row r="247" spans="1:41">
      <c r="A247" s="1">
        <v>234</v>
      </c>
      <c r="B247" s="1">
        <f t="shared" si="152"/>
        <v>99</v>
      </c>
      <c r="C247" s="3">
        <f t="shared" si="115"/>
        <v>13144.768882046414</v>
      </c>
      <c r="D247" s="3">
        <f t="shared" si="122"/>
        <v>162.937052088781</v>
      </c>
      <c r="E247" s="4">
        <f t="shared" si="123"/>
        <v>53.175317394919858</v>
      </c>
      <c r="F247" s="4">
        <f t="shared" si="124"/>
        <v>109.76173469386114</v>
      </c>
      <c r="G247" s="7">
        <f t="shared" si="125"/>
        <v>0.15</v>
      </c>
      <c r="H247" s="8">
        <f t="shared" si="126"/>
        <v>1.3451947011868914E-2</v>
      </c>
      <c r="I247" s="3">
        <f t="shared" si="116"/>
        <v>179.23377776579431</v>
      </c>
      <c r="J247" s="4">
        <f t="shared" si="117"/>
        <v>288.99551245965546</v>
      </c>
      <c r="K247" s="3">
        <f t="shared" si="118"/>
        <v>342.17082985457535</v>
      </c>
      <c r="L247" s="4">
        <f t="shared" si="119"/>
        <v>12.31428402829723</v>
      </c>
      <c r="M247" s="18">
        <f t="shared" si="120"/>
        <v>40.861033366622628</v>
      </c>
      <c r="N247" s="18">
        <f t="shared" si="121"/>
        <v>288.99551245965546</v>
      </c>
      <c r="O247" s="18">
        <f t="shared" si="127"/>
        <v>329.85654582627808</v>
      </c>
      <c r="P247" s="27">
        <f t="shared" si="128"/>
        <v>0</v>
      </c>
      <c r="Q247" s="18">
        <f t="shared" si="129"/>
        <v>0</v>
      </c>
      <c r="R247" s="18">
        <f t="shared" si="130"/>
        <v>0</v>
      </c>
      <c r="S247" s="29">
        <f t="shared" si="131"/>
        <v>0</v>
      </c>
      <c r="T247" s="25">
        <f t="shared" si="132"/>
        <v>0</v>
      </c>
      <c r="U247" s="4">
        <f t="shared" si="133"/>
        <v>0</v>
      </c>
      <c r="V247" s="4">
        <f t="shared" si="134"/>
        <v>0</v>
      </c>
      <c r="W247" s="4">
        <f t="shared" si="135"/>
        <v>0</v>
      </c>
      <c r="X247" s="27">
        <f t="shared" si="136"/>
        <v>0</v>
      </c>
      <c r="Y247" s="18">
        <f t="shared" si="137"/>
        <v>0</v>
      </c>
      <c r="Z247" s="18">
        <f t="shared" si="138"/>
        <v>0</v>
      </c>
      <c r="AA247" s="29">
        <f t="shared" si="139"/>
        <v>0</v>
      </c>
      <c r="AB247" s="25">
        <f t="shared" si="140"/>
        <v>13144.76888204528</v>
      </c>
      <c r="AC247" s="36">
        <f t="shared" si="141"/>
        <v>40.861033366619189</v>
      </c>
      <c r="AD247" s="4">
        <f t="shared" si="142"/>
        <v>288.99551245965887</v>
      </c>
      <c r="AE247" s="4">
        <f t="shared" si="143"/>
        <v>329.85654582627808</v>
      </c>
      <c r="AF247" s="33">
        <f t="shared" si="144"/>
        <v>0</v>
      </c>
      <c r="AG247" s="18">
        <f t="shared" si="145"/>
        <v>0</v>
      </c>
      <c r="AH247" s="18">
        <f t="shared" si="146"/>
        <v>0</v>
      </c>
      <c r="AI247" s="29">
        <f t="shared" si="147"/>
        <v>67624.949915560181</v>
      </c>
      <c r="AJ247" s="4">
        <f t="shared" si="148"/>
        <v>0</v>
      </c>
      <c r="AK247" s="4">
        <f t="shared" si="149"/>
        <v>0</v>
      </c>
      <c r="AL247" s="4">
        <f t="shared" si="150"/>
        <v>0</v>
      </c>
      <c r="AM247" s="4">
        <f t="shared" si="151"/>
        <v>45176.959111221651</v>
      </c>
      <c r="AO247" s="4"/>
    </row>
    <row r="248" spans="1:41">
      <c r="A248" s="1">
        <v>235</v>
      </c>
      <c r="B248" s="1">
        <f t="shared" si="152"/>
        <v>98</v>
      </c>
      <c r="C248" s="3">
        <f t="shared" si="115"/>
        <v>12860.694705901335</v>
      </c>
      <c r="D248" s="3">
        <f t="shared" si="122"/>
        <v>160.74523149781257</v>
      </c>
      <c r="E248" s="4">
        <f t="shared" si="123"/>
        <v>52.031376824767051</v>
      </c>
      <c r="F248" s="4">
        <f t="shared" si="124"/>
        <v>108.71385467304552</v>
      </c>
      <c r="G248" s="7">
        <f t="shared" si="125"/>
        <v>0.15</v>
      </c>
      <c r="H248" s="8">
        <f t="shared" si="126"/>
        <v>1.3451947011868914E-2</v>
      </c>
      <c r="I248" s="3">
        <f t="shared" si="116"/>
        <v>175.36032147203392</v>
      </c>
      <c r="J248" s="4">
        <f t="shared" si="117"/>
        <v>284.07417614507943</v>
      </c>
      <c r="K248" s="3">
        <f t="shared" si="118"/>
        <v>336.10555296984649</v>
      </c>
      <c r="L248" s="4">
        <f t="shared" si="119"/>
        <v>12.049371475209213</v>
      </c>
      <c r="M248" s="18">
        <f t="shared" si="120"/>
        <v>39.982005349557838</v>
      </c>
      <c r="N248" s="18">
        <f t="shared" si="121"/>
        <v>284.07417614507943</v>
      </c>
      <c r="O248" s="18">
        <f t="shared" si="127"/>
        <v>324.05618149463726</v>
      </c>
      <c r="P248" s="27">
        <f t="shared" si="128"/>
        <v>0</v>
      </c>
      <c r="Q248" s="18">
        <f t="shared" si="129"/>
        <v>0</v>
      </c>
      <c r="R248" s="18">
        <f t="shared" si="130"/>
        <v>0</v>
      </c>
      <c r="S248" s="29">
        <f t="shared" si="131"/>
        <v>0</v>
      </c>
      <c r="T248" s="25">
        <f t="shared" si="132"/>
        <v>0</v>
      </c>
      <c r="U248" s="4">
        <f t="shared" si="133"/>
        <v>0</v>
      </c>
      <c r="V248" s="4">
        <f t="shared" si="134"/>
        <v>0</v>
      </c>
      <c r="W248" s="4">
        <f t="shared" si="135"/>
        <v>0</v>
      </c>
      <c r="X248" s="27">
        <f t="shared" si="136"/>
        <v>0</v>
      </c>
      <c r="Y248" s="18">
        <f t="shared" si="137"/>
        <v>0</v>
      </c>
      <c r="Z248" s="18">
        <f t="shared" si="138"/>
        <v>0</v>
      </c>
      <c r="AA248" s="29">
        <f t="shared" si="139"/>
        <v>0</v>
      </c>
      <c r="AB248" s="25">
        <f t="shared" si="140"/>
        <v>12860.694705900196</v>
      </c>
      <c r="AC248" s="36">
        <f t="shared" si="141"/>
        <v>39.982005349554399</v>
      </c>
      <c r="AD248" s="4">
        <f t="shared" si="142"/>
        <v>284.07417614508284</v>
      </c>
      <c r="AE248" s="4">
        <f t="shared" si="143"/>
        <v>324.05618149463726</v>
      </c>
      <c r="AF248" s="33">
        <f t="shared" si="144"/>
        <v>0</v>
      </c>
      <c r="AG248" s="18">
        <f t="shared" si="145"/>
        <v>0</v>
      </c>
      <c r="AH248" s="18">
        <f t="shared" si="146"/>
        <v>0</v>
      </c>
      <c r="AI248" s="29">
        <f t="shared" si="147"/>
        <v>66757.43139409447</v>
      </c>
      <c r="AJ248" s="4">
        <f t="shared" si="148"/>
        <v>0</v>
      </c>
      <c r="AK248" s="4">
        <f t="shared" si="149"/>
        <v>0</v>
      </c>
      <c r="AL248" s="4">
        <f t="shared" si="150"/>
        <v>0</v>
      </c>
      <c r="AM248" s="4">
        <f t="shared" si="151"/>
        <v>44470.302497477889</v>
      </c>
      <c r="AO248" s="4"/>
    </row>
    <row r="249" spans="1:41">
      <c r="A249" s="1">
        <v>236</v>
      </c>
      <c r="B249" s="1">
        <f t="shared" si="152"/>
        <v>97</v>
      </c>
      <c r="C249" s="3">
        <f t="shared" si="115"/>
        <v>12581.465795123435</v>
      </c>
      <c r="D249" s="3">
        <f t="shared" si="122"/>
        <v>158.58289516129344</v>
      </c>
      <c r="E249" s="4">
        <f t="shared" si="123"/>
        <v>50.906916544192789</v>
      </c>
      <c r="F249" s="4">
        <f t="shared" si="124"/>
        <v>107.67597861710064</v>
      </c>
      <c r="G249" s="7">
        <f t="shared" si="125"/>
        <v>0.15</v>
      </c>
      <c r="H249" s="8">
        <f t="shared" si="126"/>
        <v>1.3451947011868914E-2</v>
      </c>
      <c r="I249" s="3">
        <f t="shared" si="116"/>
        <v>171.55293216079946</v>
      </c>
      <c r="J249" s="4">
        <f t="shared" si="117"/>
        <v>279.22891077790007</v>
      </c>
      <c r="K249" s="3">
        <f t="shared" si="118"/>
        <v>330.13582732209289</v>
      </c>
      <c r="L249" s="4">
        <f t="shared" si="119"/>
        <v>11.788970147076224</v>
      </c>
      <c r="M249" s="18">
        <f t="shared" si="120"/>
        <v>39.117946397116569</v>
      </c>
      <c r="N249" s="18">
        <f t="shared" si="121"/>
        <v>279.22891077790007</v>
      </c>
      <c r="O249" s="18">
        <f t="shared" si="127"/>
        <v>318.34685717501662</v>
      </c>
      <c r="P249" s="27">
        <f t="shared" si="128"/>
        <v>0</v>
      </c>
      <c r="Q249" s="18">
        <f t="shared" si="129"/>
        <v>0</v>
      </c>
      <c r="R249" s="18">
        <f t="shared" si="130"/>
        <v>0</v>
      </c>
      <c r="S249" s="29">
        <f t="shared" si="131"/>
        <v>0</v>
      </c>
      <c r="T249" s="25">
        <f t="shared" si="132"/>
        <v>0</v>
      </c>
      <c r="U249" s="4">
        <f t="shared" si="133"/>
        <v>0</v>
      </c>
      <c r="V249" s="4">
        <f t="shared" si="134"/>
        <v>0</v>
      </c>
      <c r="W249" s="4">
        <f t="shared" si="135"/>
        <v>0</v>
      </c>
      <c r="X249" s="27">
        <f t="shared" si="136"/>
        <v>0</v>
      </c>
      <c r="Y249" s="18">
        <f t="shared" si="137"/>
        <v>0</v>
      </c>
      <c r="Z249" s="18">
        <f t="shared" si="138"/>
        <v>0</v>
      </c>
      <c r="AA249" s="29">
        <f t="shared" si="139"/>
        <v>0</v>
      </c>
      <c r="AB249" s="25">
        <f t="shared" si="140"/>
        <v>12581.465795122293</v>
      </c>
      <c r="AC249" s="36">
        <f t="shared" si="141"/>
        <v>39.117946397113101</v>
      </c>
      <c r="AD249" s="4">
        <f t="shared" si="142"/>
        <v>279.22891077790354</v>
      </c>
      <c r="AE249" s="4">
        <f t="shared" si="143"/>
        <v>318.34685717501662</v>
      </c>
      <c r="AF249" s="33">
        <f t="shared" si="144"/>
        <v>0</v>
      </c>
      <c r="AG249" s="18">
        <f t="shared" si="145"/>
        <v>0</v>
      </c>
      <c r="AH249" s="18">
        <f t="shared" si="146"/>
        <v>0</v>
      </c>
      <c r="AI249" s="29">
        <f t="shared" si="147"/>
        <v>65898.022943585238</v>
      </c>
      <c r="AJ249" s="4">
        <f t="shared" si="148"/>
        <v>0</v>
      </c>
      <c r="AK249" s="4">
        <f t="shared" si="149"/>
        <v>0</v>
      </c>
      <c r="AL249" s="4">
        <f t="shared" si="150"/>
        <v>0</v>
      </c>
      <c r="AM249" s="4">
        <f t="shared" si="151"/>
        <v>43772.400211439504</v>
      </c>
      <c r="AO249" s="4"/>
    </row>
    <row r="250" spans="1:41">
      <c r="A250" s="1">
        <v>237</v>
      </c>
      <c r="B250" s="1">
        <f t="shared" si="152"/>
        <v>96</v>
      </c>
      <c r="C250" s="3">
        <f t="shared" si="115"/>
        <v>12307.007196289385</v>
      </c>
      <c r="D250" s="3">
        <f t="shared" si="122"/>
        <v>156.44964645859491</v>
      </c>
      <c r="E250" s="4">
        <f t="shared" si="123"/>
        <v>49.801635439030264</v>
      </c>
      <c r="F250" s="4">
        <f t="shared" si="124"/>
        <v>106.64801101956465</v>
      </c>
      <c r="G250" s="7">
        <f t="shared" si="125"/>
        <v>0.15</v>
      </c>
      <c r="H250" s="8">
        <f t="shared" si="126"/>
        <v>1.3451947011868914E-2</v>
      </c>
      <c r="I250" s="3">
        <f t="shared" si="116"/>
        <v>167.81058781448525</v>
      </c>
      <c r="J250" s="4">
        <f t="shared" si="117"/>
        <v>274.45859883404989</v>
      </c>
      <c r="K250" s="3">
        <f t="shared" si="118"/>
        <v>324.26023427308019</v>
      </c>
      <c r="L250" s="4">
        <f t="shared" si="119"/>
        <v>11.533010312196481</v>
      </c>
      <c r="M250" s="18">
        <f t="shared" si="120"/>
        <v>38.268625126833783</v>
      </c>
      <c r="N250" s="18">
        <f t="shared" si="121"/>
        <v>274.45859883404989</v>
      </c>
      <c r="O250" s="18">
        <f t="shared" si="127"/>
        <v>312.72722396088369</v>
      </c>
      <c r="P250" s="27">
        <f t="shared" si="128"/>
        <v>0</v>
      </c>
      <c r="Q250" s="18">
        <f t="shared" si="129"/>
        <v>0</v>
      </c>
      <c r="R250" s="18">
        <f t="shared" si="130"/>
        <v>0</v>
      </c>
      <c r="S250" s="29">
        <f t="shared" si="131"/>
        <v>0</v>
      </c>
      <c r="T250" s="25">
        <f t="shared" si="132"/>
        <v>0</v>
      </c>
      <c r="U250" s="4">
        <f t="shared" si="133"/>
        <v>0</v>
      </c>
      <c r="V250" s="4">
        <f t="shared" si="134"/>
        <v>0</v>
      </c>
      <c r="W250" s="4">
        <f t="shared" si="135"/>
        <v>0</v>
      </c>
      <c r="X250" s="27">
        <f t="shared" si="136"/>
        <v>0</v>
      </c>
      <c r="Y250" s="18">
        <f t="shared" si="137"/>
        <v>0</v>
      </c>
      <c r="Z250" s="18">
        <f t="shared" si="138"/>
        <v>0</v>
      </c>
      <c r="AA250" s="29">
        <f t="shared" si="139"/>
        <v>0</v>
      </c>
      <c r="AB250" s="25">
        <f t="shared" si="140"/>
        <v>12307.007196288239</v>
      </c>
      <c r="AC250" s="36">
        <f t="shared" si="141"/>
        <v>38.268625126830308</v>
      </c>
      <c r="AD250" s="4">
        <f t="shared" si="142"/>
        <v>274.45859883405336</v>
      </c>
      <c r="AE250" s="4">
        <f t="shared" si="143"/>
        <v>312.72722396088369</v>
      </c>
      <c r="AF250" s="33">
        <f t="shared" si="144"/>
        <v>0</v>
      </c>
      <c r="AG250" s="18">
        <f t="shared" si="145"/>
        <v>0</v>
      </c>
      <c r="AH250" s="18">
        <f t="shared" si="146"/>
        <v>0</v>
      </c>
      <c r="AI250" s="29">
        <f t="shared" si="147"/>
        <v>65046.687923670645</v>
      </c>
      <c r="AJ250" s="4">
        <f t="shared" si="148"/>
        <v>0</v>
      </c>
      <c r="AK250" s="4">
        <f t="shared" si="149"/>
        <v>0</v>
      </c>
      <c r="AL250" s="4">
        <f t="shared" si="150"/>
        <v>0</v>
      </c>
      <c r="AM250" s="4">
        <f t="shared" si="151"/>
        <v>43083.175676190287</v>
      </c>
      <c r="AO250" s="4"/>
    </row>
    <row r="251" spans="1:41">
      <c r="A251" s="1">
        <v>238</v>
      </c>
      <c r="B251" s="1">
        <f t="shared" si="152"/>
        <v>95</v>
      </c>
      <c r="C251" s="3">
        <f t="shared" si="115"/>
        <v>12037.245057567528</v>
      </c>
      <c r="D251" s="3">
        <f t="shared" si="122"/>
        <v>154.34509410440825</v>
      </c>
      <c r="E251" s="4">
        <f t="shared" si="123"/>
        <v>48.715236818645486</v>
      </c>
      <c r="F251" s="4">
        <f t="shared" si="124"/>
        <v>105.62985728576277</v>
      </c>
      <c r="G251" s="7">
        <f t="shared" si="125"/>
        <v>0.15</v>
      </c>
      <c r="H251" s="8">
        <f t="shared" si="126"/>
        <v>1.3451947011868914E-2</v>
      </c>
      <c r="I251" s="3">
        <f t="shared" si="116"/>
        <v>164.13228143609487</v>
      </c>
      <c r="J251" s="4">
        <f t="shared" si="117"/>
        <v>269.76213872185764</v>
      </c>
      <c r="K251" s="3">
        <f t="shared" si="118"/>
        <v>318.47737554050309</v>
      </c>
      <c r="L251" s="4">
        <f t="shared" si="119"/>
        <v>11.281423263265269</v>
      </c>
      <c r="M251" s="18">
        <f t="shared" si="120"/>
        <v>37.433813555380219</v>
      </c>
      <c r="N251" s="18">
        <f t="shared" si="121"/>
        <v>269.76213872185764</v>
      </c>
      <c r="O251" s="18">
        <f t="shared" si="127"/>
        <v>307.19595227723784</v>
      </c>
      <c r="P251" s="27">
        <f t="shared" si="128"/>
        <v>0</v>
      </c>
      <c r="Q251" s="18">
        <f t="shared" si="129"/>
        <v>0</v>
      </c>
      <c r="R251" s="18">
        <f t="shared" si="130"/>
        <v>0</v>
      </c>
      <c r="S251" s="29">
        <f t="shared" si="131"/>
        <v>0</v>
      </c>
      <c r="T251" s="25">
        <f t="shared" si="132"/>
        <v>0</v>
      </c>
      <c r="U251" s="4">
        <f t="shared" si="133"/>
        <v>0</v>
      </c>
      <c r="V251" s="4">
        <f t="shared" si="134"/>
        <v>0</v>
      </c>
      <c r="W251" s="4">
        <f t="shared" si="135"/>
        <v>0</v>
      </c>
      <c r="X251" s="27">
        <f t="shared" si="136"/>
        <v>0</v>
      </c>
      <c r="Y251" s="18">
        <f t="shared" si="137"/>
        <v>0</v>
      </c>
      <c r="Z251" s="18">
        <f t="shared" si="138"/>
        <v>0</v>
      </c>
      <c r="AA251" s="29">
        <f t="shared" si="139"/>
        <v>0</v>
      </c>
      <c r="AB251" s="25">
        <f t="shared" si="140"/>
        <v>12037.245057566377</v>
      </c>
      <c r="AC251" s="36">
        <f t="shared" si="141"/>
        <v>37.433813555376737</v>
      </c>
      <c r="AD251" s="4">
        <f t="shared" si="142"/>
        <v>269.76213872186111</v>
      </c>
      <c r="AE251" s="4">
        <f t="shared" si="143"/>
        <v>307.19595227723784</v>
      </c>
      <c r="AF251" s="33">
        <f t="shared" si="144"/>
        <v>0</v>
      </c>
      <c r="AG251" s="18">
        <f t="shared" si="145"/>
        <v>0</v>
      </c>
      <c r="AH251" s="18">
        <f t="shared" si="146"/>
        <v>0</v>
      </c>
      <c r="AI251" s="29">
        <f t="shared" si="147"/>
        <v>64203.389015802946</v>
      </c>
      <c r="AJ251" s="4">
        <f t="shared" si="148"/>
        <v>0</v>
      </c>
      <c r="AK251" s="4">
        <f t="shared" si="149"/>
        <v>0</v>
      </c>
      <c r="AL251" s="4">
        <f t="shared" si="150"/>
        <v>0</v>
      </c>
      <c r="AM251" s="4">
        <f t="shared" si="151"/>
        <v>42402.552312214837</v>
      </c>
      <c r="AO251" s="4"/>
    </row>
    <row r="252" spans="1:41">
      <c r="A252" s="1">
        <v>239</v>
      </c>
      <c r="B252" s="1">
        <f t="shared" si="152"/>
        <v>94</v>
      </c>
      <c r="C252" s="3">
        <f t="shared" si="115"/>
        <v>11772.106613008389</v>
      </c>
      <c r="D252" s="3">
        <f t="shared" si="122"/>
        <v>152.26885207697381</v>
      </c>
      <c r="E252" s="4">
        <f t="shared" si="123"/>
        <v>47.647428352871465</v>
      </c>
      <c r="F252" s="4">
        <f t="shared" si="124"/>
        <v>104.62142372410236</v>
      </c>
      <c r="G252" s="7">
        <f t="shared" si="125"/>
        <v>0.15</v>
      </c>
      <c r="H252" s="8">
        <f t="shared" si="126"/>
        <v>1.3451947011868914E-2</v>
      </c>
      <c r="I252" s="3">
        <f t="shared" si="116"/>
        <v>160.51702083503648</v>
      </c>
      <c r="J252" s="4">
        <f t="shared" si="117"/>
        <v>265.13844455913886</v>
      </c>
      <c r="K252" s="3">
        <f t="shared" si="118"/>
        <v>312.78587291201029</v>
      </c>
      <c r="L252" s="4">
        <f t="shared" si="119"/>
        <v>11.034141302770234</v>
      </c>
      <c r="M252" s="18">
        <f t="shared" si="120"/>
        <v>36.613287050101235</v>
      </c>
      <c r="N252" s="18">
        <f t="shared" si="121"/>
        <v>265.13844455913886</v>
      </c>
      <c r="O252" s="18">
        <f t="shared" si="127"/>
        <v>301.7517316092401</v>
      </c>
      <c r="P252" s="27">
        <f t="shared" si="128"/>
        <v>0</v>
      </c>
      <c r="Q252" s="18">
        <f t="shared" si="129"/>
        <v>0</v>
      </c>
      <c r="R252" s="18">
        <f t="shared" si="130"/>
        <v>0</v>
      </c>
      <c r="S252" s="29">
        <f t="shared" si="131"/>
        <v>0</v>
      </c>
      <c r="T252" s="25">
        <f t="shared" si="132"/>
        <v>0</v>
      </c>
      <c r="U252" s="4">
        <f t="shared" si="133"/>
        <v>0</v>
      </c>
      <c r="V252" s="4">
        <f t="shared" si="134"/>
        <v>0</v>
      </c>
      <c r="W252" s="4">
        <f t="shared" si="135"/>
        <v>0</v>
      </c>
      <c r="X252" s="27">
        <f t="shared" si="136"/>
        <v>0</v>
      </c>
      <c r="Y252" s="18">
        <f t="shared" si="137"/>
        <v>0</v>
      </c>
      <c r="Z252" s="18">
        <f t="shared" si="138"/>
        <v>0</v>
      </c>
      <c r="AA252" s="29">
        <f t="shared" si="139"/>
        <v>0</v>
      </c>
      <c r="AB252" s="25">
        <f t="shared" si="140"/>
        <v>11772.106613007234</v>
      </c>
      <c r="AC252" s="36">
        <f t="shared" si="141"/>
        <v>36.613287050097732</v>
      </c>
      <c r="AD252" s="4">
        <f t="shared" si="142"/>
        <v>265.13844455914239</v>
      </c>
      <c r="AE252" s="4">
        <f t="shared" si="143"/>
        <v>301.7517316092401</v>
      </c>
      <c r="AF252" s="33">
        <f t="shared" si="144"/>
        <v>0</v>
      </c>
      <c r="AG252" s="18">
        <f t="shared" si="145"/>
        <v>0</v>
      </c>
      <c r="AH252" s="18">
        <f t="shared" si="146"/>
        <v>0</v>
      </c>
      <c r="AI252" s="29">
        <f t="shared" si="147"/>
        <v>63368.088249635031</v>
      </c>
      <c r="AJ252" s="4">
        <f t="shared" si="148"/>
        <v>0</v>
      </c>
      <c r="AK252" s="4">
        <f t="shared" si="149"/>
        <v>0</v>
      </c>
      <c r="AL252" s="4">
        <f t="shared" si="150"/>
        <v>0</v>
      </c>
      <c r="AM252" s="4">
        <f t="shared" si="151"/>
        <v>41730.453558879744</v>
      </c>
      <c r="AO252" s="4"/>
    </row>
    <row r="253" spans="1:41">
      <c r="A253" s="1">
        <v>240</v>
      </c>
      <c r="B253" s="1">
        <f t="shared" si="152"/>
        <v>93</v>
      </c>
      <c r="C253" s="3">
        <f t="shared" si="115"/>
        <v>11511.520167055023</v>
      </c>
      <c r="D253" s="3">
        <f t="shared" si="122"/>
        <v>150.22053954727619</v>
      </c>
      <c r="E253" s="4">
        <f t="shared" si="123"/>
        <v>46.597922009824877</v>
      </c>
      <c r="F253" s="4">
        <f t="shared" si="124"/>
        <v>103.6226175374513</v>
      </c>
      <c r="G253" s="7">
        <f t="shared" si="125"/>
        <v>0.15</v>
      </c>
      <c r="H253" s="8">
        <f t="shared" si="126"/>
        <v>1.3451947011868914E-2</v>
      </c>
      <c r="I253" s="3">
        <f t="shared" si="116"/>
        <v>156.96382841591554</v>
      </c>
      <c r="J253" s="4">
        <f t="shared" si="117"/>
        <v>260.58644595336682</v>
      </c>
      <c r="K253" s="3">
        <f t="shared" si="118"/>
        <v>307.18436796319173</v>
      </c>
      <c r="L253" s="4">
        <f t="shared" si="119"/>
        <v>10.791097728591023</v>
      </c>
      <c r="M253" s="18">
        <f t="shared" si="120"/>
        <v>35.806824281233858</v>
      </c>
      <c r="N253" s="18">
        <f t="shared" si="121"/>
        <v>260.58644595336682</v>
      </c>
      <c r="O253" s="18">
        <f t="shared" si="127"/>
        <v>296.39327023460066</v>
      </c>
      <c r="P253" s="27">
        <f t="shared" si="128"/>
        <v>0</v>
      </c>
      <c r="Q253" s="18">
        <f t="shared" si="129"/>
        <v>0</v>
      </c>
      <c r="R253" s="18">
        <f t="shared" si="130"/>
        <v>0</v>
      </c>
      <c r="S253" s="29">
        <f t="shared" si="131"/>
        <v>0</v>
      </c>
      <c r="T253" s="25">
        <f t="shared" si="132"/>
        <v>0</v>
      </c>
      <c r="U253" s="4">
        <f t="shared" si="133"/>
        <v>0</v>
      </c>
      <c r="V253" s="4">
        <f t="shared" si="134"/>
        <v>0</v>
      </c>
      <c r="W253" s="4">
        <f t="shared" si="135"/>
        <v>0</v>
      </c>
      <c r="X253" s="27">
        <f t="shared" si="136"/>
        <v>0</v>
      </c>
      <c r="Y253" s="18">
        <f t="shared" si="137"/>
        <v>0</v>
      </c>
      <c r="Z253" s="18">
        <f t="shared" si="138"/>
        <v>0</v>
      </c>
      <c r="AA253" s="29">
        <f t="shared" si="139"/>
        <v>0</v>
      </c>
      <c r="AB253" s="25">
        <f t="shared" si="140"/>
        <v>11511.520167053864</v>
      </c>
      <c r="AC253" s="36">
        <f t="shared" si="141"/>
        <v>35.806824281230341</v>
      </c>
      <c r="AD253" s="4">
        <f t="shared" si="142"/>
        <v>260.58644595337034</v>
      </c>
      <c r="AE253" s="4">
        <f t="shared" si="143"/>
        <v>296.39327023460066</v>
      </c>
      <c r="AF253" s="33">
        <f t="shared" si="144"/>
        <v>0</v>
      </c>
      <c r="AG253" s="18">
        <f t="shared" si="145"/>
        <v>0</v>
      </c>
      <c r="AH253" s="18">
        <f t="shared" si="146"/>
        <v>0</v>
      </c>
      <c r="AI253" s="29">
        <f t="shared" si="147"/>
        <v>62540.747028808881</v>
      </c>
      <c r="AJ253" s="4">
        <f t="shared" si="148"/>
        <v>0</v>
      </c>
      <c r="AK253" s="4">
        <f t="shared" si="149"/>
        <v>0</v>
      </c>
      <c r="AL253" s="4">
        <f t="shared" si="150"/>
        <v>0</v>
      </c>
      <c r="AM253" s="4">
        <f t="shared" si="151"/>
        <v>41066.802895215667</v>
      </c>
      <c r="AO253" s="4"/>
    </row>
    <row r="254" spans="1:41">
      <c r="A254" s="1">
        <v>241</v>
      </c>
      <c r="B254" s="1">
        <f t="shared" si="152"/>
        <v>92</v>
      </c>
      <c r="C254" s="3">
        <f t="shared" si="115"/>
        <v>11255.41507927014</v>
      </c>
      <c r="D254" s="3">
        <f t="shared" si="122"/>
        <v>148.19978080919179</v>
      </c>
      <c r="E254" s="4">
        <f t="shared" si="123"/>
        <v>45.566433994592806</v>
      </c>
      <c r="F254" s="4">
        <f t="shared" si="124"/>
        <v>102.63334681459898</v>
      </c>
      <c r="G254" s="7">
        <f t="shared" si="125"/>
        <v>0.15</v>
      </c>
      <c r="H254" s="8">
        <f t="shared" si="126"/>
        <v>1.3451947011868914E-2</v>
      </c>
      <c r="I254" s="3">
        <f t="shared" si="116"/>
        <v>153.47174097028383</v>
      </c>
      <c r="J254" s="4">
        <f t="shared" si="117"/>
        <v>256.10508778488281</v>
      </c>
      <c r="K254" s="3">
        <f t="shared" si="118"/>
        <v>301.6715217794756</v>
      </c>
      <c r="L254" s="4">
        <f t="shared" si="119"/>
        <v>10.552226819800438</v>
      </c>
      <c r="M254" s="18">
        <f t="shared" si="120"/>
        <v>35.014207174792368</v>
      </c>
      <c r="N254" s="18">
        <f t="shared" si="121"/>
        <v>256.10508778488281</v>
      </c>
      <c r="O254" s="18">
        <f t="shared" si="127"/>
        <v>291.11929495967519</v>
      </c>
      <c r="P254" s="27">
        <f t="shared" si="128"/>
        <v>0</v>
      </c>
      <c r="Q254" s="18">
        <f t="shared" si="129"/>
        <v>0</v>
      </c>
      <c r="R254" s="18">
        <f t="shared" si="130"/>
        <v>0</v>
      </c>
      <c r="S254" s="29">
        <f t="shared" si="131"/>
        <v>0</v>
      </c>
      <c r="T254" s="25">
        <f t="shared" si="132"/>
        <v>0</v>
      </c>
      <c r="U254" s="4">
        <f t="shared" si="133"/>
        <v>0</v>
      </c>
      <c r="V254" s="4">
        <f t="shared" si="134"/>
        <v>0</v>
      </c>
      <c r="W254" s="4">
        <f t="shared" si="135"/>
        <v>0</v>
      </c>
      <c r="X254" s="27">
        <f t="shared" si="136"/>
        <v>0</v>
      </c>
      <c r="Y254" s="18">
        <f t="shared" si="137"/>
        <v>0</v>
      </c>
      <c r="Z254" s="18">
        <f t="shared" si="138"/>
        <v>0</v>
      </c>
      <c r="AA254" s="29">
        <f t="shared" si="139"/>
        <v>0</v>
      </c>
      <c r="AB254" s="25">
        <f t="shared" si="140"/>
        <v>11255.415079268978</v>
      </c>
      <c r="AC254" s="36">
        <f t="shared" si="141"/>
        <v>35.014207174788844</v>
      </c>
      <c r="AD254" s="4">
        <f t="shared" si="142"/>
        <v>256.10508778488634</v>
      </c>
      <c r="AE254" s="4">
        <f t="shared" si="143"/>
        <v>291.11929495967519</v>
      </c>
      <c r="AF254" s="33">
        <f t="shared" si="144"/>
        <v>0</v>
      </c>
      <c r="AG254" s="18">
        <f t="shared" si="145"/>
        <v>0</v>
      </c>
      <c r="AH254" s="18">
        <f t="shared" si="146"/>
        <v>0</v>
      </c>
      <c r="AI254" s="29">
        <f t="shared" si="147"/>
        <v>61721.326156157607</v>
      </c>
      <c r="AJ254" s="4">
        <f t="shared" si="148"/>
        <v>0</v>
      </c>
      <c r="AK254" s="4">
        <f t="shared" si="149"/>
        <v>0</v>
      </c>
      <c r="AL254" s="4">
        <f t="shared" si="150"/>
        <v>0</v>
      </c>
      <c r="AM254" s="4">
        <f t="shared" si="151"/>
        <v>40411.523860017973</v>
      </c>
      <c r="AO254" s="4"/>
    </row>
    <row r="255" spans="1:41">
      <c r="A255" s="1">
        <v>242</v>
      </c>
      <c r="B255" s="1">
        <f t="shared" si="152"/>
        <v>91</v>
      </c>
      <c r="C255" s="3">
        <f t="shared" si="115"/>
        <v>11003.72174927704</v>
      </c>
      <c r="D255" s="3">
        <f t="shared" si="122"/>
        <v>146.20620521057592</v>
      </c>
      <c r="E255" s="4">
        <f t="shared" si="123"/>
        <v>44.552684688777639</v>
      </c>
      <c r="F255" s="4">
        <f t="shared" si="124"/>
        <v>101.65352052179827</v>
      </c>
      <c r="G255" s="7">
        <f t="shared" si="125"/>
        <v>0.15</v>
      </c>
      <c r="H255" s="8">
        <f t="shared" si="126"/>
        <v>1.3451947011868914E-2</v>
      </c>
      <c r="I255" s="3">
        <f t="shared" si="116"/>
        <v>150.03980947130313</v>
      </c>
      <c r="J255" s="4">
        <f t="shared" si="117"/>
        <v>251.6933299931014</v>
      </c>
      <c r="K255" s="3">
        <f t="shared" si="118"/>
        <v>296.24601468187905</v>
      </c>
      <c r="L255" s="4">
        <f t="shared" si="119"/>
        <v>10.317463822664296</v>
      </c>
      <c r="M255" s="18">
        <f t="shared" si="120"/>
        <v>34.235220866113345</v>
      </c>
      <c r="N255" s="18">
        <f t="shared" si="121"/>
        <v>251.6933299931014</v>
      </c>
      <c r="O255" s="18">
        <f t="shared" si="127"/>
        <v>285.92855085921474</v>
      </c>
      <c r="P255" s="27">
        <f t="shared" si="128"/>
        <v>0</v>
      </c>
      <c r="Q255" s="18">
        <f t="shared" si="129"/>
        <v>0</v>
      </c>
      <c r="R255" s="18">
        <f t="shared" si="130"/>
        <v>0</v>
      </c>
      <c r="S255" s="29">
        <f t="shared" si="131"/>
        <v>0</v>
      </c>
      <c r="T255" s="25">
        <f t="shared" si="132"/>
        <v>0</v>
      </c>
      <c r="U255" s="4">
        <f t="shared" si="133"/>
        <v>0</v>
      </c>
      <c r="V255" s="4">
        <f t="shared" si="134"/>
        <v>0</v>
      </c>
      <c r="W255" s="4">
        <f t="shared" si="135"/>
        <v>0</v>
      </c>
      <c r="X255" s="27">
        <f t="shared" si="136"/>
        <v>0</v>
      </c>
      <c r="Y255" s="18">
        <f t="shared" si="137"/>
        <v>0</v>
      </c>
      <c r="Z255" s="18">
        <f t="shared" si="138"/>
        <v>0</v>
      </c>
      <c r="AA255" s="29">
        <f t="shared" si="139"/>
        <v>0</v>
      </c>
      <c r="AB255" s="25">
        <f t="shared" si="140"/>
        <v>11003.721749275872</v>
      </c>
      <c r="AC255" s="36">
        <f t="shared" si="141"/>
        <v>34.235220866109813</v>
      </c>
      <c r="AD255" s="4">
        <f t="shared" si="142"/>
        <v>251.69332999310492</v>
      </c>
      <c r="AE255" s="4">
        <f t="shared" si="143"/>
        <v>285.92855085921474</v>
      </c>
      <c r="AF255" s="33">
        <f t="shared" si="144"/>
        <v>0</v>
      </c>
      <c r="AG255" s="18">
        <f t="shared" si="145"/>
        <v>0</v>
      </c>
      <c r="AH255" s="18">
        <f t="shared" si="146"/>
        <v>0</v>
      </c>
      <c r="AI255" s="29">
        <f t="shared" si="147"/>
        <v>60909.785858331394</v>
      </c>
      <c r="AJ255" s="4">
        <f t="shared" si="148"/>
        <v>0</v>
      </c>
      <c r="AK255" s="4">
        <f t="shared" si="149"/>
        <v>0</v>
      </c>
      <c r="AL255" s="4">
        <f t="shared" si="150"/>
        <v>0</v>
      </c>
      <c r="AM255" s="4">
        <f t="shared" si="151"/>
        <v>39764.540071281619</v>
      </c>
      <c r="AO255" s="4"/>
    </row>
    <row r="256" spans="1:41">
      <c r="A256" s="1">
        <v>243</v>
      </c>
      <c r="B256" s="1">
        <f t="shared" si="152"/>
        <v>90</v>
      </c>
      <c r="C256" s="3">
        <f t="shared" si="115"/>
        <v>10756.371601911367</v>
      </c>
      <c r="D256" s="3">
        <f t="shared" si="122"/>
        <v>144.23944708527685</v>
      </c>
      <c r="E256" s="4">
        <f t="shared" si="123"/>
        <v>43.556398590888278</v>
      </c>
      <c r="F256" s="4">
        <f t="shared" si="124"/>
        <v>100.68304849438857</v>
      </c>
      <c r="G256" s="7">
        <f t="shared" si="125"/>
        <v>0.15</v>
      </c>
      <c r="H256" s="8">
        <f t="shared" si="126"/>
        <v>1.3451947011868914E-2</v>
      </c>
      <c r="I256" s="3">
        <f t="shared" si="116"/>
        <v>146.66709887128431</v>
      </c>
      <c r="J256" s="4">
        <f t="shared" si="117"/>
        <v>247.35014736567288</v>
      </c>
      <c r="K256" s="3">
        <f t="shared" si="118"/>
        <v>290.90654595656116</v>
      </c>
      <c r="L256" s="4">
        <f t="shared" si="119"/>
        <v>10.086744936837286</v>
      </c>
      <c r="M256" s="18">
        <f t="shared" si="120"/>
        <v>33.469653654050994</v>
      </c>
      <c r="N256" s="18">
        <f t="shared" si="121"/>
        <v>247.35014736567288</v>
      </c>
      <c r="O256" s="18">
        <f t="shared" si="127"/>
        <v>280.81980101972385</v>
      </c>
      <c r="P256" s="27">
        <f t="shared" si="128"/>
        <v>0</v>
      </c>
      <c r="Q256" s="18">
        <f t="shared" si="129"/>
        <v>0</v>
      </c>
      <c r="R256" s="18">
        <f t="shared" si="130"/>
        <v>0</v>
      </c>
      <c r="S256" s="29">
        <f t="shared" si="131"/>
        <v>0</v>
      </c>
      <c r="T256" s="25">
        <f t="shared" si="132"/>
        <v>0</v>
      </c>
      <c r="U256" s="4">
        <f t="shared" si="133"/>
        <v>0</v>
      </c>
      <c r="V256" s="4">
        <f t="shared" si="134"/>
        <v>0</v>
      </c>
      <c r="W256" s="4">
        <f t="shared" si="135"/>
        <v>0</v>
      </c>
      <c r="X256" s="27">
        <f t="shared" si="136"/>
        <v>0</v>
      </c>
      <c r="Y256" s="18">
        <f t="shared" si="137"/>
        <v>0</v>
      </c>
      <c r="Z256" s="18">
        <f t="shared" si="138"/>
        <v>0</v>
      </c>
      <c r="AA256" s="29">
        <f t="shared" si="139"/>
        <v>0</v>
      </c>
      <c r="AB256" s="25">
        <f t="shared" si="140"/>
        <v>10756.371601910196</v>
      </c>
      <c r="AC256" s="36">
        <f t="shared" si="141"/>
        <v>33.469653654047448</v>
      </c>
      <c r="AD256" s="4">
        <f t="shared" si="142"/>
        <v>247.35014736567641</v>
      </c>
      <c r="AE256" s="4">
        <f t="shared" si="143"/>
        <v>280.81980101972385</v>
      </c>
      <c r="AF256" s="33">
        <f t="shared" si="144"/>
        <v>0</v>
      </c>
      <c r="AG256" s="18">
        <f t="shared" si="145"/>
        <v>0</v>
      </c>
      <c r="AH256" s="18">
        <f t="shared" si="146"/>
        <v>0</v>
      </c>
      <c r="AI256" s="29">
        <f t="shared" si="147"/>
        <v>60106.085809859367</v>
      </c>
      <c r="AJ256" s="4">
        <f t="shared" si="148"/>
        <v>0</v>
      </c>
      <c r="AK256" s="4">
        <f t="shared" si="149"/>
        <v>0</v>
      </c>
      <c r="AL256" s="4">
        <f t="shared" si="150"/>
        <v>0</v>
      </c>
      <c r="AM256" s="4">
        <f t="shared" si="151"/>
        <v>39125.775244987221</v>
      </c>
      <c r="AO256" s="4"/>
    </row>
    <row r="257" spans="1:41">
      <c r="A257" s="1">
        <v>244</v>
      </c>
      <c r="B257" s="1">
        <f t="shared" si="152"/>
        <v>89</v>
      </c>
      <c r="C257" s="3">
        <f t="shared" si="115"/>
        <v>10513.297072580808</v>
      </c>
      <c r="D257" s="3">
        <f t="shared" si="122"/>
        <v>142.29914568606435</v>
      </c>
      <c r="E257" s="4">
        <f t="shared" si="123"/>
        <v>42.577304257565828</v>
      </c>
      <c r="F257" s="4">
        <f t="shared" si="124"/>
        <v>99.721841428498522</v>
      </c>
      <c r="G257" s="7">
        <f t="shared" si="125"/>
        <v>0.15</v>
      </c>
      <c r="H257" s="8">
        <f t="shared" si="126"/>
        <v>1.3451947011868914E-2</v>
      </c>
      <c r="I257" s="3">
        <f t="shared" si="116"/>
        <v>143.35268790206112</v>
      </c>
      <c r="J257" s="4">
        <f t="shared" si="117"/>
        <v>243.07452933055964</v>
      </c>
      <c r="K257" s="3">
        <f t="shared" si="118"/>
        <v>285.65183358812544</v>
      </c>
      <c r="L257" s="4">
        <f t="shared" si="119"/>
        <v>9.860007301752086</v>
      </c>
      <c r="M257" s="18">
        <f t="shared" si="120"/>
        <v>32.717296955813744</v>
      </c>
      <c r="N257" s="18">
        <f t="shared" si="121"/>
        <v>243.07452933055964</v>
      </c>
      <c r="O257" s="18">
        <f t="shared" si="127"/>
        <v>275.79182628637341</v>
      </c>
      <c r="P257" s="27">
        <f t="shared" si="128"/>
        <v>0</v>
      </c>
      <c r="Q257" s="18">
        <f t="shared" si="129"/>
        <v>0</v>
      </c>
      <c r="R257" s="18">
        <f t="shared" si="130"/>
        <v>0</v>
      </c>
      <c r="S257" s="29">
        <f t="shared" si="131"/>
        <v>0</v>
      </c>
      <c r="T257" s="25">
        <f t="shared" si="132"/>
        <v>0</v>
      </c>
      <c r="U257" s="4">
        <f t="shared" si="133"/>
        <v>0</v>
      </c>
      <c r="V257" s="4">
        <f t="shared" si="134"/>
        <v>0</v>
      </c>
      <c r="W257" s="4">
        <f t="shared" si="135"/>
        <v>0</v>
      </c>
      <c r="X257" s="27">
        <f t="shared" si="136"/>
        <v>0</v>
      </c>
      <c r="Y257" s="18">
        <f t="shared" si="137"/>
        <v>0</v>
      </c>
      <c r="Z257" s="18">
        <f t="shared" si="138"/>
        <v>0</v>
      </c>
      <c r="AA257" s="29">
        <f t="shared" si="139"/>
        <v>0</v>
      </c>
      <c r="AB257" s="25">
        <f t="shared" si="140"/>
        <v>10513.297072579631</v>
      </c>
      <c r="AC257" s="36">
        <f t="shared" si="141"/>
        <v>32.717296955810184</v>
      </c>
      <c r="AD257" s="4">
        <f t="shared" si="142"/>
        <v>243.07452933056322</v>
      </c>
      <c r="AE257" s="4">
        <f t="shared" si="143"/>
        <v>275.79182628637341</v>
      </c>
      <c r="AF257" s="33">
        <f t="shared" si="144"/>
        <v>0</v>
      </c>
      <c r="AG257" s="18">
        <f t="shared" si="145"/>
        <v>0</v>
      </c>
      <c r="AH257" s="18">
        <f t="shared" si="146"/>
        <v>0</v>
      </c>
      <c r="AI257" s="29">
        <f t="shared" si="147"/>
        <v>59310.185156657426</v>
      </c>
      <c r="AJ257" s="4">
        <f t="shared" si="148"/>
        <v>0</v>
      </c>
      <c r="AK257" s="4">
        <f t="shared" si="149"/>
        <v>0</v>
      </c>
      <c r="AL257" s="4">
        <f t="shared" si="150"/>
        <v>0</v>
      </c>
      <c r="AM257" s="4">
        <f t="shared" si="151"/>
        <v>38495.153213253579</v>
      </c>
      <c r="AO257" s="4"/>
    </row>
    <row r="258" spans="1:41">
      <c r="A258" s="1">
        <v>245</v>
      </c>
      <c r="B258" s="1">
        <f t="shared" si="152"/>
        <v>88</v>
      </c>
      <c r="C258" s="3">
        <f t="shared" si="115"/>
        <v>10274.43159282982</v>
      </c>
      <c r="D258" s="3">
        <f t="shared" si="122"/>
        <v>140.38494511846116</v>
      </c>
      <c r="E258" s="4">
        <f t="shared" si="123"/>
        <v>41.615134245632369</v>
      </c>
      <c r="F258" s="4">
        <f t="shared" si="124"/>
        <v>98.769810872828799</v>
      </c>
      <c r="G258" s="7">
        <f t="shared" si="125"/>
        <v>0.15</v>
      </c>
      <c r="H258" s="8">
        <f t="shared" si="126"/>
        <v>1.3451947011868914E-2</v>
      </c>
      <c r="I258" s="3">
        <f t="shared" si="116"/>
        <v>140.09566887815998</v>
      </c>
      <c r="J258" s="4">
        <f t="shared" si="117"/>
        <v>238.86547975098878</v>
      </c>
      <c r="K258" s="3">
        <f t="shared" si="118"/>
        <v>280.48061399662117</v>
      </c>
      <c r="L258" s="4">
        <f t="shared" si="119"/>
        <v>9.6371889831990742</v>
      </c>
      <c r="M258" s="18">
        <f t="shared" si="120"/>
        <v>31.977945262433295</v>
      </c>
      <c r="N258" s="18">
        <f t="shared" si="121"/>
        <v>238.86547975098878</v>
      </c>
      <c r="O258" s="18">
        <f t="shared" si="127"/>
        <v>270.84342501342206</v>
      </c>
      <c r="P258" s="27">
        <f t="shared" si="128"/>
        <v>0</v>
      </c>
      <c r="Q258" s="18">
        <f t="shared" si="129"/>
        <v>0</v>
      </c>
      <c r="R258" s="18">
        <f t="shared" si="130"/>
        <v>0</v>
      </c>
      <c r="S258" s="29">
        <f t="shared" si="131"/>
        <v>0</v>
      </c>
      <c r="T258" s="25">
        <f t="shared" si="132"/>
        <v>0</v>
      </c>
      <c r="U258" s="4">
        <f t="shared" si="133"/>
        <v>0</v>
      </c>
      <c r="V258" s="4">
        <f t="shared" si="134"/>
        <v>0</v>
      </c>
      <c r="W258" s="4">
        <f t="shared" si="135"/>
        <v>0</v>
      </c>
      <c r="X258" s="27">
        <f t="shared" si="136"/>
        <v>0</v>
      </c>
      <c r="Y258" s="18">
        <f t="shared" si="137"/>
        <v>0</v>
      </c>
      <c r="Z258" s="18">
        <f t="shared" si="138"/>
        <v>0</v>
      </c>
      <c r="AA258" s="29">
        <f t="shared" si="139"/>
        <v>0</v>
      </c>
      <c r="AB258" s="25">
        <f t="shared" si="140"/>
        <v>10274.43159282864</v>
      </c>
      <c r="AC258" s="36">
        <f t="shared" si="141"/>
        <v>31.977945262429714</v>
      </c>
      <c r="AD258" s="4">
        <f t="shared" si="142"/>
        <v>238.86547975099234</v>
      </c>
      <c r="AE258" s="4">
        <f t="shared" si="143"/>
        <v>270.84342501342206</v>
      </c>
      <c r="AF258" s="33">
        <f t="shared" si="144"/>
        <v>0</v>
      </c>
      <c r="AG258" s="18">
        <f t="shared" si="145"/>
        <v>0</v>
      </c>
      <c r="AH258" s="18">
        <f t="shared" si="146"/>
        <v>0</v>
      </c>
      <c r="AI258" s="29">
        <f t="shared" si="147"/>
        <v>58522.042538993119</v>
      </c>
      <c r="AJ258" s="4">
        <f t="shared" si="148"/>
        <v>0</v>
      </c>
      <c r="AK258" s="4">
        <f t="shared" si="149"/>
        <v>0</v>
      </c>
      <c r="AL258" s="4">
        <f t="shared" si="150"/>
        <v>0</v>
      </c>
      <c r="AM258" s="4">
        <f t="shared" si="151"/>
        <v>37872.597941872438</v>
      </c>
      <c r="AO258" s="4"/>
    </row>
    <row r="259" spans="1:41">
      <c r="A259" s="1">
        <v>246</v>
      </c>
      <c r="B259" s="1">
        <f t="shared" si="152"/>
        <v>87</v>
      </c>
      <c r="C259" s="3">
        <f t="shared" si="115"/>
        <v>10039.709576106581</v>
      </c>
      <c r="D259" s="3">
        <f t="shared" si="122"/>
        <v>138.49649427546353</v>
      </c>
      <c r="E259" s="4">
        <f t="shared" si="123"/>
        <v>40.669625054951375</v>
      </c>
      <c r="F259" s="4">
        <f t="shared" si="124"/>
        <v>97.826869220512151</v>
      </c>
      <c r="G259" s="7">
        <f t="shared" si="125"/>
        <v>0.15</v>
      </c>
      <c r="H259" s="8">
        <f t="shared" si="126"/>
        <v>1.3451947011868914E-2</v>
      </c>
      <c r="I259" s="3">
        <f t="shared" si="116"/>
        <v>136.8951475027273</v>
      </c>
      <c r="J259" s="4">
        <f t="shared" si="117"/>
        <v>234.72201672323945</v>
      </c>
      <c r="K259" s="3">
        <f t="shared" si="118"/>
        <v>275.39164177819083</v>
      </c>
      <c r="L259" s="4">
        <f t="shared" si="119"/>
        <v>9.4182289600940017</v>
      </c>
      <c r="M259" s="18">
        <f t="shared" si="120"/>
        <v>31.251396094857373</v>
      </c>
      <c r="N259" s="18">
        <f t="shared" si="121"/>
        <v>234.72201672323945</v>
      </c>
      <c r="O259" s="18">
        <f t="shared" si="127"/>
        <v>265.97341281809685</v>
      </c>
      <c r="P259" s="27">
        <f t="shared" si="128"/>
        <v>0</v>
      </c>
      <c r="Q259" s="18">
        <f t="shared" si="129"/>
        <v>0</v>
      </c>
      <c r="R259" s="18">
        <f t="shared" si="130"/>
        <v>0</v>
      </c>
      <c r="S259" s="29">
        <f t="shared" si="131"/>
        <v>0</v>
      </c>
      <c r="T259" s="25">
        <f t="shared" si="132"/>
        <v>0</v>
      </c>
      <c r="U259" s="4">
        <f t="shared" si="133"/>
        <v>0</v>
      </c>
      <c r="V259" s="4">
        <f t="shared" si="134"/>
        <v>0</v>
      </c>
      <c r="W259" s="4">
        <f t="shared" si="135"/>
        <v>0</v>
      </c>
      <c r="X259" s="27">
        <f t="shared" si="136"/>
        <v>0</v>
      </c>
      <c r="Y259" s="18">
        <f t="shared" si="137"/>
        <v>0</v>
      </c>
      <c r="Z259" s="18">
        <f t="shared" si="138"/>
        <v>0</v>
      </c>
      <c r="AA259" s="29">
        <f t="shared" si="139"/>
        <v>0</v>
      </c>
      <c r="AB259" s="25">
        <f t="shared" si="140"/>
        <v>10039.709576105395</v>
      </c>
      <c r="AC259" s="36">
        <f t="shared" si="141"/>
        <v>31.251396094853785</v>
      </c>
      <c r="AD259" s="4">
        <f t="shared" si="142"/>
        <v>234.72201672324306</v>
      </c>
      <c r="AE259" s="4">
        <f t="shared" si="143"/>
        <v>265.97341281809685</v>
      </c>
      <c r="AF259" s="33">
        <f t="shared" si="144"/>
        <v>0</v>
      </c>
      <c r="AG259" s="18">
        <f t="shared" si="145"/>
        <v>0</v>
      </c>
      <c r="AH259" s="18">
        <f t="shared" si="146"/>
        <v>0</v>
      </c>
      <c r="AI259" s="29">
        <f t="shared" si="147"/>
        <v>57741.616113917793</v>
      </c>
      <c r="AJ259" s="4">
        <f t="shared" si="148"/>
        <v>0</v>
      </c>
      <c r="AK259" s="4">
        <f t="shared" si="149"/>
        <v>0</v>
      </c>
      <c r="AL259" s="4">
        <f t="shared" si="150"/>
        <v>0</v>
      </c>
      <c r="AM259" s="4">
        <f t="shared" si="151"/>
        <v>37258.033547240513</v>
      </c>
      <c r="AO259" s="4"/>
    </row>
    <row r="260" spans="1:41">
      <c r="A260" s="1">
        <v>247</v>
      </c>
      <c r="B260" s="1">
        <f t="shared" si="152"/>
        <v>86</v>
      </c>
      <c r="C260" s="3">
        <f t="shared" si="115"/>
        <v>9809.0664037293536</v>
      </c>
      <c r="D260" s="3">
        <f t="shared" si="122"/>
        <v>136.63344677314035</v>
      </c>
      <c r="E260" s="4">
        <f t="shared" si="123"/>
        <v>39.740517072088551</v>
      </c>
      <c r="F260" s="4">
        <f t="shared" si="124"/>
        <v>96.892929701051798</v>
      </c>
      <c r="G260" s="7">
        <f t="shared" si="125"/>
        <v>0.15</v>
      </c>
      <c r="H260" s="8">
        <f t="shared" si="126"/>
        <v>1.3451947011868914E-2</v>
      </c>
      <c r="I260" s="3">
        <f t="shared" si="116"/>
        <v>133.75024267617536</v>
      </c>
      <c r="J260" s="4">
        <f t="shared" si="117"/>
        <v>230.64317237722716</v>
      </c>
      <c r="K260" s="3">
        <f t="shared" si="118"/>
        <v>270.38368944931574</v>
      </c>
      <c r="L260" s="4">
        <f t="shared" si="119"/>
        <v>9.2030671114310323</v>
      </c>
      <c r="M260" s="18">
        <f t="shared" si="120"/>
        <v>30.537449960657518</v>
      </c>
      <c r="N260" s="18">
        <f t="shared" si="121"/>
        <v>230.64317237722716</v>
      </c>
      <c r="O260" s="18">
        <f t="shared" si="127"/>
        <v>261.1806223378847</v>
      </c>
      <c r="P260" s="27">
        <f t="shared" si="128"/>
        <v>0</v>
      </c>
      <c r="Q260" s="18">
        <f t="shared" si="129"/>
        <v>0</v>
      </c>
      <c r="R260" s="18">
        <f t="shared" si="130"/>
        <v>0</v>
      </c>
      <c r="S260" s="29">
        <f t="shared" si="131"/>
        <v>0</v>
      </c>
      <c r="T260" s="25">
        <f t="shared" si="132"/>
        <v>0</v>
      </c>
      <c r="U260" s="4">
        <f t="shared" si="133"/>
        <v>0</v>
      </c>
      <c r="V260" s="4">
        <f t="shared" si="134"/>
        <v>0</v>
      </c>
      <c r="W260" s="4">
        <f t="shared" si="135"/>
        <v>0</v>
      </c>
      <c r="X260" s="27">
        <f t="shared" si="136"/>
        <v>0</v>
      </c>
      <c r="Y260" s="18">
        <f t="shared" si="137"/>
        <v>0</v>
      </c>
      <c r="Z260" s="18">
        <f t="shared" si="138"/>
        <v>0</v>
      </c>
      <c r="AA260" s="29">
        <f t="shared" si="139"/>
        <v>0</v>
      </c>
      <c r="AB260" s="25">
        <f t="shared" si="140"/>
        <v>9809.066403728164</v>
      </c>
      <c r="AC260" s="36">
        <f t="shared" si="141"/>
        <v>30.537449960653916</v>
      </c>
      <c r="AD260" s="4">
        <f t="shared" si="142"/>
        <v>230.64317237723077</v>
      </c>
      <c r="AE260" s="4">
        <f t="shared" si="143"/>
        <v>261.1806223378847</v>
      </c>
      <c r="AF260" s="33">
        <f t="shared" si="144"/>
        <v>0</v>
      </c>
      <c r="AG260" s="18">
        <f t="shared" si="145"/>
        <v>0</v>
      </c>
      <c r="AH260" s="18">
        <f t="shared" si="146"/>
        <v>0</v>
      </c>
      <c r="AI260" s="29">
        <f t="shared" si="147"/>
        <v>56968.863577176002</v>
      </c>
      <c r="AJ260" s="4">
        <f t="shared" si="148"/>
        <v>0</v>
      </c>
      <c r="AK260" s="4">
        <f t="shared" si="149"/>
        <v>0</v>
      </c>
      <c r="AL260" s="4">
        <f t="shared" si="150"/>
        <v>0</v>
      </c>
      <c r="AM260" s="4">
        <f t="shared" si="151"/>
        <v>36651.384312703587</v>
      </c>
      <c r="AO260" s="4"/>
    </row>
    <row r="261" spans="1:41">
      <c r="A261" s="1">
        <v>248</v>
      </c>
      <c r="B261" s="1">
        <f t="shared" si="152"/>
        <v>85</v>
      </c>
      <c r="C261" s="3">
        <f t="shared" si="115"/>
        <v>9582.4384110495066</v>
      </c>
      <c r="D261" s="3">
        <f t="shared" si="122"/>
        <v>134.79546088709898</v>
      </c>
      <c r="E261" s="4">
        <f t="shared" si="123"/>
        <v>38.827554514762021</v>
      </c>
      <c r="F261" s="4">
        <f t="shared" si="124"/>
        <v>95.967906372336955</v>
      </c>
      <c r="G261" s="7">
        <f t="shared" si="125"/>
        <v>0.15</v>
      </c>
      <c r="H261" s="8">
        <f t="shared" si="126"/>
        <v>1.3451947011868914E-2</v>
      </c>
      <c r="I261" s="3">
        <f t="shared" si="116"/>
        <v>130.66008630751017</v>
      </c>
      <c r="J261" s="4">
        <f t="shared" si="117"/>
        <v>226.62799267984713</v>
      </c>
      <c r="K261" s="3">
        <f t="shared" si="118"/>
        <v>265.45554719460915</v>
      </c>
      <c r="L261" s="4">
        <f t="shared" si="119"/>
        <v>8.9916442034185735</v>
      </c>
      <c r="M261" s="18">
        <f t="shared" si="120"/>
        <v>29.835910311343447</v>
      </c>
      <c r="N261" s="18">
        <f t="shared" si="121"/>
        <v>226.62799267984713</v>
      </c>
      <c r="O261" s="18">
        <f t="shared" si="127"/>
        <v>256.46390299119059</v>
      </c>
      <c r="P261" s="27">
        <f t="shared" si="128"/>
        <v>0</v>
      </c>
      <c r="Q261" s="18">
        <f t="shared" si="129"/>
        <v>0</v>
      </c>
      <c r="R261" s="18">
        <f t="shared" si="130"/>
        <v>0</v>
      </c>
      <c r="S261" s="29">
        <f t="shared" si="131"/>
        <v>0</v>
      </c>
      <c r="T261" s="25">
        <f t="shared" si="132"/>
        <v>0</v>
      </c>
      <c r="U261" s="4">
        <f t="shared" si="133"/>
        <v>0</v>
      </c>
      <c r="V261" s="4">
        <f t="shared" si="134"/>
        <v>0</v>
      </c>
      <c r="W261" s="4">
        <f t="shared" si="135"/>
        <v>0</v>
      </c>
      <c r="X261" s="27">
        <f t="shared" si="136"/>
        <v>0</v>
      </c>
      <c r="Y261" s="18">
        <f t="shared" si="137"/>
        <v>0</v>
      </c>
      <c r="Z261" s="18">
        <f t="shared" si="138"/>
        <v>0</v>
      </c>
      <c r="AA261" s="29">
        <f t="shared" si="139"/>
        <v>0</v>
      </c>
      <c r="AB261" s="25">
        <f t="shared" si="140"/>
        <v>9582.4384110483134</v>
      </c>
      <c r="AC261" s="36">
        <f t="shared" si="141"/>
        <v>29.835910311339834</v>
      </c>
      <c r="AD261" s="4">
        <f t="shared" si="142"/>
        <v>226.62799267985076</v>
      </c>
      <c r="AE261" s="4">
        <f t="shared" si="143"/>
        <v>256.46390299119059</v>
      </c>
      <c r="AF261" s="33">
        <f t="shared" si="144"/>
        <v>0</v>
      </c>
      <c r="AG261" s="18">
        <f t="shared" si="145"/>
        <v>0</v>
      </c>
      <c r="AH261" s="18">
        <f t="shared" si="146"/>
        <v>0</v>
      </c>
      <c r="AI261" s="29">
        <f t="shared" si="147"/>
        <v>56203.74218460299</v>
      </c>
      <c r="AJ261" s="4">
        <f t="shared" si="148"/>
        <v>0</v>
      </c>
      <c r="AK261" s="4">
        <f t="shared" si="149"/>
        <v>0</v>
      </c>
      <c r="AL261" s="4">
        <f t="shared" si="150"/>
        <v>0</v>
      </c>
      <c r="AM261" s="4">
        <f t="shared" si="151"/>
        <v>36052.574704327337</v>
      </c>
      <c r="AO261" s="4"/>
    </row>
    <row r="262" spans="1:41">
      <c r="A262" s="1">
        <v>249</v>
      </c>
      <c r="B262" s="1">
        <f t="shared" si="152"/>
        <v>84</v>
      </c>
      <c r="C262" s="3">
        <f t="shared" si="115"/>
        <v>9359.7628738084695</v>
      </c>
      <c r="D262" s="3">
        <f t="shared" si="122"/>
        <v>132.98219948980523</v>
      </c>
      <c r="E262" s="4">
        <f t="shared" si="123"/>
        <v>37.930485377070966</v>
      </c>
      <c r="F262" s="4">
        <f t="shared" si="124"/>
        <v>95.05171411273426</v>
      </c>
      <c r="G262" s="7">
        <f t="shared" si="125"/>
        <v>0.15</v>
      </c>
      <c r="H262" s="8">
        <f t="shared" si="126"/>
        <v>1.3451947011868914E-2</v>
      </c>
      <c r="I262" s="3">
        <f t="shared" si="116"/>
        <v>127.6238231283035</v>
      </c>
      <c r="J262" s="4">
        <f t="shared" si="117"/>
        <v>222.67553724103777</v>
      </c>
      <c r="K262" s="3">
        <f t="shared" si="118"/>
        <v>260.60602261810874</v>
      </c>
      <c r="L262" s="4">
        <f t="shared" si="119"/>
        <v>8.7839018767953814</v>
      </c>
      <c r="M262" s="18">
        <f t="shared" si="120"/>
        <v>29.146583500275582</v>
      </c>
      <c r="N262" s="18">
        <f t="shared" si="121"/>
        <v>222.67553724103777</v>
      </c>
      <c r="O262" s="18">
        <f t="shared" si="127"/>
        <v>251.82212074131337</v>
      </c>
      <c r="P262" s="27">
        <f t="shared" si="128"/>
        <v>0</v>
      </c>
      <c r="Q262" s="18">
        <f t="shared" si="129"/>
        <v>0</v>
      </c>
      <c r="R262" s="18">
        <f t="shared" si="130"/>
        <v>0</v>
      </c>
      <c r="S262" s="29">
        <f t="shared" si="131"/>
        <v>0</v>
      </c>
      <c r="T262" s="25">
        <f t="shared" si="132"/>
        <v>0</v>
      </c>
      <c r="U262" s="4">
        <f t="shared" si="133"/>
        <v>0</v>
      </c>
      <c r="V262" s="4">
        <f t="shared" si="134"/>
        <v>0</v>
      </c>
      <c r="W262" s="4">
        <f t="shared" si="135"/>
        <v>0</v>
      </c>
      <c r="X262" s="27">
        <f t="shared" si="136"/>
        <v>0</v>
      </c>
      <c r="Y262" s="18">
        <f t="shared" si="137"/>
        <v>0</v>
      </c>
      <c r="Z262" s="18">
        <f t="shared" si="138"/>
        <v>0</v>
      </c>
      <c r="AA262" s="29">
        <f t="shared" si="139"/>
        <v>0</v>
      </c>
      <c r="AB262" s="25">
        <f t="shared" si="140"/>
        <v>9359.7628738072708</v>
      </c>
      <c r="AC262" s="36">
        <f t="shared" si="141"/>
        <v>29.146583500271959</v>
      </c>
      <c r="AD262" s="4">
        <f t="shared" si="142"/>
        <v>222.67553724104141</v>
      </c>
      <c r="AE262" s="4">
        <f t="shared" si="143"/>
        <v>251.82212074131337</v>
      </c>
      <c r="AF262" s="33">
        <f t="shared" si="144"/>
        <v>0</v>
      </c>
      <c r="AG262" s="18">
        <f t="shared" si="145"/>
        <v>0</v>
      </c>
      <c r="AH262" s="18">
        <f t="shared" si="146"/>
        <v>0</v>
      </c>
      <c r="AI262" s="29">
        <f t="shared" si="147"/>
        <v>55446.208773019309</v>
      </c>
      <c r="AJ262" s="4">
        <f t="shared" si="148"/>
        <v>0</v>
      </c>
      <c r="AK262" s="4">
        <f t="shared" si="149"/>
        <v>0</v>
      </c>
      <c r="AL262" s="4">
        <f t="shared" si="150"/>
        <v>0</v>
      </c>
      <c r="AM262" s="4">
        <f t="shared" si="151"/>
        <v>35461.52938610893</v>
      </c>
      <c r="AO262" s="4"/>
    </row>
    <row r="263" spans="1:41">
      <c r="A263" s="1">
        <v>250</v>
      </c>
      <c r="B263" s="1">
        <f t="shared" si="152"/>
        <v>83</v>
      </c>
      <c r="C263" s="3">
        <f t="shared" si="115"/>
        <v>9140.9779946859417</v>
      </c>
      <c r="D263" s="3">
        <f t="shared" si="122"/>
        <v>131.19332998874665</v>
      </c>
      <c r="E263" s="4">
        <f t="shared" si="123"/>
        <v>37.04906137549186</v>
      </c>
      <c r="F263" s="4">
        <f t="shared" si="124"/>
        <v>94.144268613254795</v>
      </c>
      <c r="G263" s="7">
        <f t="shared" si="125"/>
        <v>0.15</v>
      </c>
      <c r="H263" s="8">
        <f t="shared" si="126"/>
        <v>1.3451947011868914E-2</v>
      </c>
      <c r="I263" s="3">
        <f t="shared" si="116"/>
        <v>124.64061050927279</v>
      </c>
      <c r="J263" s="4">
        <f t="shared" si="117"/>
        <v>218.78487912252757</v>
      </c>
      <c r="K263" s="3">
        <f t="shared" si="118"/>
        <v>255.83394049801944</v>
      </c>
      <c r="L263" s="4">
        <f t="shared" si="119"/>
        <v>8.579782634324431</v>
      </c>
      <c r="M263" s="18">
        <f t="shared" si="120"/>
        <v>28.469278741167429</v>
      </c>
      <c r="N263" s="18">
        <f t="shared" si="121"/>
        <v>218.78487912252757</v>
      </c>
      <c r="O263" s="18">
        <f t="shared" si="127"/>
        <v>247.25415786369501</v>
      </c>
      <c r="P263" s="27">
        <f t="shared" si="128"/>
        <v>0</v>
      </c>
      <c r="Q263" s="18">
        <f t="shared" si="129"/>
        <v>0</v>
      </c>
      <c r="R263" s="18">
        <f t="shared" si="130"/>
        <v>0</v>
      </c>
      <c r="S263" s="29">
        <f t="shared" si="131"/>
        <v>0</v>
      </c>
      <c r="T263" s="25">
        <f t="shared" si="132"/>
        <v>0</v>
      </c>
      <c r="U263" s="4">
        <f t="shared" si="133"/>
        <v>0</v>
      </c>
      <c r="V263" s="4">
        <f t="shared" si="134"/>
        <v>0</v>
      </c>
      <c r="W263" s="4">
        <f t="shared" si="135"/>
        <v>0</v>
      </c>
      <c r="X263" s="27">
        <f t="shared" si="136"/>
        <v>0</v>
      </c>
      <c r="Y263" s="18">
        <f t="shared" si="137"/>
        <v>0</v>
      </c>
      <c r="Z263" s="18">
        <f t="shared" si="138"/>
        <v>0</v>
      </c>
      <c r="AA263" s="29">
        <f t="shared" si="139"/>
        <v>0</v>
      </c>
      <c r="AB263" s="25">
        <f t="shared" si="140"/>
        <v>9140.9779946847393</v>
      </c>
      <c r="AC263" s="36">
        <f t="shared" si="141"/>
        <v>28.469278741163787</v>
      </c>
      <c r="AD263" s="4">
        <f t="shared" si="142"/>
        <v>218.78487912253124</v>
      </c>
      <c r="AE263" s="4">
        <f t="shared" si="143"/>
        <v>247.25415786369501</v>
      </c>
      <c r="AF263" s="33">
        <f t="shared" si="144"/>
        <v>0</v>
      </c>
      <c r="AG263" s="18">
        <f t="shared" si="145"/>
        <v>0</v>
      </c>
      <c r="AH263" s="18">
        <f t="shared" si="146"/>
        <v>0</v>
      </c>
      <c r="AI263" s="29">
        <f t="shared" si="147"/>
        <v>54696.219780632811</v>
      </c>
      <c r="AJ263" s="4">
        <f t="shared" si="148"/>
        <v>0</v>
      </c>
      <c r="AK263" s="4">
        <f t="shared" si="149"/>
        <v>0</v>
      </c>
      <c r="AL263" s="4">
        <f t="shared" si="150"/>
        <v>0</v>
      </c>
      <c r="AM263" s="4">
        <f t="shared" si="151"/>
        <v>34878.173234643305</v>
      </c>
      <c r="AO263" s="4"/>
    </row>
    <row r="264" spans="1:41">
      <c r="A264" s="1">
        <v>251</v>
      </c>
      <c r="B264" s="1">
        <f t="shared" si="152"/>
        <v>82</v>
      </c>
      <c r="C264" s="3">
        <f t="shared" si="115"/>
        <v>8926.0228900367129</v>
      </c>
      <c r="D264" s="3">
        <f t="shared" si="122"/>
        <v>129.42852426542731</v>
      </c>
      <c r="E264" s="4">
        <f t="shared" si="123"/>
        <v>36.183037895631848</v>
      </c>
      <c r="F264" s="4">
        <f t="shared" si="124"/>
        <v>93.245486369795458</v>
      </c>
      <c r="G264" s="7">
        <f t="shared" si="125"/>
        <v>0.15</v>
      </c>
      <c r="H264" s="8">
        <f t="shared" si="126"/>
        <v>1.3451947011868914E-2</v>
      </c>
      <c r="I264" s="3">
        <f t="shared" si="116"/>
        <v>121.70961827943263</v>
      </c>
      <c r="J264" s="4">
        <f t="shared" si="117"/>
        <v>214.95510464922808</v>
      </c>
      <c r="K264" s="3">
        <f t="shared" si="118"/>
        <v>251.13814254485993</v>
      </c>
      <c r="L264" s="4">
        <f t="shared" si="119"/>
        <v>8.3792298284621136</v>
      </c>
      <c r="M264" s="18">
        <f t="shared" si="120"/>
        <v>27.803808067169733</v>
      </c>
      <c r="N264" s="18">
        <f t="shared" si="121"/>
        <v>214.95510464922808</v>
      </c>
      <c r="O264" s="18">
        <f t="shared" si="127"/>
        <v>242.75891271639782</v>
      </c>
      <c r="P264" s="27">
        <f t="shared" si="128"/>
        <v>0</v>
      </c>
      <c r="Q264" s="18">
        <f t="shared" si="129"/>
        <v>0</v>
      </c>
      <c r="R264" s="18">
        <f t="shared" si="130"/>
        <v>0</v>
      </c>
      <c r="S264" s="29">
        <f t="shared" si="131"/>
        <v>0</v>
      </c>
      <c r="T264" s="25">
        <f t="shared" si="132"/>
        <v>0</v>
      </c>
      <c r="U264" s="4">
        <f t="shared" si="133"/>
        <v>0</v>
      </c>
      <c r="V264" s="4">
        <f t="shared" si="134"/>
        <v>0</v>
      </c>
      <c r="W264" s="4">
        <f t="shared" si="135"/>
        <v>0</v>
      </c>
      <c r="X264" s="27">
        <f t="shared" si="136"/>
        <v>0</v>
      </c>
      <c r="Y264" s="18">
        <f t="shared" si="137"/>
        <v>0</v>
      </c>
      <c r="Z264" s="18">
        <f t="shared" si="138"/>
        <v>0</v>
      </c>
      <c r="AA264" s="29">
        <f t="shared" si="139"/>
        <v>0</v>
      </c>
      <c r="AB264" s="25">
        <f t="shared" si="140"/>
        <v>8926.022890035505</v>
      </c>
      <c r="AC264" s="36">
        <f t="shared" si="141"/>
        <v>27.803808067166088</v>
      </c>
      <c r="AD264" s="4">
        <f t="shared" si="142"/>
        <v>214.95510464923171</v>
      </c>
      <c r="AE264" s="4">
        <f t="shared" si="143"/>
        <v>242.75891271639779</v>
      </c>
      <c r="AF264" s="33">
        <f t="shared" si="144"/>
        <v>0</v>
      </c>
      <c r="AG264" s="18">
        <f t="shared" si="145"/>
        <v>0</v>
      </c>
      <c r="AH264" s="18">
        <f t="shared" si="146"/>
        <v>0</v>
      </c>
      <c r="AI264" s="29">
        <f t="shared" si="147"/>
        <v>53953.731266957162</v>
      </c>
      <c r="AJ264" s="4">
        <f t="shared" si="148"/>
        <v>0</v>
      </c>
      <c r="AK264" s="4">
        <f t="shared" si="149"/>
        <v>0</v>
      </c>
      <c r="AL264" s="4">
        <f t="shared" si="150"/>
        <v>0</v>
      </c>
      <c r="AM264" s="4">
        <f t="shared" si="151"/>
        <v>34302.431353257758</v>
      </c>
      <c r="AO264" s="4"/>
    </row>
    <row r="265" spans="1:41">
      <c r="A265" s="1">
        <v>252</v>
      </c>
      <c r="B265" s="1">
        <f t="shared" si="152"/>
        <v>81</v>
      </c>
      <c r="C265" s="3">
        <f t="shared" si="115"/>
        <v>8714.8375768134738</v>
      </c>
      <c r="D265" s="3">
        <f t="shared" si="122"/>
        <v>127.68745861518438</v>
      </c>
      <c r="E265" s="4">
        <f t="shared" si="123"/>
        <v>35.332173939728655</v>
      </c>
      <c r="F265" s="4">
        <f t="shared" si="124"/>
        <v>92.355284675455721</v>
      </c>
      <c r="G265" s="7">
        <f t="shared" si="125"/>
        <v>0.15</v>
      </c>
      <c r="H265" s="8">
        <f t="shared" si="126"/>
        <v>1.3451947011868914E-2</v>
      </c>
      <c r="I265" s="3">
        <f t="shared" si="116"/>
        <v>118.83002854778259</v>
      </c>
      <c r="J265" s="4">
        <f t="shared" si="117"/>
        <v>211.18531322323832</v>
      </c>
      <c r="K265" s="3">
        <f t="shared" si="118"/>
        <v>246.51748716296697</v>
      </c>
      <c r="L265" s="4">
        <f t="shared" si="119"/>
        <v>8.1821876492003192</v>
      </c>
      <c r="M265" s="18">
        <f t="shared" si="120"/>
        <v>27.149986290528336</v>
      </c>
      <c r="N265" s="18">
        <f t="shared" si="121"/>
        <v>211.18531322323832</v>
      </c>
      <c r="O265" s="18">
        <f t="shared" si="127"/>
        <v>238.33529951376667</v>
      </c>
      <c r="P265" s="27">
        <f t="shared" si="128"/>
        <v>0</v>
      </c>
      <c r="Q265" s="18">
        <f t="shared" si="129"/>
        <v>0</v>
      </c>
      <c r="R265" s="18">
        <f t="shared" si="130"/>
        <v>0</v>
      </c>
      <c r="S265" s="29">
        <f t="shared" si="131"/>
        <v>0</v>
      </c>
      <c r="T265" s="25">
        <f t="shared" si="132"/>
        <v>0</v>
      </c>
      <c r="U265" s="4">
        <f t="shared" si="133"/>
        <v>0</v>
      </c>
      <c r="V265" s="4">
        <f t="shared" si="134"/>
        <v>0</v>
      </c>
      <c r="W265" s="4">
        <f t="shared" si="135"/>
        <v>0</v>
      </c>
      <c r="X265" s="27">
        <f t="shared" si="136"/>
        <v>0</v>
      </c>
      <c r="Y265" s="18">
        <f t="shared" si="137"/>
        <v>0</v>
      </c>
      <c r="Z265" s="18">
        <f t="shared" si="138"/>
        <v>0</v>
      </c>
      <c r="AA265" s="29">
        <f t="shared" si="139"/>
        <v>0</v>
      </c>
      <c r="AB265" s="25">
        <f t="shared" si="140"/>
        <v>8714.8375768122623</v>
      </c>
      <c r="AC265" s="36">
        <f t="shared" si="141"/>
        <v>27.149986290524666</v>
      </c>
      <c r="AD265" s="4">
        <f t="shared" si="142"/>
        <v>211.18531322324202</v>
      </c>
      <c r="AE265" s="4">
        <f t="shared" si="143"/>
        <v>238.3352995137667</v>
      </c>
      <c r="AF265" s="33">
        <f t="shared" si="144"/>
        <v>0</v>
      </c>
      <c r="AG265" s="18">
        <f t="shared" si="145"/>
        <v>0</v>
      </c>
      <c r="AH265" s="18">
        <f t="shared" si="146"/>
        <v>0</v>
      </c>
      <c r="AI265" s="29">
        <f t="shared" si="147"/>
        <v>53218.698932256986</v>
      </c>
      <c r="AJ265" s="4">
        <f t="shared" si="148"/>
        <v>0</v>
      </c>
      <c r="AK265" s="4">
        <f t="shared" si="149"/>
        <v>0</v>
      </c>
      <c r="AL265" s="4">
        <f t="shared" si="150"/>
        <v>0</v>
      </c>
      <c r="AM265" s="4">
        <f t="shared" si="151"/>
        <v>33734.229085628271</v>
      </c>
      <c r="AO265" s="4"/>
    </row>
    <row r="266" spans="1:41">
      <c r="A266" s="1">
        <v>253</v>
      </c>
      <c r="B266" s="1">
        <f t="shared" si="152"/>
        <v>80</v>
      </c>
      <c r="C266" s="3">
        <f t="shared" si="115"/>
        <v>8507.3629596730516</v>
      </c>
      <c r="D266" s="3">
        <f t="shared" si="122"/>
        <v>125.96981368781263</v>
      </c>
      <c r="E266" s="4">
        <f t="shared" si="123"/>
        <v>34.49623207488667</v>
      </c>
      <c r="F266" s="4">
        <f t="shared" si="124"/>
        <v>91.473581612925955</v>
      </c>
      <c r="G266" s="7">
        <f t="shared" si="125"/>
        <v>0.15</v>
      </c>
      <c r="H266" s="8">
        <f t="shared" si="126"/>
        <v>1.3451947011868914E-2</v>
      </c>
      <c r="I266" s="3">
        <f t="shared" si="116"/>
        <v>116.00103552749599</v>
      </c>
      <c r="J266" s="4">
        <f t="shared" si="117"/>
        <v>207.47461714042194</v>
      </c>
      <c r="K266" s="3">
        <f t="shared" si="118"/>
        <v>241.97084921530862</v>
      </c>
      <c r="L266" s="4">
        <f t="shared" si="119"/>
        <v>7.9886011120790172</v>
      </c>
      <c r="M266" s="18">
        <f t="shared" si="120"/>
        <v>26.507630962807653</v>
      </c>
      <c r="N266" s="18">
        <f t="shared" si="121"/>
        <v>207.47461714042194</v>
      </c>
      <c r="O266" s="18">
        <f t="shared" si="127"/>
        <v>233.98224810322961</v>
      </c>
      <c r="P266" s="27">
        <f t="shared" si="128"/>
        <v>0</v>
      </c>
      <c r="Q266" s="18">
        <f t="shared" si="129"/>
        <v>0</v>
      </c>
      <c r="R266" s="18">
        <f t="shared" si="130"/>
        <v>0</v>
      </c>
      <c r="S266" s="29">
        <f t="shared" si="131"/>
        <v>0</v>
      </c>
      <c r="T266" s="25">
        <f t="shared" si="132"/>
        <v>0</v>
      </c>
      <c r="U266" s="4">
        <f t="shared" si="133"/>
        <v>0</v>
      </c>
      <c r="V266" s="4">
        <f t="shared" si="134"/>
        <v>0</v>
      </c>
      <c r="W266" s="4">
        <f t="shared" si="135"/>
        <v>0</v>
      </c>
      <c r="X266" s="27">
        <f t="shared" si="136"/>
        <v>0</v>
      </c>
      <c r="Y266" s="18">
        <f t="shared" si="137"/>
        <v>0</v>
      </c>
      <c r="Z266" s="18">
        <f t="shared" si="138"/>
        <v>0</v>
      </c>
      <c r="AA266" s="29">
        <f t="shared" si="139"/>
        <v>0</v>
      </c>
      <c r="AB266" s="25">
        <f t="shared" si="140"/>
        <v>8507.3629596718365</v>
      </c>
      <c r="AC266" s="36">
        <f t="shared" si="141"/>
        <v>26.507630962803969</v>
      </c>
      <c r="AD266" s="4">
        <f t="shared" si="142"/>
        <v>207.47461714042564</v>
      </c>
      <c r="AE266" s="4">
        <f t="shared" si="143"/>
        <v>233.98224810322961</v>
      </c>
      <c r="AF266" s="33">
        <f t="shared" si="144"/>
        <v>0</v>
      </c>
      <c r="AG266" s="18">
        <f t="shared" si="145"/>
        <v>0</v>
      </c>
      <c r="AH266" s="18">
        <f t="shared" si="146"/>
        <v>0</v>
      </c>
      <c r="AI266" s="29">
        <f t="shared" si="147"/>
        <v>52491.078136527685</v>
      </c>
      <c r="AJ266" s="4">
        <f t="shared" si="148"/>
        <v>0</v>
      </c>
      <c r="AK266" s="4">
        <f t="shared" si="149"/>
        <v>0</v>
      </c>
      <c r="AL266" s="4">
        <f t="shared" si="150"/>
        <v>0</v>
      </c>
      <c r="AM266" s="4">
        <f t="shared" si="151"/>
        <v>33173.49202889009</v>
      </c>
      <c r="AO266" s="4"/>
    </row>
    <row r="267" spans="1:41">
      <c r="A267" s="1">
        <v>254</v>
      </c>
      <c r="B267" s="1">
        <f t="shared" si="152"/>
        <v>79</v>
      </c>
      <c r="C267" s="3">
        <f t="shared" si="115"/>
        <v>8303.5408182635274</v>
      </c>
      <c r="D267" s="3">
        <f t="shared" si="122"/>
        <v>124.27527442898916</v>
      </c>
      <c r="E267" s="4">
        <f t="shared" si="123"/>
        <v>33.674978382039164</v>
      </c>
      <c r="F267" s="4">
        <f t="shared" si="124"/>
        <v>90.600296046950007</v>
      </c>
      <c r="G267" s="7">
        <f t="shared" si="125"/>
        <v>0.15</v>
      </c>
      <c r="H267" s="8">
        <f t="shared" si="126"/>
        <v>1.3451947011868914E-2</v>
      </c>
      <c r="I267" s="3">
        <f t="shared" si="116"/>
        <v>113.22184536257498</v>
      </c>
      <c r="J267" s="4">
        <f t="shared" si="117"/>
        <v>203.82214140952499</v>
      </c>
      <c r="K267" s="3">
        <f t="shared" si="118"/>
        <v>237.49711979156416</v>
      </c>
      <c r="L267" s="4">
        <f t="shared" si="119"/>
        <v>7.7984160463669641</v>
      </c>
      <c r="M267" s="18">
        <f t="shared" si="120"/>
        <v>25.876562335672201</v>
      </c>
      <c r="N267" s="18">
        <f t="shared" si="121"/>
        <v>203.82214140952499</v>
      </c>
      <c r="O267" s="18">
        <f t="shared" si="127"/>
        <v>229.69870374519718</v>
      </c>
      <c r="P267" s="27">
        <f t="shared" si="128"/>
        <v>0</v>
      </c>
      <c r="Q267" s="18">
        <f t="shared" si="129"/>
        <v>0</v>
      </c>
      <c r="R267" s="18">
        <f t="shared" si="130"/>
        <v>0</v>
      </c>
      <c r="S267" s="29">
        <f t="shared" si="131"/>
        <v>0</v>
      </c>
      <c r="T267" s="25">
        <f t="shared" si="132"/>
        <v>0</v>
      </c>
      <c r="U267" s="4">
        <f t="shared" si="133"/>
        <v>0</v>
      </c>
      <c r="V267" s="4">
        <f t="shared" si="134"/>
        <v>0</v>
      </c>
      <c r="W267" s="4">
        <f t="shared" si="135"/>
        <v>0</v>
      </c>
      <c r="X267" s="27">
        <f t="shared" si="136"/>
        <v>0</v>
      </c>
      <c r="Y267" s="18">
        <f t="shared" si="137"/>
        <v>0</v>
      </c>
      <c r="Z267" s="18">
        <f t="shared" si="138"/>
        <v>0</v>
      </c>
      <c r="AA267" s="29">
        <f t="shared" si="139"/>
        <v>0</v>
      </c>
      <c r="AB267" s="25">
        <f t="shared" si="140"/>
        <v>8303.5408182623087</v>
      </c>
      <c r="AC267" s="36">
        <f t="shared" si="141"/>
        <v>25.876562335668506</v>
      </c>
      <c r="AD267" s="4">
        <f t="shared" si="142"/>
        <v>203.82214140952868</v>
      </c>
      <c r="AE267" s="4">
        <f t="shared" si="143"/>
        <v>229.69870374519718</v>
      </c>
      <c r="AF267" s="33">
        <f t="shared" si="144"/>
        <v>0</v>
      </c>
      <c r="AG267" s="18">
        <f t="shared" si="145"/>
        <v>0</v>
      </c>
      <c r="AH267" s="18">
        <f t="shared" si="146"/>
        <v>0</v>
      </c>
      <c r="AI267" s="29">
        <f t="shared" si="147"/>
        <v>51770.823918020287</v>
      </c>
      <c r="AJ267" s="4">
        <f t="shared" si="148"/>
        <v>0</v>
      </c>
      <c r="AK267" s="4">
        <f t="shared" si="149"/>
        <v>0</v>
      </c>
      <c r="AL267" s="4">
        <f t="shared" si="150"/>
        <v>0</v>
      </c>
      <c r="AM267" s="4">
        <f t="shared" si="151"/>
        <v>32620.146046256075</v>
      </c>
      <c r="AO267" s="4"/>
    </row>
    <row r="268" spans="1:41">
      <c r="A268" s="1">
        <v>255</v>
      </c>
      <c r="B268" s="1">
        <f t="shared" si="152"/>
        <v>78</v>
      </c>
      <c r="C268" s="3">
        <f t="shared" si="115"/>
        <v>8103.3137946897314</v>
      </c>
      <c r="D268" s="3">
        <f t="shared" si="122"/>
        <v>122.60353002248488</v>
      </c>
      <c r="E268" s="4">
        <f t="shared" si="123"/>
        <v>32.868182405626463</v>
      </c>
      <c r="F268" s="4">
        <f t="shared" si="124"/>
        <v>89.735347616858405</v>
      </c>
      <c r="G268" s="7">
        <f t="shared" si="125"/>
        <v>0.15</v>
      </c>
      <c r="H268" s="8">
        <f t="shared" si="126"/>
        <v>1.3451947011868914E-2</v>
      </c>
      <c r="I268" s="3">
        <f t="shared" si="116"/>
        <v>110.491675956938</v>
      </c>
      <c r="J268" s="4">
        <f t="shared" si="117"/>
        <v>200.2270235737964</v>
      </c>
      <c r="K268" s="3">
        <f t="shared" si="118"/>
        <v>233.09520597942287</v>
      </c>
      <c r="L268" s="4">
        <f t="shared" si="119"/>
        <v>7.6115790834082331</v>
      </c>
      <c r="M268" s="18">
        <f t="shared" si="120"/>
        <v>25.256603322218229</v>
      </c>
      <c r="N268" s="18">
        <f t="shared" si="121"/>
        <v>200.2270235737964</v>
      </c>
      <c r="O268" s="18">
        <f t="shared" si="127"/>
        <v>225.48362689601464</v>
      </c>
      <c r="P268" s="27">
        <f t="shared" si="128"/>
        <v>0</v>
      </c>
      <c r="Q268" s="18">
        <f t="shared" si="129"/>
        <v>0</v>
      </c>
      <c r="R268" s="18">
        <f t="shared" si="130"/>
        <v>0</v>
      </c>
      <c r="S268" s="29">
        <f t="shared" si="131"/>
        <v>0</v>
      </c>
      <c r="T268" s="25">
        <f t="shared" si="132"/>
        <v>0</v>
      </c>
      <c r="U268" s="4">
        <f t="shared" si="133"/>
        <v>0</v>
      </c>
      <c r="V268" s="4">
        <f t="shared" si="134"/>
        <v>0</v>
      </c>
      <c r="W268" s="4">
        <f t="shared" si="135"/>
        <v>0</v>
      </c>
      <c r="X268" s="27">
        <f t="shared" si="136"/>
        <v>0</v>
      </c>
      <c r="Y268" s="18">
        <f t="shared" si="137"/>
        <v>0</v>
      </c>
      <c r="Z268" s="18">
        <f t="shared" si="138"/>
        <v>0</v>
      </c>
      <c r="AA268" s="29">
        <f t="shared" si="139"/>
        <v>0</v>
      </c>
      <c r="AB268" s="25">
        <f t="shared" si="140"/>
        <v>8103.313794688509</v>
      </c>
      <c r="AC268" s="36">
        <f t="shared" si="141"/>
        <v>25.256603322214527</v>
      </c>
      <c r="AD268" s="4">
        <f t="shared" si="142"/>
        <v>200.22702357380012</v>
      </c>
      <c r="AE268" s="4">
        <f t="shared" si="143"/>
        <v>225.48362689601464</v>
      </c>
      <c r="AF268" s="33">
        <f t="shared" si="144"/>
        <v>0</v>
      </c>
      <c r="AG268" s="18">
        <f t="shared" si="145"/>
        <v>0</v>
      </c>
      <c r="AH268" s="18">
        <f t="shared" si="146"/>
        <v>0</v>
      </c>
      <c r="AI268" s="29">
        <f t="shared" si="147"/>
        <v>51057.891011319029</v>
      </c>
      <c r="AJ268" s="4">
        <f t="shared" si="148"/>
        <v>0</v>
      </c>
      <c r="AK268" s="4">
        <f t="shared" si="149"/>
        <v>0</v>
      </c>
      <c r="AL268" s="4">
        <f t="shared" si="150"/>
        <v>0</v>
      </c>
      <c r="AM268" s="4">
        <f t="shared" si="151"/>
        <v>32074.117279154427</v>
      </c>
      <c r="AO268" s="4"/>
    </row>
    <row r="269" spans="1:41">
      <c r="A269" s="1">
        <v>256</v>
      </c>
      <c r="B269" s="1">
        <f t="shared" si="152"/>
        <v>77</v>
      </c>
      <c r="C269" s="3">
        <f t="shared" si="115"/>
        <v>7906.6253811546512</v>
      </c>
      <c r="D269" s="3">
        <f t="shared" si="122"/>
        <v>120.9542738331543</v>
      </c>
      <c r="E269" s="4">
        <f t="shared" si="123"/>
        <v>32.075617103980186</v>
      </c>
      <c r="F269" s="4">
        <f t="shared" si="124"/>
        <v>88.878656729174111</v>
      </c>
      <c r="G269" s="7">
        <f t="shared" si="125"/>
        <v>0.15</v>
      </c>
      <c r="H269" s="8">
        <f t="shared" si="126"/>
        <v>1.3451947011868914E-2</v>
      </c>
      <c r="I269" s="3">
        <f t="shared" si="116"/>
        <v>107.80975680590575</v>
      </c>
      <c r="J269" s="4">
        <f t="shared" si="117"/>
        <v>196.68841353507986</v>
      </c>
      <c r="K269" s="3">
        <f t="shared" si="118"/>
        <v>228.76403063906005</v>
      </c>
      <c r="L269" s="4">
        <f t="shared" si="119"/>
        <v>7.4280376451322532</v>
      </c>
      <c r="M269" s="18">
        <f t="shared" si="120"/>
        <v>24.647579458847932</v>
      </c>
      <c r="N269" s="18">
        <f t="shared" si="121"/>
        <v>196.68841353507986</v>
      </c>
      <c r="O269" s="18">
        <f t="shared" si="127"/>
        <v>221.33599299392779</v>
      </c>
      <c r="P269" s="27">
        <f t="shared" si="128"/>
        <v>0</v>
      </c>
      <c r="Q269" s="18">
        <f t="shared" si="129"/>
        <v>0</v>
      </c>
      <c r="R269" s="18">
        <f t="shared" si="130"/>
        <v>0</v>
      </c>
      <c r="S269" s="29">
        <f t="shared" si="131"/>
        <v>0</v>
      </c>
      <c r="T269" s="25">
        <f t="shared" si="132"/>
        <v>0</v>
      </c>
      <c r="U269" s="4">
        <f t="shared" si="133"/>
        <v>0</v>
      </c>
      <c r="V269" s="4">
        <f t="shared" si="134"/>
        <v>0</v>
      </c>
      <c r="W269" s="4">
        <f t="shared" si="135"/>
        <v>0</v>
      </c>
      <c r="X269" s="27">
        <f t="shared" si="136"/>
        <v>0</v>
      </c>
      <c r="Y269" s="18">
        <f t="shared" si="137"/>
        <v>0</v>
      </c>
      <c r="Z269" s="18">
        <f t="shared" si="138"/>
        <v>0</v>
      </c>
      <c r="AA269" s="29">
        <f t="shared" si="139"/>
        <v>0</v>
      </c>
      <c r="AB269" s="25">
        <f t="shared" si="140"/>
        <v>7906.6253811534252</v>
      </c>
      <c r="AC269" s="36">
        <f t="shared" si="141"/>
        <v>24.64757945884422</v>
      </c>
      <c r="AD269" s="4">
        <f t="shared" si="142"/>
        <v>196.68841353508355</v>
      </c>
      <c r="AE269" s="4">
        <f t="shared" si="143"/>
        <v>221.33599299392779</v>
      </c>
      <c r="AF269" s="33">
        <f t="shared" si="144"/>
        <v>0</v>
      </c>
      <c r="AG269" s="18">
        <f t="shared" si="145"/>
        <v>0</v>
      </c>
      <c r="AH269" s="18">
        <f t="shared" si="146"/>
        <v>0</v>
      </c>
      <c r="AI269" s="29">
        <f t="shared" si="147"/>
        <v>50352.23386498139</v>
      </c>
      <c r="AJ269" s="4">
        <f t="shared" si="148"/>
        <v>0</v>
      </c>
      <c r="AK269" s="4">
        <f t="shared" si="149"/>
        <v>0</v>
      </c>
      <c r="AL269" s="4">
        <f t="shared" si="150"/>
        <v>0</v>
      </c>
      <c r="AM269" s="4">
        <f t="shared" si="151"/>
        <v>31535.332158898582</v>
      </c>
      <c r="AO269" s="4"/>
    </row>
    <row r="270" spans="1:41">
      <c r="A270" s="1">
        <v>257</v>
      </c>
      <c r="B270" s="1">
        <f t="shared" si="152"/>
        <v>76</v>
      </c>
      <c r="C270" s="3">
        <f t="shared" ref="C270:C333" si="153">C269-J270</f>
        <v>7713.4199077743106</v>
      </c>
      <c r="D270" s="3">
        <f t="shared" si="122"/>
        <v>119.32720335069152</v>
      </c>
      <c r="E270" s="4">
        <f t="shared" si="123"/>
        <v>31.297058800403828</v>
      </c>
      <c r="F270" s="4">
        <f t="shared" si="124"/>
        <v>88.030144550287687</v>
      </c>
      <c r="G270" s="7">
        <f t="shared" si="125"/>
        <v>0.15</v>
      </c>
      <c r="H270" s="8">
        <f t="shared" si="126"/>
        <v>1.3451947011868914E-2</v>
      </c>
      <c r="I270" s="3">
        <f t="shared" ref="I270:I333" si="154">H270*(C269-F270)</f>
        <v>105.17532883005261</v>
      </c>
      <c r="J270" s="4">
        <f t="shared" ref="J270:J333" si="155">I270+F270</f>
        <v>193.20547338034029</v>
      </c>
      <c r="K270" s="3">
        <f t="shared" ref="K270:K333" si="156">D270+I270</f>
        <v>224.50253218074414</v>
      </c>
      <c r="L270" s="4">
        <f t="shared" ref="L270:L333" si="157">(SUM(C$6:C$7)/10000)/12*C269</f>
        <v>7.2477399327250964</v>
      </c>
      <c r="M270" s="18">
        <f t="shared" ref="M270:M333" si="158">E270-L270</f>
        <v>24.049318867678732</v>
      </c>
      <c r="N270" s="18">
        <f t="shared" ref="N270:N333" si="159">J270</f>
        <v>193.20547338034029</v>
      </c>
      <c r="O270" s="18">
        <f t="shared" si="127"/>
        <v>217.25479224801902</v>
      </c>
      <c r="P270" s="27">
        <f t="shared" si="128"/>
        <v>0</v>
      </c>
      <c r="Q270" s="18">
        <f t="shared" si="129"/>
        <v>0</v>
      </c>
      <c r="R270" s="18">
        <f t="shared" si="130"/>
        <v>0</v>
      </c>
      <c r="S270" s="29">
        <f t="shared" si="131"/>
        <v>0</v>
      </c>
      <c r="T270" s="25">
        <f t="shared" si="132"/>
        <v>0</v>
      </c>
      <c r="U270" s="4">
        <f t="shared" si="133"/>
        <v>0</v>
      </c>
      <c r="V270" s="4">
        <f t="shared" si="134"/>
        <v>0</v>
      </c>
      <c r="W270" s="4">
        <f t="shared" si="135"/>
        <v>0</v>
      </c>
      <c r="X270" s="27">
        <f t="shared" si="136"/>
        <v>0</v>
      </c>
      <c r="Y270" s="18">
        <f t="shared" si="137"/>
        <v>0</v>
      </c>
      <c r="Z270" s="18">
        <f t="shared" si="138"/>
        <v>0</v>
      </c>
      <c r="AA270" s="29">
        <f t="shared" si="139"/>
        <v>0</v>
      </c>
      <c r="AB270" s="25">
        <f t="shared" si="140"/>
        <v>7713.4199077730809</v>
      </c>
      <c r="AC270" s="36">
        <f t="shared" si="141"/>
        <v>24.049318867675002</v>
      </c>
      <c r="AD270" s="4">
        <f t="shared" si="142"/>
        <v>193.20547338034402</v>
      </c>
      <c r="AE270" s="4">
        <f t="shared" si="143"/>
        <v>217.25479224801902</v>
      </c>
      <c r="AF270" s="33">
        <f t="shared" si="144"/>
        <v>0</v>
      </c>
      <c r="AG270" s="18">
        <f t="shared" si="145"/>
        <v>0</v>
      </c>
      <c r="AH270" s="18">
        <f t="shared" si="146"/>
        <v>0</v>
      </c>
      <c r="AI270" s="29">
        <f t="shared" si="147"/>
        <v>49653.806658748414</v>
      </c>
      <c r="AJ270" s="4">
        <f t="shared" si="148"/>
        <v>0</v>
      </c>
      <c r="AK270" s="4">
        <f t="shared" si="149"/>
        <v>0</v>
      </c>
      <c r="AL270" s="4">
        <f t="shared" si="150"/>
        <v>0</v>
      </c>
      <c r="AM270" s="4">
        <f t="shared" si="151"/>
        <v>31003.717417900883</v>
      </c>
      <c r="AO270" s="4"/>
    </row>
    <row r="271" spans="1:41">
      <c r="A271" s="1">
        <v>258</v>
      </c>
      <c r="B271" s="1">
        <f t="shared" si="152"/>
        <v>75</v>
      </c>
      <c r="C271" s="3">
        <f t="shared" si="153"/>
        <v>7523.6425305637167</v>
      </c>
      <c r="D271" s="3">
        <f t="shared" ref="D271:D334" si="160">IF(B270&lt;=0,0,PMT(C$3/12,B270,-C270))</f>
        <v>117.72202013414353</v>
      </c>
      <c r="E271" s="4">
        <f t="shared" ref="E271:E334" si="161">C270*C$3/12</f>
        <v>30.532287134939978</v>
      </c>
      <c r="F271" s="4">
        <f t="shared" ref="F271:F334" si="162">D271-E271</f>
        <v>87.189732999203557</v>
      </c>
      <c r="G271" s="7">
        <f t="shared" ref="G271:G334" si="163">C$8/100*MIN(6%,0.2%*(A271+C$5))</f>
        <v>0.15</v>
      </c>
      <c r="H271" s="8">
        <f t="shared" ref="H271:H334" si="164">1-(1-G271)^(1/12)</f>
        <v>1.3451947011868914E-2</v>
      </c>
      <c r="I271" s="3">
        <f t="shared" si="154"/>
        <v>102.58764421139055</v>
      </c>
      <c r="J271" s="4">
        <f t="shared" si="155"/>
        <v>189.77737721059412</v>
      </c>
      <c r="K271" s="3">
        <f t="shared" si="156"/>
        <v>220.30966434553409</v>
      </c>
      <c r="L271" s="4">
        <f t="shared" si="157"/>
        <v>7.0706349154597845</v>
      </c>
      <c r="M271" s="18">
        <f t="shared" si="158"/>
        <v>23.461652219480193</v>
      </c>
      <c r="N271" s="18">
        <f t="shared" si="159"/>
        <v>189.77737721059412</v>
      </c>
      <c r="O271" s="18">
        <f t="shared" ref="O271:O334" si="165">M271+N271</f>
        <v>213.23902943007431</v>
      </c>
      <c r="P271" s="27">
        <f t="shared" ref="P271:P334" si="166">P270-R271</f>
        <v>0</v>
      </c>
      <c r="Q271" s="18">
        <f t="shared" ref="Q271:Q334" si="167">P270*$C$9/12</f>
        <v>0</v>
      </c>
      <c r="R271" s="18">
        <f t="shared" ref="R271:R334" si="168">MIN(P270,O271-Q271-U271-Y271)</f>
        <v>0</v>
      </c>
      <c r="S271" s="29">
        <f t="shared" ref="S271:S334" si="169">Q271+R271</f>
        <v>0</v>
      </c>
      <c r="T271" s="25">
        <f t="shared" ref="T271:T334" si="170">T270-V271</f>
        <v>0</v>
      </c>
      <c r="U271" s="4">
        <f t="shared" ref="U271:U334" si="171">T270*$C$9/12</f>
        <v>0</v>
      </c>
      <c r="V271" s="4">
        <f t="shared" ref="V271:V334" si="172">MIN(T270,O271-Q271-U271-Y271-R271)</f>
        <v>0</v>
      </c>
      <c r="W271" s="4">
        <f t="shared" ref="W271:W334" si="173">U271+V271</f>
        <v>0</v>
      </c>
      <c r="X271" s="27">
        <f t="shared" ref="X271:X334" si="174">X270-Z271</f>
        <v>0</v>
      </c>
      <c r="Y271" s="18">
        <f t="shared" ref="Y271:Y334" si="175">X270*$C$9/12</f>
        <v>0</v>
      </c>
      <c r="Z271" s="18">
        <f t="shared" ref="Z271:Z334" si="176">MIN(X270,O271-Q271-U271-Y271-R271-V271)</f>
        <v>0</v>
      </c>
      <c r="AA271" s="29">
        <f t="shared" ref="AA271:AA334" si="177">Y271+Z271</f>
        <v>0</v>
      </c>
      <c r="AB271" s="25">
        <f t="shared" ref="AB271:AB334" si="178">AB270*(1+C$9/12)-AC271-AD271</f>
        <v>7523.6425305624825</v>
      </c>
      <c r="AC271" s="36">
        <f t="shared" ref="AC271:AC334" si="179">MIN(O271-Q271-R271-U271-V271-Y271-Z271,AB270*C$9/12)</f>
        <v>23.461652219476459</v>
      </c>
      <c r="AD271" s="4">
        <f t="shared" ref="AD271:AD334" si="180">MIN(AB270,O271-Q271-U271-Y271-R271-V271-Z271-AC271)</f>
        <v>189.77737721059785</v>
      </c>
      <c r="AE271" s="4">
        <f t="shared" ref="AE271:AE334" si="181">AC271+AD271</f>
        <v>213.23902943007431</v>
      </c>
      <c r="AF271" s="33">
        <f t="shared" ref="AF271:AF334" si="182">$A271*R271</f>
        <v>0</v>
      </c>
      <c r="AG271" s="18">
        <f t="shared" ref="AG271:AG334" si="183">$A271*V271</f>
        <v>0</v>
      </c>
      <c r="AH271" s="18">
        <f t="shared" ref="AH271:AH334" si="184">$A271*Z271</f>
        <v>0</v>
      </c>
      <c r="AI271" s="29">
        <f t="shared" ref="AI271:AI334" si="185">$A271*AD271</f>
        <v>48962.563320334244</v>
      </c>
      <c r="AJ271" s="4">
        <f t="shared" ref="AJ271:AJ334" si="186">$A271*S271/(1+$I$1/12)^$A271</f>
        <v>0</v>
      </c>
      <c r="AK271" s="4">
        <f t="shared" ref="AK271:AK334" si="187">$A271*W271/(1+$I$1/12)^$A271</f>
        <v>0</v>
      </c>
      <c r="AL271" s="4">
        <f t="shared" ref="AL271:AL334" si="188">$A271*AA271/(1+$I$1/12)^$A271</f>
        <v>0</v>
      </c>
      <c r="AM271" s="4">
        <f t="shared" ref="AM271:AM334" si="189">$A271*AE271/(1+$I$1/12)^$A271</f>
        <v>30479.200100441805</v>
      </c>
      <c r="AO271" s="4"/>
    </row>
    <row r="272" spans="1:41">
      <c r="A272" s="1">
        <v>259</v>
      </c>
      <c r="B272" s="1">
        <f t="shared" si="152"/>
        <v>74</v>
      </c>
      <c r="C272" s="3">
        <f t="shared" si="153"/>
        <v>7337.239219591509</v>
      </c>
      <c r="D272" s="3">
        <f t="shared" si="160"/>
        <v>116.13842975716885</v>
      </c>
      <c r="E272" s="4">
        <f t="shared" si="161"/>
        <v>29.781085016814714</v>
      </c>
      <c r="F272" s="4">
        <f t="shared" si="162"/>
        <v>86.357344740354137</v>
      </c>
      <c r="G272" s="7">
        <f t="shared" si="163"/>
        <v>0.15</v>
      </c>
      <c r="H272" s="8">
        <f t="shared" si="164"/>
        <v>1.3451947011868914E-2</v>
      </c>
      <c r="I272" s="3">
        <f t="shared" si="154"/>
        <v>100.04596623185353</v>
      </c>
      <c r="J272" s="4">
        <f t="shared" si="155"/>
        <v>186.40331097220766</v>
      </c>
      <c r="K272" s="3">
        <f t="shared" si="156"/>
        <v>216.18439598902239</v>
      </c>
      <c r="L272" s="4">
        <f t="shared" si="157"/>
        <v>6.8966723196834065</v>
      </c>
      <c r="M272" s="18">
        <f t="shared" si="158"/>
        <v>22.884412697131307</v>
      </c>
      <c r="N272" s="18">
        <f t="shared" si="159"/>
        <v>186.40331097220766</v>
      </c>
      <c r="O272" s="18">
        <f t="shared" si="165"/>
        <v>209.28772366933896</v>
      </c>
      <c r="P272" s="27">
        <f t="shared" si="166"/>
        <v>0</v>
      </c>
      <c r="Q272" s="18">
        <f t="shared" si="167"/>
        <v>0</v>
      </c>
      <c r="R272" s="18">
        <f t="shared" si="168"/>
        <v>0</v>
      </c>
      <c r="S272" s="29">
        <f t="shared" si="169"/>
        <v>0</v>
      </c>
      <c r="T272" s="25">
        <f t="shared" si="170"/>
        <v>0</v>
      </c>
      <c r="U272" s="4">
        <f t="shared" si="171"/>
        <v>0</v>
      </c>
      <c r="V272" s="4">
        <f t="shared" si="172"/>
        <v>0</v>
      </c>
      <c r="W272" s="4">
        <f t="shared" si="173"/>
        <v>0</v>
      </c>
      <c r="X272" s="27">
        <f t="shared" si="174"/>
        <v>0</v>
      </c>
      <c r="Y272" s="18">
        <f t="shared" si="175"/>
        <v>0</v>
      </c>
      <c r="Z272" s="18">
        <f t="shared" si="176"/>
        <v>0</v>
      </c>
      <c r="AA272" s="29">
        <f t="shared" si="177"/>
        <v>0</v>
      </c>
      <c r="AB272" s="25">
        <f t="shared" si="178"/>
        <v>7337.2392195902712</v>
      </c>
      <c r="AC272" s="36">
        <f t="shared" si="179"/>
        <v>22.884412697127555</v>
      </c>
      <c r="AD272" s="4">
        <f t="shared" si="180"/>
        <v>186.40331097221141</v>
      </c>
      <c r="AE272" s="4">
        <f t="shared" si="181"/>
        <v>209.28772366933896</v>
      </c>
      <c r="AF272" s="33">
        <f t="shared" si="182"/>
        <v>0</v>
      </c>
      <c r="AG272" s="18">
        <f t="shared" si="183"/>
        <v>0</v>
      </c>
      <c r="AH272" s="18">
        <f t="shared" si="184"/>
        <v>0</v>
      </c>
      <c r="AI272" s="29">
        <f t="shared" si="185"/>
        <v>48278.45754180276</v>
      </c>
      <c r="AJ272" s="4">
        <f t="shared" si="186"/>
        <v>0</v>
      </c>
      <c r="AK272" s="4">
        <f t="shared" si="187"/>
        <v>0</v>
      </c>
      <c r="AL272" s="4">
        <f t="shared" si="188"/>
        <v>0</v>
      </c>
      <c r="AM272" s="4">
        <f t="shared" si="189"/>
        <v>29961.707573005919</v>
      </c>
      <c r="AO272" s="4"/>
    </row>
    <row r="273" spans="1:41">
      <c r="A273" s="1">
        <v>260</v>
      </c>
      <c r="B273" s="1">
        <f t="shared" si="152"/>
        <v>73</v>
      </c>
      <c r="C273" s="3">
        <f t="shared" si="153"/>
        <v>7154.1567473009754</v>
      </c>
      <c r="D273" s="3">
        <f t="shared" si="160"/>
        <v>114.57614175403371</v>
      </c>
      <c r="E273" s="4">
        <f t="shared" si="161"/>
        <v>29.043238577549726</v>
      </c>
      <c r="F273" s="4">
        <f t="shared" si="162"/>
        <v>85.532903176483984</v>
      </c>
      <c r="G273" s="7">
        <f t="shared" si="163"/>
        <v>0.15</v>
      </c>
      <c r="H273" s="8">
        <f t="shared" si="164"/>
        <v>1.3451947011868914E-2</v>
      </c>
      <c r="I273" s="3">
        <f t="shared" si="154"/>
        <v>97.54956911405003</v>
      </c>
      <c r="J273" s="4">
        <f t="shared" si="155"/>
        <v>183.08247229053401</v>
      </c>
      <c r="K273" s="3">
        <f t="shared" si="156"/>
        <v>212.12571086808373</v>
      </c>
      <c r="L273" s="4">
        <f t="shared" si="157"/>
        <v>6.725802617958883</v>
      </c>
      <c r="M273" s="18">
        <f t="shared" si="158"/>
        <v>22.317435959590842</v>
      </c>
      <c r="N273" s="18">
        <f t="shared" si="159"/>
        <v>183.08247229053401</v>
      </c>
      <c r="O273" s="18">
        <f t="shared" si="165"/>
        <v>205.39990825012487</v>
      </c>
      <c r="P273" s="27">
        <f t="shared" si="166"/>
        <v>0</v>
      </c>
      <c r="Q273" s="18">
        <f t="shared" si="167"/>
        <v>0</v>
      </c>
      <c r="R273" s="18">
        <f t="shared" si="168"/>
        <v>0</v>
      </c>
      <c r="S273" s="29">
        <f t="shared" si="169"/>
        <v>0</v>
      </c>
      <c r="T273" s="25">
        <f t="shared" si="170"/>
        <v>0</v>
      </c>
      <c r="U273" s="4">
        <f t="shared" si="171"/>
        <v>0</v>
      </c>
      <c r="V273" s="4">
        <f t="shared" si="172"/>
        <v>0</v>
      </c>
      <c r="W273" s="4">
        <f t="shared" si="173"/>
        <v>0</v>
      </c>
      <c r="X273" s="27">
        <f t="shared" si="174"/>
        <v>0</v>
      </c>
      <c r="Y273" s="18">
        <f t="shared" si="175"/>
        <v>0</v>
      </c>
      <c r="Z273" s="18">
        <f t="shared" si="176"/>
        <v>0</v>
      </c>
      <c r="AA273" s="29">
        <f t="shared" si="177"/>
        <v>0</v>
      </c>
      <c r="AB273" s="25">
        <f t="shared" si="178"/>
        <v>7154.1567472997331</v>
      </c>
      <c r="AC273" s="36">
        <f t="shared" si="179"/>
        <v>22.317435959587076</v>
      </c>
      <c r="AD273" s="4">
        <f t="shared" si="180"/>
        <v>183.08247229053779</v>
      </c>
      <c r="AE273" s="4">
        <f t="shared" si="181"/>
        <v>205.39990825012487</v>
      </c>
      <c r="AF273" s="33">
        <f t="shared" si="182"/>
        <v>0</v>
      </c>
      <c r="AG273" s="18">
        <f t="shared" si="183"/>
        <v>0</v>
      </c>
      <c r="AH273" s="18">
        <f t="shared" si="184"/>
        <v>0</v>
      </c>
      <c r="AI273" s="29">
        <f t="shared" si="185"/>
        <v>47601.442795539828</v>
      </c>
      <c r="AJ273" s="4">
        <f t="shared" si="186"/>
        <v>0</v>
      </c>
      <c r="AK273" s="4">
        <f t="shared" si="187"/>
        <v>0</v>
      </c>
      <c r="AL273" s="4">
        <f t="shared" si="188"/>
        <v>0</v>
      </c>
      <c r="AM273" s="4">
        <f t="shared" si="189"/>
        <v>29451.167534196142</v>
      </c>
      <c r="AO273" s="4"/>
    </row>
    <row r="274" spans="1:41">
      <c r="A274" s="1">
        <v>261</v>
      </c>
      <c r="B274" s="1">
        <f t="shared" ref="B274:B337" si="190">MAX(C$4*12-C$5-A274,0)</f>
        <v>72</v>
      </c>
      <c r="C274" s="3">
        <f t="shared" si="153"/>
        <v>6974.342676995122</v>
      </c>
      <c r="D274" s="3">
        <f t="shared" si="160"/>
        <v>113.03486956633401</v>
      </c>
      <c r="E274" s="4">
        <f t="shared" si="161"/>
        <v>28.318537124733027</v>
      </c>
      <c r="F274" s="4">
        <f t="shared" si="162"/>
        <v>84.716332441600983</v>
      </c>
      <c r="G274" s="7">
        <f t="shared" si="163"/>
        <v>0.15</v>
      </c>
      <c r="H274" s="8">
        <f t="shared" si="164"/>
        <v>1.3451947011868914E-2</v>
      </c>
      <c r="I274" s="3">
        <f t="shared" si="154"/>
        <v>95.097737864252906</v>
      </c>
      <c r="J274" s="4">
        <f t="shared" si="155"/>
        <v>179.81407030585387</v>
      </c>
      <c r="K274" s="3">
        <f t="shared" si="156"/>
        <v>208.13260743058692</v>
      </c>
      <c r="L274" s="4">
        <f t="shared" si="157"/>
        <v>6.5579770183592272</v>
      </c>
      <c r="M274" s="18">
        <f t="shared" si="158"/>
        <v>21.760560106373799</v>
      </c>
      <c r="N274" s="18">
        <f t="shared" si="159"/>
        <v>179.81407030585387</v>
      </c>
      <c r="O274" s="18">
        <f t="shared" si="165"/>
        <v>201.57463041222766</v>
      </c>
      <c r="P274" s="27">
        <f t="shared" si="166"/>
        <v>0</v>
      </c>
      <c r="Q274" s="18">
        <f t="shared" si="167"/>
        <v>0</v>
      </c>
      <c r="R274" s="18">
        <f t="shared" si="168"/>
        <v>0</v>
      </c>
      <c r="S274" s="29">
        <f t="shared" si="169"/>
        <v>0</v>
      </c>
      <c r="T274" s="25">
        <f t="shared" si="170"/>
        <v>0</v>
      </c>
      <c r="U274" s="4">
        <f t="shared" si="171"/>
        <v>0</v>
      </c>
      <c r="V274" s="4">
        <f t="shared" si="172"/>
        <v>0</v>
      </c>
      <c r="W274" s="4">
        <f t="shared" si="173"/>
        <v>0</v>
      </c>
      <c r="X274" s="27">
        <f t="shared" si="174"/>
        <v>0</v>
      </c>
      <c r="Y274" s="18">
        <f t="shared" si="175"/>
        <v>0</v>
      </c>
      <c r="Z274" s="18">
        <f t="shared" si="176"/>
        <v>0</v>
      </c>
      <c r="AA274" s="29">
        <f t="shared" si="177"/>
        <v>0</v>
      </c>
      <c r="AB274" s="25">
        <f t="shared" si="178"/>
        <v>6974.3426769938751</v>
      </c>
      <c r="AC274" s="36">
        <f t="shared" si="179"/>
        <v>21.760560106370022</v>
      </c>
      <c r="AD274" s="4">
        <f t="shared" si="180"/>
        <v>179.81407030585763</v>
      </c>
      <c r="AE274" s="4">
        <f t="shared" si="181"/>
        <v>201.57463041222763</v>
      </c>
      <c r="AF274" s="33">
        <f t="shared" si="182"/>
        <v>0</v>
      </c>
      <c r="AG274" s="18">
        <f t="shared" si="183"/>
        <v>0</v>
      </c>
      <c r="AH274" s="18">
        <f t="shared" si="184"/>
        <v>0</v>
      </c>
      <c r="AI274" s="29">
        <f t="shared" si="185"/>
        <v>46931.472349828844</v>
      </c>
      <c r="AJ274" s="4">
        <f t="shared" si="186"/>
        <v>0</v>
      </c>
      <c r="AK274" s="4">
        <f t="shared" si="187"/>
        <v>0</v>
      </c>
      <c r="AL274" s="4">
        <f t="shared" si="188"/>
        <v>0</v>
      </c>
      <c r="AM274" s="4">
        <f t="shared" si="189"/>
        <v>28947.508024236675</v>
      </c>
      <c r="AO274" s="4"/>
    </row>
    <row r="275" spans="1:41">
      <c r="A275" s="1">
        <v>262</v>
      </c>
      <c r="B275" s="1">
        <f t="shared" si="190"/>
        <v>71</v>
      </c>
      <c r="C275" s="3">
        <f t="shared" si="153"/>
        <v>6797.7453514835315</v>
      </c>
      <c r="D275" s="3">
        <f t="shared" si="160"/>
        <v>111.5143304904342</v>
      </c>
      <c r="E275" s="4">
        <f t="shared" si="161"/>
        <v>27.606773096439024</v>
      </c>
      <c r="F275" s="4">
        <f t="shared" si="162"/>
        <v>83.907557393995177</v>
      </c>
      <c r="G275" s="7">
        <f t="shared" si="163"/>
        <v>0.15</v>
      </c>
      <c r="H275" s="8">
        <f t="shared" si="164"/>
        <v>1.3451947011868914E-2</v>
      </c>
      <c r="I275" s="3">
        <f t="shared" si="154"/>
        <v>92.689768117595008</v>
      </c>
      <c r="J275" s="4">
        <f t="shared" si="155"/>
        <v>176.59732551159018</v>
      </c>
      <c r="K275" s="3">
        <f t="shared" si="156"/>
        <v>204.2040986080292</v>
      </c>
      <c r="L275" s="4">
        <f t="shared" si="157"/>
        <v>6.3931474539121949</v>
      </c>
      <c r="M275" s="18">
        <f t="shared" si="158"/>
        <v>21.213625642526829</v>
      </c>
      <c r="N275" s="18">
        <f t="shared" si="159"/>
        <v>176.59732551159018</v>
      </c>
      <c r="O275" s="18">
        <f t="shared" si="165"/>
        <v>197.81095115411702</v>
      </c>
      <c r="P275" s="27">
        <f t="shared" si="166"/>
        <v>0</v>
      </c>
      <c r="Q275" s="18">
        <f t="shared" si="167"/>
        <v>0</v>
      </c>
      <c r="R275" s="18">
        <f t="shared" si="168"/>
        <v>0</v>
      </c>
      <c r="S275" s="29">
        <f t="shared" si="169"/>
        <v>0</v>
      </c>
      <c r="T275" s="25">
        <f t="shared" si="170"/>
        <v>0</v>
      </c>
      <c r="U275" s="4">
        <f t="shared" si="171"/>
        <v>0</v>
      </c>
      <c r="V275" s="4">
        <f t="shared" si="172"/>
        <v>0</v>
      </c>
      <c r="W275" s="4">
        <f t="shared" si="173"/>
        <v>0</v>
      </c>
      <c r="X275" s="27">
        <f t="shared" si="174"/>
        <v>0</v>
      </c>
      <c r="Y275" s="18">
        <f t="shared" si="175"/>
        <v>0</v>
      </c>
      <c r="Z275" s="18">
        <f t="shared" si="176"/>
        <v>0</v>
      </c>
      <c r="AA275" s="29">
        <f t="shared" si="177"/>
        <v>0</v>
      </c>
      <c r="AB275" s="25">
        <f t="shared" si="178"/>
        <v>6797.745351482281</v>
      </c>
      <c r="AC275" s="36">
        <f t="shared" si="179"/>
        <v>21.213625642523038</v>
      </c>
      <c r="AD275" s="4">
        <f t="shared" si="180"/>
        <v>176.59732551159399</v>
      </c>
      <c r="AE275" s="4">
        <f t="shared" si="181"/>
        <v>197.81095115411702</v>
      </c>
      <c r="AF275" s="33">
        <f t="shared" si="182"/>
        <v>0</v>
      </c>
      <c r="AG275" s="18">
        <f t="shared" si="183"/>
        <v>0</v>
      </c>
      <c r="AH275" s="18">
        <f t="shared" si="184"/>
        <v>0</v>
      </c>
      <c r="AI275" s="29">
        <f t="shared" si="185"/>
        <v>46268.499284037629</v>
      </c>
      <c r="AJ275" s="4">
        <f t="shared" si="186"/>
        <v>0</v>
      </c>
      <c r="AK275" s="4">
        <f t="shared" si="187"/>
        <v>0</v>
      </c>
      <c r="AL275" s="4">
        <f t="shared" si="188"/>
        <v>0</v>
      </c>
      <c r="AM275" s="4">
        <f t="shared" si="189"/>
        <v>28450.657434075769</v>
      </c>
      <c r="AO275" s="4"/>
    </row>
    <row r="276" spans="1:41">
      <c r="A276" s="1">
        <v>263</v>
      </c>
      <c r="B276" s="1">
        <f t="shared" si="190"/>
        <v>70</v>
      </c>
      <c r="C276" s="3">
        <f t="shared" si="153"/>
        <v>6624.3138818887674</v>
      </c>
      <c r="D276" s="3">
        <f t="shared" si="160"/>
        <v>110.0142456256128</v>
      </c>
      <c r="E276" s="4">
        <f t="shared" si="161"/>
        <v>26.907742016288978</v>
      </c>
      <c r="F276" s="4">
        <f t="shared" si="162"/>
        <v>83.106503609323823</v>
      </c>
      <c r="G276" s="7">
        <f t="shared" si="163"/>
        <v>0.15</v>
      </c>
      <c r="H276" s="8">
        <f t="shared" si="164"/>
        <v>1.3451947011868914E-2</v>
      </c>
      <c r="I276" s="3">
        <f t="shared" si="154"/>
        <v>90.324965985440372</v>
      </c>
      <c r="J276" s="4">
        <f t="shared" si="155"/>
        <v>173.4314695947642</v>
      </c>
      <c r="K276" s="3">
        <f t="shared" si="156"/>
        <v>200.33921161105317</v>
      </c>
      <c r="L276" s="4">
        <f t="shared" si="157"/>
        <v>6.2312665721932374</v>
      </c>
      <c r="M276" s="18">
        <f t="shared" si="158"/>
        <v>20.67647544409574</v>
      </c>
      <c r="N276" s="18">
        <f t="shared" si="159"/>
        <v>173.4314695947642</v>
      </c>
      <c r="O276" s="18">
        <f t="shared" si="165"/>
        <v>194.10794503885992</v>
      </c>
      <c r="P276" s="27">
        <f t="shared" si="166"/>
        <v>0</v>
      </c>
      <c r="Q276" s="18">
        <f t="shared" si="167"/>
        <v>0</v>
      </c>
      <c r="R276" s="18">
        <f t="shared" si="168"/>
        <v>0</v>
      </c>
      <c r="S276" s="29">
        <f t="shared" si="169"/>
        <v>0</v>
      </c>
      <c r="T276" s="25">
        <f t="shared" si="170"/>
        <v>0</v>
      </c>
      <c r="U276" s="4">
        <f t="shared" si="171"/>
        <v>0</v>
      </c>
      <c r="V276" s="4">
        <f t="shared" si="172"/>
        <v>0</v>
      </c>
      <c r="W276" s="4">
        <f t="shared" si="173"/>
        <v>0</v>
      </c>
      <c r="X276" s="27">
        <f t="shared" si="174"/>
        <v>0</v>
      </c>
      <c r="Y276" s="18">
        <f t="shared" si="175"/>
        <v>0</v>
      </c>
      <c r="Z276" s="18">
        <f t="shared" si="176"/>
        <v>0</v>
      </c>
      <c r="AA276" s="29">
        <f t="shared" si="177"/>
        <v>0</v>
      </c>
      <c r="AB276" s="25">
        <f t="shared" si="178"/>
        <v>6624.3138818875132</v>
      </c>
      <c r="AC276" s="36">
        <f t="shared" si="179"/>
        <v>20.676475444091938</v>
      </c>
      <c r="AD276" s="4">
        <f t="shared" si="180"/>
        <v>173.43146959476798</v>
      </c>
      <c r="AE276" s="4">
        <f t="shared" si="181"/>
        <v>194.10794503885992</v>
      </c>
      <c r="AF276" s="33">
        <f t="shared" si="182"/>
        <v>0</v>
      </c>
      <c r="AG276" s="18">
        <f t="shared" si="183"/>
        <v>0</v>
      </c>
      <c r="AH276" s="18">
        <f t="shared" si="184"/>
        <v>0</v>
      </c>
      <c r="AI276" s="29">
        <f t="shared" si="185"/>
        <v>45612.476503423975</v>
      </c>
      <c r="AJ276" s="4">
        <f t="shared" si="186"/>
        <v>0</v>
      </c>
      <c r="AK276" s="4">
        <f t="shared" si="187"/>
        <v>0</v>
      </c>
      <c r="AL276" s="4">
        <f t="shared" si="188"/>
        <v>0</v>
      </c>
      <c r="AM276" s="4">
        <f t="shared" si="189"/>
        <v>27960.544514098223</v>
      </c>
      <c r="AO276" s="4"/>
    </row>
    <row r="277" spans="1:41">
      <c r="A277" s="1">
        <v>264</v>
      </c>
      <c r="B277" s="1">
        <f t="shared" si="190"/>
        <v>69</v>
      </c>
      <c r="C277" s="3">
        <f t="shared" si="153"/>
        <v>6453.9981366101038</v>
      </c>
      <c r="D277" s="3">
        <f t="shared" si="160"/>
        <v>108.53433982290625</v>
      </c>
      <c r="E277" s="4">
        <f t="shared" si="161"/>
        <v>26.221242449143038</v>
      </c>
      <c r="F277" s="4">
        <f t="shared" si="162"/>
        <v>82.313097373763213</v>
      </c>
      <c r="G277" s="7">
        <f t="shared" si="163"/>
        <v>0.15</v>
      </c>
      <c r="H277" s="8">
        <f t="shared" si="164"/>
        <v>1.3451947011868914E-2</v>
      </c>
      <c r="I277" s="3">
        <f t="shared" si="154"/>
        <v>88.002647904900698</v>
      </c>
      <c r="J277" s="4">
        <f t="shared" si="155"/>
        <v>170.31574527866391</v>
      </c>
      <c r="K277" s="3">
        <f t="shared" si="156"/>
        <v>196.53698772780695</v>
      </c>
      <c r="L277" s="4">
        <f t="shared" si="157"/>
        <v>6.0722877250647036</v>
      </c>
      <c r="M277" s="18">
        <f t="shared" si="158"/>
        <v>20.148954724078333</v>
      </c>
      <c r="N277" s="18">
        <f t="shared" si="159"/>
        <v>170.31574527866391</v>
      </c>
      <c r="O277" s="18">
        <f t="shared" si="165"/>
        <v>190.46470000274223</v>
      </c>
      <c r="P277" s="27">
        <f t="shared" si="166"/>
        <v>0</v>
      </c>
      <c r="Q277" s="18">
        <f t="shared" si="167"/>
        <v>0</v>
      </c>
      <c r="R277" s="18">
        <f t="shared" si="168"/>
        <v>0</v>
      </c>
      <c r="S277" s="29">
        <f t="shared" si="169"/>
        <v>0</v>
      </c>
      <c r="T277" s="25">
        <f t="shared" si="170"/>
        <v>0</v>
      </c>
      <c r="U277" s="4">
        <f t="shared" si="171"/>
        <v>0</v>
      </c>
      <c r="V277" s="4">
        <f t="shared" si="172"/>
        <v>0</v>
      </c>
      <c r="W277" s="4">
        <f t="shared" si="173"/>
        <v>0</v>
      </c>
      <c r="X277" s="27">
        <f t="shared" si="174"/>
        <v>0</v>
      </c>
      <c r="Y277" s="18">
        <f t="shared" si="175"/>
        <v>0</v>
      </c>
      <c r="Z277" s="18">
        <f t="shared" si="176"/>
        <v>0</v>
      </c>
      <c r="AA277" s="29">
        <f t="shared" si="177"/>
        <v>0</v>
      </c>
      <c r="AB277" s="25">
        <f t="shared" si="178"/>
        <v>6453.998136608845</v>
      </c>
      <c r="AC277" s="36">
        <f t="shared" si="179"/>
        <v>20.148954724074521</v>
      </c>
      <c r="AD277" s="4">
        <f t="shared" si="180"/>
        <v>170.31574527866772</v>
      </c>
      <c r="AE277" s="4">
        <f t="shared" si="181"/>
        <v>190.46470000274223</v>
      </c>
      <c r="AF277" s="33">
        <f t="shared" si="182"/>
        <v>0</v>
      </c>
      <c r="AG277" s="18">
        <f t="shared" si="183"/>
        <v>0</v>
      </c>
      <c r="AH277" s="18">
        <f t="shared" si="184"/>
        <v>0</v>
      </c>
      <c r="AI277" s="29">
        <f t="shared" si="185"/>
        <v>44963.356753568281</v>
      </c>
      <c r="AJ277" s="4">
        <f t="shared" si="186"/>
        <v>0</v>
      </c>
      <c r="AK277" s="4">
        <f t="shared" si="187"/>
        <v>0</v>
      </c>
      <c r="AL277" s="4">
        <f t="shared" si="188"/>
        <v>0</v>
      </c>
      <c r="AM277" s="4">
        <f t="shared" si="189"/>
        <v>27477.098382458425</v>
      </c>
      <c r="AO277" s="4"/>
    </row>
    <row r="278" spans="1:41">
      <c r="A278" s="1">
        <v>265</v>
      </c>
      <c r="B278" s="1">
        <f t="shared" si="190"/>
        <v>68</v>
      </c>
      <c r="C278" s="3">
        <f t="shared" si="153"/>
        <v>6286.7487304424112</v>
      </c>
      <c r="D278" s="3">
        <f t="shared" si="160"/>
        <v>107.07434163464033</v>
      </c>
      <c r="E278" s="4">
        <f t="shared" si="161"/>
        <v>25.547075957414993</v>
      </c>
      <c r="F278" s="4">
        <f t="shared" si="162"/>
        <v>81.527265677225344</v>
      </c>
      <c r="G278" s="7">
        <f t="shared" si="163"/>
        <v>0.15</v>
      </c>
      <c r="H278" s="8">
        <f t="shared" si="164"/>
        <v>1.3451947011868914E-2</v>
      </c>
      <c r="I278" s="3">
        <f t="shared" si="154"/>
        <v>85.72214049046724</v>
      </c>
      <c r="J278" s="4">
        <f t="shared" si="155"/>
        <v>167.2494061676926</v>
      </c>
      <c r="K278" s="3">
        <f t="shared" si="156"/>
        <v>192.79648212510756</v>
      </c>
      <c r="L278" s="4">
        <f t="shared" si="157"/>
        <v>5.9161649585592615</v>
      </c>
      <c r="M278" s="18">
        <f t="shared" si="158"/>
        <v>19.630910998855732</v>
      </c>
      <c r="N278" s="18">
        <f t="shared" si="159"/>
        <v>167.2494061676926</v>
      </c>
      <c r="O278" s="18">
        <f t="shared" si="165"/>
        <v>186.88031716654834</v>
      </c>
      <c r="P278" s="27">
        <f t="shared" si="166"/>
        <v>0</v>
      </c>
      <c r="Q278" s="18">
        <f t="shared" si="167"/>
        <v>0</v>
      </c>
      <c r="R278" s="18">
        <f t="shared" si="168"/>
        <v>0</v>
      </c>
      <c r="S278" s="29">
        <f t="shared" si="169"/>
        <v>0</v>
      </c>
      <c r="T278" s="25">
        <f t="shared" si="170"/>
        <v>0</v>
      </c>
      <c r="U278" s="4">
        <f t="shared" si="171"/>
        <v>0</v>
      </c>
      <c r="V278" s="4">
        <f t="shared" si="172"/>
        <v>0</v>
      </c>
      <c r="W278" s="4">
        <f t="shared" si="173"/>
        <v>0</v>
      </c>
      <c r="X278" s="27">
        <f t="shared" si="174"/>
        <v>0</v>
      </c>
      <c r="Y278" s="18">
        <f t="shared" si="175"/>
        <v>0</v>
      </c>
      <c r="Z278" s="18">
        <f t="shared" si="176"/>
        <v>0</v>
      </c>
      <c r="AA278" s="29">
        <f t="shared" si="177"/>
        <v>0</v>
      </c>
      <c r="AB278" s="25">
        <f t="shared" si="178"/>
        <v>6286.7487304411488</v>
      </c>
      <c r="AC278" s="36">
        <f t="shared" si="179"/>
        <v>19.630910998851906</v>
      </c>
      <c r="AD278" s="4">
        <f t="shared" si="180"/>
        <v>167.24940616769643</v>
      </c>
      <c r="AE278" s="4">
        <f t="shared" si="181"/>
        <v>186.88031716654834</v>
      </c>
      <c r="AF278" s="33">
        <f t="shared" si="182"/>
        <v>0</v>
      </c>
      <c r="AG278" s="18">
        <f t="shared" si="183"/>
        <v>0</v>
      </c>
      <c r="AH278" s="18">
        <f t="shared" si="184"/>
        <v>0</v>
      </c>
      <c r="AI278" s="29">
        <f t="shared" si="185"/>
        <v>44321.092634439556</v>
      </c>
      <c r="AJ278" s="4">
        <f t="shared" si="186"/>
        <v>0</v>
      </c>
      <c r="AK278" s="4">
        <f t="shared" si="187"/>
        <v>0</v>
      </c>
      <c r="AL278" s="4">
        <f t="shared" si="188"/>
        <v>0</v>
      </c>
      <c r="AM278" s="4">
        <f t="shared" si="189"/>
        <v>27000.248533043345</v>
      </c>
      <c r="AO278" s="4"/>
    </row>
    <row r="279" spans="1:41">
      <c r="A279" s="1">
        <v>266</v>
      </c>
      <c r="B279" s="1">
        <f t="shared" si="190"/>
        <v>67</v>
      </c>
      <c r="C279" s="3">
        <f t="shared" si="153"/>
        <v>6122.5170138480435</v>
      </c>
      <c r="D279" s="3">
        <f t="shared" si="160"/>
        <v>105.63398326464036</v>
      </c>
      <c r="E279" s="4">
        <f t="shared" si="161"/>
        <v>24.885047058001209</v>
      </c>
      <c r="F279" s="4">
        <f t="shared" si="162"/>
        <v>80.748936206639158</v>
      </c>
      <c r="G279" s="7">
        <f t="shared" si="163"/>
        <v>0.15</v>
      </c>
      <c r="H279" s="8">
        <f t="shared" si="164"/>
        <v>1.3451947011868914E-2</v>
      </c>
      <c r="I279" s="3">
        <f t="shared" si="154"/>
        <v>83.482780387728994</v>
      </c>
      <c r="J279" s="4">
        <f t="shared" si="155"/>
        <v>164.23171659436815</v>
      </c>
      <c r="K279" s="3">
        <f t="shared" si="156"/>
        <v>189.11676365236934</v>
      </c>
      <c r="L279" s="4">
        <f t="shared" si="157"/>
        <v>5.7628530029055431</v>
      </c>
      <c r="M279" s="18">
        <f t="shared" si="158"/>
        <v>19.122194055095665</v>
      </c>
      <c r="N279" s="18">
        <f t="shared" si="159"/>
        <v>164.23171659436815</v>
      </c>
      <c r="O279" s="18">
        <f t="shared" si="165"/>
        <v>183.35391064946381</v>
      </c>
      <c r="P279" s="27">
        <f t="shared" si="166"/>
        <v>0</v>
      </c>
      <c r="Q279" s="18">
        <f t="shared" si="167"/>
        <v>0</v>
      </c>
      <c r="R279" s="18">
        <f t="shared" si="168"/>
        <v>0</v>
      </c>
      <c r="S279" s="29">
        <f t="shared" si="169"/>
        <v>0</v>
      </c>
      <c r="T279" s="25">
        <f t="shared" si="170"/>
        <v>0</v>
      </c>
      <c r="U279" s="4">
        <f t="shared" si="171"/>
        <v>0</v>
      </c>
      <c r="V279" s="4">
        <f t="shared" si="172"/>
        <v>0</v>
      </c>
      <c r="W279" s="4">
        <f t="shared" si="173"/>
        <v>0</v>
      </c>
      <c r="X279" s="27">
        <f t="shared" si="174"/>
        <v>0</v>
      </c>
      <c r="Y279" s="18">
        <f t="shared" si="175"/>
        <v>0</v>
      </c>
      <c r="Z279" s="18">
        <f t="shared" si="176"/>
        <v>0</v>
      </c>
      <c r="AA279" s="29">
        <f t="shared" si="177"/>
        <v>0</v>
      </c>
      <c r="AB279" s="25">
        <f t="shared" si="178"/>
        <v>6122.5170138467756</v>
      </c>
      <c r="AC279" s="36">
        <f t="shared" si="179"/>
        <v>19.122194055091828</v>
      </c>
      <c r="AD279" s="4">
        <f t="shared" si="180"/>
        <v>164.23171659437199</v>
      </c>
      <c r="AE279" s="4">
        <f t="shared" si="181"/>
        <v>183.35391064946381</v>
      </c>
      <c r="AF279" s="33">
        <f t="shared" si="182"/>
        <v>0</v>
      </c>
      <c r="AG279" s="18">
        <f t="shared" si="183"/>
        <v>0</v>
      </c>
      <c r="AH279" s="18">
        <f t="shared" si="184"/>
        <v>0</v>
      </c>
      <c r="AI279" s="29">
        <f t="shared" si="185"/>
        <v>43685.63661410295</v>
      </c>
      <c r="AJ279" s="4">
        <f t="shared" si="186"/>
        <v>0</v>
      </c>
      <c r="AK279" s="4">
        <f t="shared" si="187"/>
        <v>0</v>
      </c>
      <c r="AL279" s="4">
        <f t="shared" si="188"/>
        <v>0</v>
      </c>
      <c r="AM279" s="4">
        <f t="shared" si="189"/>
        <v>26529.924843075441</v>
      </c>
      <c r="AO279" s="4"/>
    </row>
    <row r="280" spans="1:41">
      <c r="A280" s="1">
        <v>267</v>
      </c>
      <c r="B280" s="1">
        <f t="shared" si="190"/>
        <v>66</v>
      </c>
      <c r="C280" s="3">
        <f t="shared" si="153"/>
        <v>5961.2550623795987</v>
      </c>
      <c r="D280" s="3">
        <f t="shared" si="160"/>
        <v>104.21300051911173</v>
      </c>
      <c r="E280" s="4">
        <f t="shared" si="161"/>
        <v>24.234963179815171</v>
      </c>
      <c r="F280" s="4">
        <f t="shared" si="162"/>
        <v>79.978037339296563</v>
      </c>
      <c r="G280" s="7">
        <f t="shared" si="163"/>
        <v>0.15</v>
      </c>
      <c r="H280" s="8">
        <f t="shared" si="164"/>
        <v>1.3451947011868914E-2</v>
      </c>
      <c r="I280" s="3">
        <f t="shared" si="154"/>
        <v>81.283914129148286</v>
      </c>
      <c r="J280" s="4">
        <f t="shared" si="155"/>
        <v>161.26195146844486</v>
      </c>
      <c r="K280" s="3">
        <f t="shared" si="156"/>
        <v>185.49691464826003</v>
      </c>
      <c r="L280" s="4">
        <f t="shared" si="157"/>
        <v>5.6123072626940393</v>
      </c>
      <c r="M280" s="18">
        <f t="shared" si="158"/>
        <v>18.622655917121133</v>
      </c>
      <c r="N280" s="18">
        <f t="shared" si="159"/>
        <v>161.26195146844486</v>
      </c>
      <c r="O280" s="18">
        <f t="shared" si="165"/>
        <v>179.884607385566</v>
      </c>
      <c r="P280" s="27">
        <f t="shared" si="166"/>
        <v>0</v>
      </c>
      <c r="Q280" s="18">
        <f t="shared" si="167"/>
        <v>0</v>
      </c>
      <c r="R280" s="18">
        <f t="shared" si="168"/>
        <v>0</v>
      </c>
      <c r="S280" s="29">
        <f t="shared" si="169"/>
        <v>0</v>
      </c>
      <c r="T280" s="25">
        <f t="shared" si="170"/>
        <v>0</v>
      </c>
      <c r="U280" s="4">
        <f t="shared" si="171"/>
        <v>0</v>
      </c>
      <c r="V280" s="4">
        <f t="shared" si="172"/>
        <v>0</v>
      </c>
      <c r="W280" s="4">
        <f t="shared" si="173"/>
        <v>0</v>
      </c>
      <c r="X280" s="27">
        <f t="shared" si="174"/>
        <v>0</v>
      </c>
      <c r="Y280" s="18">
        <f t="shared" si="175"/>
        <v>0</v>
      </c>
      <c r="Z280" s="18">
        <f t="shared" si="176"/>
        <v>0</v>
      </c>
      <c r="AA280" s="29">
        <f t="shared" si="177"/>
        <v>0</v>
      </c>
      <c r="AB280" s="25">
        <f t="shared" si="178"/>
        <v>5961.2550623783272</v>
      </c>
      <c r="AC280" s="36">
        <f t="shared" si="179"/>
        <v>18.622655917117278</v>
      </c>
      <c r="AD280" s="4">
        <f t="shared" si="180"/>
        <v>161.26195146844873</v>
      </c>
      <c r="AE280" s="4">
        <f t="shared" si="181"/>
        <v>179.884607385566</v>
      </c>
      <c r="AF280" s="33">
        <f t="shared" si="182"/>
        <v>0</v>
      </c>
      <c r="AG280" s="18">
        <f t="shared" si="183"/>
        <v>0</v>
      </c>
      <c r="AH280" s="18">
        <f t="shared" si="184"/>
        <v>0</v>
      </c>
      <c r="AI280" s="29">
        <f t="shared" si="185"/>
        <v>43056.941042075814</v>
      </c>
      <c r="AJ280" s="4">
        <f t="shared" si="186"/>
        <v>0</v>
      </c>
      <c r="AK280" s="4">
        <f t="shared" si="187"/>
        <v>0</v>
      </c>
      <c r="AL280" s="4">
        <f t="shared" si="188"/>
        <v>0</v>
      </c>
      <c r="AM280" s="4">
        <f t="shared" si="189"/>
        <v>26066.057580365239</v>
      </c>
      <c r="AO280" s="4"/>
    </row>
    <row r="281" spans="1:41">
      <c r="A281" s="1">
        <v>268</v>
      </c>
      <c r="B281" s="1">
        <f t="shared" si="190"/>
        <v>65</v>
      </c>
      <c r="C281" s="3">
        <f t="shared" si="153"/>
        <v>5802.9156662514724</v>
      </c>
      <c r="D281" s="3">
        <f t="shared" si="160"/>
        <v>102.81113275818078</v>
      </c>
      <c r="E281" s="4">
        <f t="shared" si="161"/>
        <v>23.596634621919247</v>
      </c>
      <c r="F281" s="4">
        <f t="shared" si="162"/>
        <v>79.214498136261525</v>
      </c>
      <c r="G281" s="7">
        <f t="shared" si="163"/>
        <v>0.15</v>
      </c>
      <c r="H281" s="8">
        <f t="shared" si="164"/>
        <v>1.3451947011868914E-2</v>
      </c>
      <c r="I281" s="3">
        <f t="shared" si="154"/>
        <v>79.124897991864898</v>
      </c>
      <c r="J281" s="4">
        <f t="shared" si="155"/>
        <v>158.33939612812642</v>
      </c>
      <c r="K281" s="3">
        <f t="shared" si="156"/>
        <v>181.93603075004569</v>
      </c>
      <c r="L281" s="4">
        <f t="shared" si="157"/>
        <v>5.4644838071812991</v>
      </c>
      <c r="M281" s="18">
        <f t="shared" si="158"/>
        <v>18.132150814737948</v>
      </c>
      <c r="N281" s="18">
        <f t="shared" si="159"/>
        <v>158.33939612812642</v>
      </c>
      <c r="O281" s="18">
        <f t="shared" si="165"/>
        <v>176.47154694286436</v>
      </c>
      <c r="P281" s="27">
        <f t="shared" si="166"/>
        <v>0</v>
      </c>
      <c r="Q281" s="18">
        <f t="shared" si="167"/>
        <v>0</v>
      </c>
      <c r="R281" s="18">
        <f t="shared" si="168"/>
        <v>0</v>
      </c>
      <c r="S281" s="29">
        <f t="shared" si="169"/>
        <v>0</v>
      </c>
      <c r="T281" s="25">
        <f t="shared" si="170"/>
        <v>0</v>
      </c>
      <c r="U281" s="4">
        <f t="shared" si="171"/>
        <v>0</v>
      </c>
      <c r="V281" s="4">
        <f t="shared" si="172"/>
        <v>0</v>
      </c>
      <c r="W281" s="4">
        <f t="shared" si="173"/>
        <v>0</v>
      </c>
      <c r="X281" s="27">
        <f t="shared" si="174"/>
        <v>0</v>
      </c>
      <c r="Y281" s="18">
        <f t="shared" si="175"/>
        <v>0</v>
      </c>
      <c r="Z281" s="18">
        <f t="shared" si="176"/>
        <v>0</v>
      </c>
      <c r="AA281" s="29">
        <f t="shared" si="177"/>
        <v>0</v>
      </c>
      <c r="AB281" s="25">
        <f t="shared" si="178"/>
        <v>5802.9156662501973</v>
      </c>
      <c r="AC281" s="36">
        <f t="shared" si="179"/>
        <v>18.132150814734079</v>
      </c>
      <c r="AD281" s="4">
        <f t="shared" si="180"/>
        <v>158.33939612813029</v>
      </c>
      <c r="AE281" s="4">
        <f t="shared" si="181"/>
        <v>176.47154694286436</v>
      </c>
      <c r="AF281" s="33">
        <f t="shared" si="182"/>
        <v>0</v>
      </c>
      <c r="AG281" s="18">
        <f t="shared" si="183"/>
        <v>0</v>
      </c>
      <c r="AH281" s="18">
        <f t="shared" si="184"/>
        <v>0</v>
      </c>
      <c r="AI281" s="29">
        <f t="shared" si="185"/>
        <v>42434.958162338917</v>
      </c>
      <c r="AJ281" s="4">
        <f t="shared" si="186"/>
        <v>0</v>
      </c>
      <c r="AK281" s="4">
        <f t="shared" si="187"/>
        <v>0</v>
      </c>
      <c r="AL281" s="4">
        <f t="shared" si="188"/>
        <v>0</v>
      </c>
      <c r="AM281" s="4">
        <f t="shared" si="189"/>
        <v>25608.57741022241</v>
      </c>
      <c r="AO281" s="4"/>
    </row>
    <row r="282" spans="1:41">
      <c r="A282" s="1">
        <v>269</v>
      </c>
      <c r="B282" s="1">
        <f t="shared" si="190"/>
        <v>64</v>
      </c>
      <c r="C282" s="3">
        <f t="shared" si="153"/>
        <v>5647.4523200581298</v>
      </c>
      <c r="D282" s="3">
        <f t="shared" si="160"/>
        <v>101.42812284808745</v>
      </c>
      <c r="E282" s="4">
        <f t="shared" si="161"/>
        <v>22.969874512245411</v>
      </c>
      <c r="F282" s="4">
        <f t="shared" si="162"/>
        <v>78.458248335842043</v>
      </c>
      <c r="G282" s="7">
        <f t="shared" si="163"/>
        <v>0.15</v>
      </c>
      <c r="H282" s="8">
        <f t="shared" si="164"/>
        <v>1.3451947011868914E-2</v>
      </c>
      <c r="I282" s="3">
        <f t="shared" si="154"/>
        <v>77.005097857501013</v>
      </c>
      <c r="J282" s="4">
        <f t="shared" si="155"/>
        <v>155.46334619334306</v>
      </c>
      <c r="K282" s="3">
        <f t="shared" si="156"/>
        <v>178.43322070558847</v>
      </c>
      <c r="L282" s="4">
        <f t="shared" si="157"/>
        <v>5.3193393607305159</v>
      </c>
      <c r="M282" s="18">
        <f t="shared" si="158"/>
        <v>17.650535151514894</v>
      </c>
      <c r="N282" s="18">
        <f t="shared" si="159"/>
        <v>155.46334619334306</v>
      </c>
      <c r="O282" s="18">
        <f t="shared" si="165"/>
        <v>173.11388134485796</v>
      </c>
      <c r="P282" s="27">
        <f t="shared" si="166"/>
        <v>0</v>
      </c>
      <c r="Q282" s="18">
        <f t="shared" si="167"/>
        <v>0</v>
      </c>
      <c r="R282" s="18">
        <f t="shared" si="168"/>
        <v>0</v>
      </c>
      <c r="S282" s="29">
        <f t="shared" si="169"/>
        <v>0</v>
      </c>
      <c r="T282" s="25">
        <f t="shared" si="170"/>
        <v>0</v>
      </c>
      <c r="U282" s="4">
        <f t="shared" si="171"/>
        <v>0</v>
      </c>
      <c r="V282" s="4">
        <f t="shared" si="172"/>
        <v>0</v>
      </c>
      <c r="W282" s="4">
        <f t="shared" si="173"/>
        <v>0</v>
      </c>
      <c r="X282" s="27">
        <f t="shared" si="174"/>
        <v>0</v>
      </c>
      <c r="Y282" s="18">
        <f t="shared" si="175"/>
        <v>0</v>
      </c>
      <c r="Z282" s="18">
        <f t="shared" si="176"/>
        <v>0</v>
      </c>
      <c r="AA282" s="29">
        <f t="shared" si="177"/>
        <v>0</v>
      </c>
      <c r="AB282" s="25">
        <f t="shared" si="178"/>
        <v>5647.4523200568501</v>
      </c>
      <c r="AC282" s="36">
        <f t="shared" si="179"/>
        <v>17.650535151511018</v>
      </c>
      <c r="AD282" s="4">
        <f t="shared" si="180"/>
        <v>155.46334619334695</v>
      </c>
      <c r="AE282" s="4">
        <f t="shared" si="181"/>
        <v>173.11388134485796</v>
      </c>
      <c r="AF282" s="33">
        <f t="shared" si="182"/>
        <v>0</v>
      </c>
      <c r="AG282" s="18">
        <f t="shared" si="183"/>
        <v>0</v>
      </c>
      <c r="AH282" s="18">
        <f t="shared" si="184"/>
        <v>0</v>
      </c>
      <c r="AI282" s="29">
        <f t="shared" si="185"/>
        <v>41819.64012601033</v>
      </c>
      <c r="AJ282" s="4">
        <f t="shared" si="186"/>
        <v>0</v>
      </c>
      <c r="AK282" s="4">
        <f t="shared" si="187"/>
        <v>0</v>
      </c>
      <c r="AL282" s="4">
        <f t="shared" si="188"/>
        <v>0</v>
      </c>
      <c r="AM282" s="4">
        <f t="shared" si="189"/>
        <v>25157.415402034963</v>
      </c>
      <c r="AO282" s="4"/>
    </row>
    <row r="283" spans="1:41">
      <c r="A283" s="1">
        <v>270</v>
      </c>
      <c r="B283" s="1">
        <f t="shared" si="190"/>
        <v>63</v>
      </c>
      <c r="C283" s="3">
        <f t="shared" si="153"/>
        <v>5494.8192126370659</v>
      </c>
      <c r="D283" s="3">
        <f t="shared" si="160"/>
        <v>100.06371711402161</v>
      </c>
      <c r="E283" s="4">
        <f t="shared" si="161"/>
        <v>22.354498766896764</v>
      </c>
      <c r="F283" s="4">
        <f t="shared" si="162"/>
        <v>77.709218347124846</v>
      </c>
      <c r="G283" s="7">
        <f t="shared" si="163"/>
        <v>0.15</v>
      </c>
      <c r="H283" s="8">
        <f t="shared" si="164"/>
        <v>1.3451947011868914E-2</v>
      </c>
      <c r="I283" s="3">
        <f t="shared" si="154"/>
        <v>74.923889073938852</v>
      </c>
      <c r="J283" s="4">
        <f t="shared" si="155"/>
        <v>152.6331074210637</v>
      </c>
      <c r="K283" s="3">
        <f t="shared" si="156"/>
        <v>174.98760618796047</v>
      </c>
      <c r="L283" s="4">
        <f t="shared" si="157"/>
        <v>5.176831293386619</v>
      </c>
      <c r="M283" s="18">
        <f t="shared" si="158"/>
        <v>17.177667473510144</v>
      </c>
      <c r="N283" s="18">
        <f t="shared" si="159"/>
        <v>152.6331074210637</v>
      </c>
      <c r="O283" s="18">
        <f t="shared" si="165"/>
        <v>169.81077489457385</v>
      </c>
      <c r="P283" s="27">
        <f t="shared" si="166"/>
        <v>0</v>
      </c>
      <c r="Q283" s="18">
        <f t="shared" si="167"/>
        <v>0</v>
      </c>
      <c r="R283" s="18">
        <f t="shared" si="168"/>
        <v>0</v>
      </c>
      <c r="S283" s="29">
        <f t="shared" si="169"/>
        <v>0</v>
      </c>
      <c r="T283" s="25">
        <f t="shared" si="170"/>
        <v>0</v>
      </c>
      <c r="U283" s="4">
        <f t="shared" si="171"/>
        <v>0</v>
      </c>
      <c r="V283" s="4">
        <f t="shared" si="172"/>
        <v>0</v>
      </c>
      <c r="W283" s="4">
        <f t="shared" si="173"/>
        <v>0</v>
      </c>
      <c r="X283" s="27">
        <f t="shared" si="174"/>
        <v>0</v>
      </c>
      <c r="Y283" s="18">
        <f t="shared" si="175"/>
        <v>0</v>
      </c>
      <c r="Z283" s="18">
        <f t="shared" si="176"/>
        <v>0</v>
      </c>
      <c r="AA283" s="29">
        <f t="shared" si="177"/>
        <v>0</v>
      </c>
      <c r="AB283" s="25">
        <f t="shared" si="178"/>
        <v>5494.8192126357817</v>
      </c>
      <c r="AC283" s="36">
        <f t="shared" si="179"/>
        <v>17.177667473506254</v>
      </c>
      <c r="AD283" s="4">
        <f t="shared" si="180"/>
        <v>152.63310742106759</v>
      </c>
      <c r="AE283" s="4">
        <f t="shared" si="181"/>
        <v>169.81077489457385</v>
      </c>
      <c r="AF283" s="33">
        <f t="shared" si="182"/>
        <v>0</v>
      </c>
      <c r="AG283" s="18">
        <f t="shared" si="183"/>
        <v>0</v>
      </c>
      <c r="AH283" s="18">
        <f t="shared" si="184"/>
        <v>0</v>
      </c>
      <c r="AI283" s="29">
        <f t="shared" si="185"/>
        <v>41210.939003688247</v>
      </c>
      <c r="AJ283" s="4">
        <f t="shared" si="186"/>
        <v>0</v>
      </c>
      <c r="AK283" s="4">
        <f t="shared" si="187"/>
        <v>0</v>
      </c>
      <c r="AL283" s="4">
        <f t="shared" si="188"/>
        <v>0</v>
      </c>
      <c r="AM283" s="4">
        <f t="shared" si="189"/>
        <v>24712.503035525038</v>
      </c>
      <c r="AO283" s="4"/>
    </row>
    <row r="284" spans="1:41">
      <c r="A284" s="1">
        <v>271</v>
      </c>
      <c r="B284" s="1">
        <f t="shared" si="190"/>
        <v>62</v>
      </c>
      <c r="C284" s="3">
        <f t="shared" si="153"/>
        <v>5344.9712170744506</v>
      </c>
      <c r="D284" s="3">
        <f t="shared" si="160"/>
        <v>98.717665293593129</v>
      </c>
      <c r="E284" s="4">
        <f t="shared" si="161"/>
        <v>21.750326050021716</v>
      </c>
      <c r="F284" s="4">
        <f t="shared" si="162"/>
        <v>76.967339243571416</v>
      </c>
      <c r="G284" s="7">
        <f t="shared" si="163"/>
        <v>0.15</v>
      </c>
      <c r="H284" s="8">
        <f t="shared" si="164"/>
        <v>1.3451947011868914E-2</v>
      </c>
      <c r="I284" s="3">
        <f t="shared" si="154"/>
        <v>72.880656319044022</v>
      </c>
      <c r="J284" s="4">
        <f t="shared" si="155"/>
        <v>149.84799556261544</v>
      </c>
      <c r="K284" s="3">
        <f t="shared" si="156"/>
        <v>171.59832161263716</v>
      </c>
      <c r="L284" s="4">
        <f t="shared" si="157"/>
        <v>5.0369176115839771</v>
      </c>
      <c r="M284" s="18">
        <f t="shared" si="158"/>
        <v>16.713408438437739</v>
      </c>
      <c r="N284" s="18">
        <f t="shared" si="159"/>
        <v>149.84799556261544</v>
      </c>
      <c r="O284" s="18">
        <f t="shared" si="165"/>
        <v>166.56140400105318</v>
      </c>
      <c r="P284" s="27">
        <f t="shared" si="166"/>
        <v>0</v>
      </c>
      <c r="Q284" s="18">
        <f t="shared" si="167"/>
        <v>0</v>
      </c>
      <c r="R284" s="18">
        <f t="shared" si="168"/>
        <v>0</v>
      </c>
      <c r="S284" s="29">
        <f t="shared" si="169"/>
        <v>0</v>
      </c>
      <c r="T284" s="25">
        <f t="shared" si="170"/>
        <v>0</v>
      </c>
      <c r="U284" s="4">
        <f t="shared" si="171"/>
        <v>0</v>
      </c>
      <c r="V284" s="4">
        <f t="shared" si="172"/>
        <v>0</v>
      </c>
      <c r="W284" s="4">
        <f t="shared" si="173"/>
        <v>0</v>
      </c>
      <c r="X284" s="27">
        <f t="shared" si="174"/>
        <v>0</v>
      </c>
      <c r="Y284" s="18">
        <f t="shared" si="175"/>
        <v>0</v>
      </c>
      <c r="Z284" s="18">
        <f t="shared" si="176"/>
        <v>0</v>
      </c>
      <c r="AA284" s="29">
        <f t="shared" si="177"/>
        <v>0</v>
      </c>
      <c r="AB284" s="25">
        <f t="shared" si="178"/>
        <v>5344.9712170731618</v>
      </c>
      <c r="AC284" s="36">
        <f t="shared" si="179"/>
        <v>16.713408438433838</v>
      </c>
      <c r="AD284" s="4">
        <f t="shared" si="180"/>
        <v>149.84799556261933</v>
      </c>
      <c r="AE284" s="4">
        <f t="shared" si="181"/>
        <v>166.56140400105318</v>
      </c>
      <c r="AF284" s="33">
        <f t="shared" si="182"/>
        <v>0</v>
      </c>
      <c r="AG284" s="18">
        <f t="shared" si="183"/>
        <v>0</v>
      </c>
      <c r="AH284" s="18">
        <f t="shared" si="184"/>
        <v>0</v>
      </c>
      <c r="AI284" s="29">
        <f t="shared" si="185"/>
        <v>40608.806797469842</v>
      </c>
      <c r="AJ284" s="4">
        <f t="shared" si="186"/>
        <v>0</v>
      </c>
      <c r="AK284" s="4">
        <f t="shared" si="187"/>
        <v>0</v>
      </c>
      <c r="AL284" s="4">
        <f t="shared" si="188"/>
        <v>0</v>
      </c>
      <c r="AM284" s="4">
        <f t="shared" si="189"/>
        <v>24273.772206690355</v>
      </c>
      <c r="AO284" s="4"/>
    </row>
    <row r="285" spans="1:41">
      <c r="A285" s="1">
        <v>272</v>
      </c>
      <c r="B285" s="1">
        <f t="shared" si="190"/>
        <v>61</v>
      </c>
      <c r="C285" s="3">
        <f t="shared" si="153"/>
        <v>5197.8638808514679</v>
      </c>
      <c r="D285" s="3">
        <f t="shared" si="160"/>
        <v>97.389720490928212</v>
      </c>
      <c r="E285" s="4">
        <f t="shared" si="161"/>
        <v>21.157177734253036</v>
      </c>
      <c r="F285" s="4">
        <f t="shared" si="162"/>
        <v>76.232542756675173</v>
      </c>
      <c r="G285" s="7">
        <f t="shared" si="163"/>
        <v>0.15</v>
      </c>
      <c r="H285" s="8">
        <f t="shared" si="164"/>
        <v>1.3451947011868914E-2</v>
      </c>
      <c r="I285" s="3">
        <f t="shared" si="154"/>
        <v>70.874793466307196</v>
      </c>
      <c r="J285" s="4">
        <f t="shared" si="155"/>
        <v>147.10733622298238</v>
      </c>
      <c r="K285" s="3">
        <f t="shared" si="156"/>
        <v>168.26451395723541</v>
      </c>
      <c r="L285" s="4">
        <f t="shared" si="157"/>
        <v>4.8995569489849133</v>
      </c>
      <c r="M285" s="18">
        <f t="shared" si="158"/>
        <v>16.257620785268124</v>
      </c>
      <c r="N285" s="18">
        <f t="shared" si="159"/>
        <v>147.10733622298238</v>
      </c>
      <c r="O285" s="18">
        <f t="shared" si="165"/>
        <v>163.36495700825051</v>
      </c>
      <c r="P285" s="27">
        <f t="shared" si="166"/>
        <v>0</v>
      </c>
      <c r="Q285" s="18">
        <f t="shared" si="167"/>
        <v>0</v>
      </c>
      <c r="R285" s="18">
        <f t="shared" si="168"/>
        <v>0</v>
      </c>
      <c r="S285" s="29">
        <f t="shared" si="169"/>
        <v>0</v>
      </c>
      <c r="T285" s="25">
        <f t="shared" si="170"/>
        <v>0</v>
      </c>
      <c r="U285" s="4">
        <f t="shared" si="171"/>
        <v>0</v>
      </c>
      <c r="V285" s="4">
        <f t="shared" si="172"/>
        <v>0</v>
      </c>
      <c r="W285" s="4">
        <f t="shared" si="173"/>
        <v>0</v>
      </c>
      <c r="X285" s="27">
        <f t="shared" si="174"/>
        <v>0</v>
      </c>
      <c r="Y285" s="18">
        <f t="shared" si="175"/>
        <v>0</v>
      </c>
      <c r="Z285" s="18">
        <f t="shared" si="176"/>
        <v>0</v>
      </c>
      <c r="AA285" s="29">
        <f t="shared" si="177"/>
        <v>0</v>
      </c>
      <c r="AB285" s="25">
        <f t="shared" si="178"/>
        <v>5197.8638808501746</v>
      </c>
      <c r="AC285" s="36">
        <f t="shared" si="179"/>
        <v>16.257620785264205</v>
      </c>
      <c r="AD285" s="4">
        <f t="shared" si="180"/>
        <v>147.10733622298631</v>
      </c>
      <c r="AE285" s="4">
        <f t="shared" si="181"/>
        <v>163.36495700825051</v>
      </c>
      <c r="AF285" s="33">
        <f t="shared" si="182"/>
        <v>0</v>
      </c>
      <c r="AG285" s="18">
        <f t="shared" si="183"/>
        <v>0</v>
      </c>
      <c r="AH285" s="18">
        <f t="shared" si="184"/>
        <v>0</v>
      </c>
      <c r="AI285" s="29">
        <f t="shared" si="185"/>
        <v>40013.195452652275</v>
      </c>
      <c r="AJ285" s="4">
        <f t="shared" si="186"/>
        <v>0</v>
      </c>
      <c r="AK285" s="4">
        <f t="shared" si="187"/>
        <v>0</v>
      </c>
      <c r="AL285" s="4">
        <f t="shared" si="188"/>
        <v>0</v>
      </c>
      <c r="AM285" s="4">
        <f t="shared" si="189"/>
        <v>23841.155233439538</v>
      </c>
      <c r="AO285" s="4"/>
    </row>
    <row r="286" spans="1:41">
      <c r="A286" s="1">
        <v>273</v>
      </c>
      <c r="B286" s="1">
        <f t="shared" si="190"/>
        <v>60</v>
      </c>
      <c r="C286" s="3">
        <f t="shared" si="153"/>
        <v>5053.4534161294105</v>
      </c>
      <c r="D286" s="3">
        <f t="shared" si="160"/>
        <v>96.079639131383445</v>
      </c>
      <c r="E286" s="4">
        <f t="shared" si="161"/>
        <v>20.57487786170373</v>
      </c>
      <c r="F286" s="4">
        <f t="shared" si="162"/>
        <v>75.504761269679719</v>
      </c>
      <c r="G286" s="7">
        <f t="shared" si="163"/>
        <v>0.15</v>
      </c>
      <c r="H286" s="8">
        <f t="shared" si="164"/>
        <v>1.3451947011868914E-2</v>
      </c>
      <c r="I286" s="3">
        <f t="shared" si="154"/>
        <v>68.905703452377722</v>
      </c>
      <c r="J286" s="4">
        <f t="shared" si="155"/>
        <v>144.41046472205744</v>
      </c>
      <c r="K286" s="3">
        <f t="shared" si="156"/>
        <v>164.98534258376117</v>
      </c>
      <c r="L286" s="4">
        <f t="shared" si="157"/>
        <v>4.7647085574471788</v>
      </c>
      <c r="M286" s="18">
        <f t="shared" si="158"/>
        <v>15.810169304256551</v>
      </c>
      <c r="N286" s="18">
        <f t="shared" si="159"/>
        <v>144.41046472205744</v>
      </c>
      <c r="O286" s="18">
        <f t="shared" si="165"/>
        <v>160.220634026314</v>
      </c>
      <c r="P286" s="27">
        <f t="shared" si="166"/>
        <v>0</v>
      </c>
      <c r="Q286" s="18">
        <f t="shared" si="167"/>
        <v>0</v>
      </c>
      <c r="R286" s="18">
        <f t="shared" si="168"/>
        <v>0</v>
      </c>
      <c r="S286" s="29">
        <f t="shared" si="169"/>
        <v>0</v>
      </c>
      <c r="T286" s="25">
        <f t="shared" si="170"/>
        <v>0</v>
      </c>
      <c r="U286" s="4">
        <f t="shared" si="171"/>
        <v>0</v>
      </c>
      <c r="V286" s="4">
        <f t="shared" si="172"/>
        <v>0</v>
      </c>
      <c r="W286" s="4">
        <f t="shared" si="173"/>
        <v>0</v>
      </c>
      <c r="X286" s="27">
        <f t="shared" si="174"/>
        <v>0</v>
      </c>
      <c r="Y286" s="18">
        <f t="shared" si="175"/>
        <v>0</v>
      </c>
      <c r="Z286" s="18">
        <f t="shared" si="176"/>
        <v>0</v>
      </c>
      <c r="AA286" s="29">
        <f t="shared" si="177"/>
        <v>0</v>
      </c>
      <c r="AB286" s="25">
        <f t="shared" si="178"/>
        <v>5053.4534161281135</v>
      </c>
      <c r="AC286" s="36">
        <f t="shared" si="179"/>
        <v>15.810169304252616</v>
      </c>
      <c r="AD286" s="4">
        <f t="shared" si="180"/>
        <v>144.41046472206139</v>
      </c>
      <c r="AE286" s="4">
        <f t="shared" si="181"/>
        <v>160.220634026314</v>
      </c>
      <c r="AF286" s="33">
        <f t="shared" si="182"/>
        <v>0</v>
      </c>
      <c r="AG286" s="18">
        <f t="shared" si="183"/>
        <v>0</v>
      </c>
      <c r="AH286" s="18">
        <f t="shared" si="184"/>
        <v>0</v>
      </c>
      <c r="AI286" s="29">
        <f t="shared" si="185"/>
        <v>39424.05686912276</v>
      </c>
      <c r="AJ286" s="4">
        <f t="shared" si="186"/>
        <v>0</v>
      </c>
      <c r="AK286" s="4">
        <f t="shared" si="187"/>
        <v>0</v>
      </c>
      <c r="AL286" s="4">
        <f t="shared" si="188"/>
        <v>0</v>
      </c>
      <c r="AM286" s="4">
        <f t="shared" si="189"/>
        <v>23414.584860929866</v>
      </c>
      <c r="AO286" s="4"/>
    </row>
    <row r="287" spans="1:41">
      <c r="A287" s="1">
        <v>274</v>
      </c>
      <c r="B287" s="1">
        <f t="shared" si="190"/>
        <v>59</v>
      </c>
      <c r="C287" s="3">
        <f t="shared" si="153"/>
        <v>4911.6966901715914</v>
      </c>
      <c r="D287" s="3">
        <f t="shared" si="160"/>
        <v>94.787180916868607</v>
      </c>
      <c r="E287" s="4">
        <f t="shared" si="161"/>
        <v>20.00325310551225</v>
      </c>
      <c r="F287" s="4">
        <f t="shared" si="162"/>
        <v>74.783927811356364</v>
      </c>
      <c r="G287" s="7">
        <f t="shared" si="163"/>
        <v>0.15</v>
      </c>
      <c r="H287" s="8">
        <f t="shared" si="164"/>
        <v>1.3451947011868914E-2</v>
      </c>
      <c r="I287" s="3">
        <f t="shared" si="154"/>
        <v>66.972798146462992</v>
      </c>
      <c r="J287" s="4">
        <f t="shared" si="155"/>
        <v>141.75672595781936</v>
      </c>
      <c r="K287" s="3">
        <f t="shared" si="156"/>
        <v>161.7599790633316</v>
      </c>
      <c r="L287" s="4">
        <f t="shared" si="157"/>
        <v>4.6323322981186266</v>
      </c>
      <c r="M287" s="18">
        <f t="shared" si="158"/>
        <v>15.370920807393624</v>
      </c>
      <c r="N287" s="18">
        <f t="shared" si="159"/>
        <v>141.75672595781936</v>
      </c>
      <c r="O287" s="18">
        <f t="shared" si="165"/>
        <v>157.12764676521297</v>
      </c>
      <c r="P287" s="27">
        <f t="shared" si="166"/>
        <v>0</v>
      </c>
      <c r="Q287" s="18">
        <f t="shared" si="167"/>
        <v>0</v>
      </c>
      <c r="R287" s="18">
        <f t="shared" si="168"/>
        <v>0</v>
      </c>
      <c r="S287" s="29">
        <f t="shared" si="169"/>
        <v>0</v>
      </c>
      <c r="T287" s="25">
        <f t="shared" si="170"/>
        <v>0</v>
      </c>
      <c r="U287" s="4">
        <f t="shared" si="171"/>
        <v>0</v>
      </c>
      <c r="V287" s="4">
        <f t="shared" si="172"/>
        <v>0</v>
      </c>
      <c r="W287" s="4">
        <f t="shared" si="173"/>
        <v>0</v>
      </c>
      <c r="X287" s="27">
        <f t="shared" si="174"/>
        <v>0</v>
      </c>
      <c r="Y287" s="18">
        <f t="shared" si="175"/>
        <v>0</v>
      </c>
      <c r="Z287" s="18">
        <f t="shared" si="176"/>
        <v>0</v>
      </c>
      <c r="AA287" s="29">
        <f t="shared" si="177"/>
        <v>0</v>
      </c>
      <c r="AB287" s="25">
        <f t="shared" si="178"/>
        <v>4911.6966901702899</v>
      </c>
      <c r="AC287" s="36">
        <f t="shared" si="179"/>
        <v>15.37092080738968</v>
      </c>
      <c r="AD287" s="4">
        <f t="shared" si="180"/>
        <v>141.75672595782328</v>
      </c>
      <c r="AE287" s="4">
        <f t="shared" si="181"/>
        <v>157.12764676521294</v>
      </c>
      <c r="AF287" s="33">
        <f t="shared" si="182"/>
        <v>0</v>
      </c>
      <c r="AG287" s="18">
        <f t="shared" si="183"/>
        <v>0</v>
      </c>
      <c r="AH287" s="18">
        <f t="shared" si="184"/>
        <v>0</v>
      </c>
      <c r="AI287" s="29">
        <f t="shared" si="185"/>
        <v>38841.342912443579</v>
      </c>
      <c r="AJ287" s="4">
        <f t="shared" si="186"/>
        <v>0</v>
      </c>
      <c r="AK287" s="4">
        <f t="shared" si="187"/>
        <v>0</v>
      </c>
      <c r="AL287" s="4">
        <f t="shared" si="188"/>
        <v>0</v>
      </c>
      <c r="AM287" s="4">
        <f t="shared" si="189"/>
        <v>22993.994266615442</v>
      </c>
      <c r="AO287" s="4"/>
    </row>
    <row r="288" spans="1:41">
      <c r="A288" s="1">
        <v>275</v>
      </c>
      <c r="B288" s="1">
        <f t="shared" si="190"/>
        <v>58</v>
      </c>
      <c r="C288" s="3">
        <f t="shared" si="153"/>
        <v>4772.5512159001828</v>
      </c>
      <c r="D288" s="3">
        <f t="shared" si="160"/>
        <v>93.512108781770493</v>
      </c>
      <c r="E288" s="4">
        <f t="shared" si="161"/>
        <v>19.442132731929217</v>
      </c>
      <c r="F288" s="4">
        <f t="shared" si="162"/>
        <v>74.069976049841273</v>
      </c>
      <c r="G288" s="7">
        <f t="shared" si="163"/>
        <v>0.15</v>
      </c>
      <c r="H288" s="8">
        <f t="shared" si="164"/>
        <v>1.3451947011868914E-2</v>
      </c>
      <c r="I288" s="3">
        <f t="shared" si="154"/>
        <v>65.075498221567315</v>
      </c>
      <c r="J288" s="4">
        <f t="shared" si="155"/>
        <v>139.1454742714086</v>
      </c>
      <c r="K288" s="3">
        <f t="shared" si="156"/>
        <v>158.58760700333781</v>
      </c>
      <c r="L288" s="4">
        <f t="shared" si="157"/>
        <v>4.5023886326572917</v>
      </c>
      <c r="M288" s="18">
        <f t="shared" si="158"/>
        <v>14.939744099271925</v>
      </c>
      <c r="N288" s="18">
        <f t="shared" si="159"/>
        <v>139.1454742714086</v>
      </c>
      <c r="O288" s="18">
        <f t="shared" si="165"/>
        <v>154.08521837068054</v>
      </c>
      <c r="P288" s="27">
        <f t="shared" si="166"/>
        <v>0</v>
      </c>
      <c r="Q288" s="18">
        <f t="shared" si="167"/>
        <v>0</v>
      </c>
      <c r="R288" s="18">
        <f t="shared" si="168"/>
        <v>0</v>
      </c>
      <c r="S288" s="29">
        <f t="shared" si="169"/>
        <v>0</v>
      </c>
      <c r="T288" s="25">
        <f t="shared" si="170"/>
        <v>0</v>
      </c>
      <c r="U288" s="4">
        <f t="shared" si="171"/>
        <v>0</v>
      </c>
      <c r="V288" s="4">
        <f t="shared" si="172"/>
        <v>0</v>
      </c>
      <c r="W288" s="4">
        <f t="shared" si="173"/>
        <v>0</v>
      </c>
      <c r="X288" s="27">
        <f t="shared" si="174"/>
        <v>0</v>
      </c>
      <c r="Y288" s="18">
        <f t="shared" si="175"/>
        <v>0</v>
      </c>
      <c r="Z288" s="18">
        <f t="shared" si="176"/>
        <v>0</v>
      </c>
      <c r="AA288" s="29">
        <f t="shared" si="177"/>
        <v>0</v>
      </c>
      <c r="AB288" s="25">
        <f t="shared" si="178"/>
        <v>4772.5512158988777</v>
      </c>
      <c r="AC288" s="36">
        <f t="shared" si="179"/>
        <v>14.939744099267967</v>
      </c>
      <c r="AD288" s="4">
        <f t="shared" si="180"/>
        <v>139.14547427141258</v>
      </c>
      <c r="AE288" s="4">
        <f t="shared" si="181"/>
        <v>154.08521837068054</v>
      </c>
      <c r="AF288" s="33">
        <f t="shared" si="182"/>
        <v>0</v>
      </c>
      <c r="AG288" s="18">
        <f t="shared" si="183"/>
        <v>0</v>
      </c>
      <c r="AH288" s="18">
        <f t="shared" si="184"/>
        <v>0</v>
      </c>
      <c r="AI288" s="29">
        <f t="shared" si="185"/>
        <v>38265.005424638461</v>
      </c>
      <c r="AJ288" s="4">
        <f t="shared" si="186"/>
        <v>0</v>
      </c>
      <c r="AK288" s="4">
        <f t="shared" si="187"/>
        <v>0</v>
      </c>
      <c r="AL288" s="4">
        <f t="shared" si="188"/>
        <v>0</v>
      </c>
      <c r="AM288" s="4">
        <f t="shared" si="189"/>
        <v>22579.317065013736</v>
      </c>
      <c r="AO288" s="4"/>
    </row>
    <row r="289" spans="1:41">
      <c r="A289" s="1">
        <v>276</v>
      </c>
      <c r="B289" s="1">
        <f t="shared" si="190"/>
        <v>57</v>
      </c>
      <c r="C289" s="3">
        <f t="shared" si="153"/>
        <v>4635.9751425861059</v>
      </c>
      <c r="D289" s="3">
        <f t="shared" si="160"/>
        <v>92.25418884946987</v>
      </c>
      <c r="E289" s="4">
        <f t="shared" si="161"/>
        <v>18.891348562938223</v>
      </c>
      <c r="F289" s="4">
        <f t="shared" si="162"/>
        <v>73.36284028653165</v>
      </c>
      <c r="G289" s="7">
        <f t="shared" si="163"/>
        <v>0.15</v>
      </c>
      <c r="H289" s="8">
        <f t="shared" si="164"/>
        <v>1.3451947011868914E-2</v>
      </c>
      <c r="I289" s="3">
        <f t="shared" si="154"/>
        <v>63.213233027545193</v>
      </c>
      <c r="J289" s="4">
        <f t="shared" si="155"/>
        <v>136.57607331407684</v>
      </c>
      <c r="K289" s="3">
        <f t="shared" si="156"/>
        <v>155.46742187701506</v>
      </c>
      <c r="L289" s="4">
        <f t="shared" si="157"/>
        <v>4.3748386145751672</v>
      </c>
      <c r="M289" s="18">
        <f t="shared" si="158"/>
        <v>14.516509948363055</v>
      </c>
      <c r="N289" s="18">
        <f t="shared" si="159"/>
        <v>136.57607331407684</v>
      </c>
      <c r="O289" s="18">
        <f t="shared" si="165"/>
        <v>151.09258326243989</v>
      </c>
      <c r="P289" s="27">
        <f t="shared" si="166"/>
        <v>0</v>
      </c>
      <c r="Q289" s="18">
        <f t="shared" si="167"/>
        <v>0</v>
      </c>
      <c r="R289" s="18">
        <f t="shared" si="168"/>
        <v>0</v>
      </c>
      <c r="S289" s="29">
        <f t="shared" si="169"/>
        <v>0</v>
      </c>
      <c r="T289" s="25">
        <f t="shared" si="170"/>
        <v>0</v>
      </c>
      <c r="U289" s="4">
        <f t="shared" si="171"/>
        <v>0</v>
      </c>
      <c r="V289" s="4">
        <f t="shared" si="172"/>
        <v>0</v>
      </c>
      <c r="W289" s="4">
        <f t="shared" si="173"/>
        <v>0</v>
      </c>
      <c r="X289" s="27">
        <f t="shared" si="174"/>
        <v>0</v>
      </c>
      <c r="Y289" s="18">
        <f t="shared" si="175"/>
        <v>0</v>
      </c>
      <c r="Z289" s="18">
        <f t="shared" si="176"/>
        <v>0</v>
      </c>
      <c r="AA289" s="29">
        <f t="shared" si="177"/>
        <v>0</v>
      </c>
      <c r="AB289" s="25">
        <f t="shared" si="178"/>
        <v>4635.9751425847962</v>
      </c>
      <c r="AC289" s="36">
        <f t="shared" si="179"/>
        <v>14.516509948359088</v>
      </c>
      <c r="AD289" s="4">
        <f t="shared" si="180"/>
        <v>136.57607331408079</v>
      </c>
      <c r="AE289" s="4">
        <f t="shared" si="181"/>
        <v>151.09258326243989</v>
      </c>
      <c r="AF289" s="33">
        <f t="shared" si="182"/>
        <v>0</v>
      </c>
      <c r="AG289" s="18">
        <f t="shared" si="183"/>
        <v>0</v>
      </c>
      <c r="AH289" s="18">
        <f t="shared" si="184"/>
        <v>0</v>
      </c>
      <c r="AI289" s="29">
        <f t="shared" si="185"/>
        <v>37694.996234686296</v>
      </c>
      <c r="AJ289" s="4">
        <f t="shared" si="186"/>
        <v>0</v>
      </c>
      <c r="AK289" s="4">
        <f t="shared" si="187"/>
        <v>0</v>
      </c>
      <c r="AL289" s="4">
        <f t="shared" si="188"/>
        <v>0</v>
      </c>
      <c r="AM289" s="4">
        <f t="shared" si="189"/>
        <v>22170.487312198307</v>
      </c>
      <c r="AO289" s="4"/>
    </row>
    <row r="290" spans="1:41">
      <c r="A290" s="1">
        <v>277</v>
      </c>
      <c r="B290" s="1">
        <f t="shared" si="190"/>
        <v>56</v>
      </c>
      <c r="C290" s="3">
        <f t="shared" si="153"/>
        <v>4501.9272466701223</v>
      </c>
      <c r="D290" s="3">
        <f t="shared" si="160"/>
        <v>91.013190389443807</v>
      </c>
      <c r="E290" s="4">
        <f t="shared" si="161"/>
        <v>18.350734939403335</v>
      </c>
      <c r="F290" s="4">
        <f t="shared" si="162"/>
        <v>72.662455450040468</v>
      </c>
      <c r="G290" s="7">
        <f t="shared" si="163"/>
        <v>0.15</v>
      </c>
      <c r="H290" s="8">
        <f t="shared" si="164"/>
        <v>1.3451947011868914E-2</v>
      </c>
      <c r="I290" s="3">
        <f t="shared" si="154"/>
        <v>61.385440465943503</v>
      </c>
      <c r="J290" s="4">
        <f t="shared" si="155"/>
        <v>134.04789591598399</v>
      </c>
      <c r="K290" s="3">
        <f t="shared" si="156"/>
        <v>152.3986308553873</v>
      </c>
      <c r="L290" s="4">
        <f t="shared" si="157"/>
        <v>4.2496438807039301</v>
      </c>
      <c r="M290" s="18">
        <f t="shared" si="158"/>
        <v>14.101091058699405</v>
      </c>
      <c r="N290" s="18">
        <f t="shared" si="159"/>
        <v>134.04789591598399</v>
      </c>
      <c r="O290" s="18">
        <f t="shared" si="165"/>
        <v>148.1489869746834</v>
      </c>
      <c r="P290" s="27">
        <f t="shared" si="166"/>
        <v>0</v>
      </c>
      <c r="Q290" s="18">
        <f t="shared" si="167"/>
        <v>0</v>
      </c>
      <c r="R290" s="18">
        <f t="shared" si="168"/>
        <v>0</v>
      </c>
      <c r="S290" s="29">
        <f t="shared" si="169"/>
        <v>0</v>
      </c>
      <c r="T290" s="25">
        <f t="shared" si="170"/>
        <v>0</v>
      </c>
      <c r="U290" s="4">
        <f t="shared" si="171"/>
        <v>0</v>
      </c>
      <c r="V290" s="4">
        <f t="shared" si="172"/>
        <v>0</v>
      </c>
      <c r="W290" s="4">
        <f t="shared" si="173"/>
        <v>0</v>
      </c>
      <c r="X290" s="27">
        <f t="shared" si="174"/>
        <v>0</v>
      </c>
      <c r="Y290" s="18">
        <f t="shared" si="175"/>
        <v>0</v>
      </c>
      <c r="Z290" s="18">
        <f t="shared" si="176"/>
        <v>0</v>
      </c>
      <c r="AA290" s="29">
        <f t="shared" si="177"/>
        <v>0</v>
      </c>
      <c r="AB290" s="25">
        <f t="shared" si="178"/>
        <v>4501.927246668808</v>
      </c>
      <c r="AC290" s="36">
        <f t="shared" si="179"/>
        <v>14.101091058695424</v>
      </c>
      <c r="AD290" s="4">
        <f t="shared" si="180"/>
        <v>134.04789591598797</v>
      </c>
      <c r="AE290" s="4">
        <f t="shared" si="181"/>
        <v>148.1489869746834</v>
      </c>
      <c r="AF290" s="33">
        <f t="shared" si="182"/>
        <v>0</v>
      </c>
      <c r="AG290" s="18">
        <f t="shared" si="183"/>
        <v>0</v>
      </c>
      <c r="AH290" s="18">
        <f t="shared" si="184"/>
        <v>0</v>
      </c>
      <c r="AI290" s="29">
        <f t="shared" si="185"/>
        <v>37131.267168728664</v>
      </c>
      <c r="AJ290" s="4">
        <f t="shared" si="186"/>
        <v>0</v>
      </c>
      <c r="AK290" s="4">
        <f t="shared" si="187"/>
        <v>0</v>
      </c>
      <c r="AL290" s="4">
        <f t="shared" si="188"/>
        <v>0</v>
      </c>
      <c r="AM290" s="4">
        <f t="shared" si="189"/>
        <v>21767.439510025491</v>
      </c>
      <c r="AO290" s="4"/>
    </row>
    <row r="291" spans="1:41">
      <c r="A291" s="1">
        <v>278</v>
      </c>
      <c r="B291" s="1">
        <f t="shared" si="190"/>
        <v>55</v>
      </c>
      <c r="C291" s="3">
        <f t="shared" si="153"/>
        <v>4370.3669227133068</v>
      </c>
      <c r="D291" s="3">
        <f t="shared" si="160"/>
        <v>89.788885774943878</v>
      </c>
      <c r="E291" s="4">
        <f t="shared" si="161"/>
        <v>17.820128684735902</v>
      </c>
      <c r="F291" s="4">
        <f t="shared" si="162"/>
        <v>71.968757090207973</v>
      </c>
      <c r="G291" s="7">
        <f t="shared" si="163"/>
        <v>0.15</v>
      </c>
      <c r="H291" s="8">
        <f t="shared" si="164"/>
        <v>1.3451947011868914E-2</v>
      </c>
      <c r="I291" s="3">
        <f t="shared" si="154"/>
        <v>59.591566866607856</v>
      </c>
      <c r="J291" s="4">
        <f t="shared" si="155"/>
        <v>131.56032395681584</v>
      </c>
      <c r="K291" s="3">
        <f t="shared" si="156"/>
        <v>149.38045264155173</v>
      </c>
      <c r="L291" s="4">
        <f t="shared" si="157"/>
        <v>4.1267666427809457</v>
      </c>
      <c r="M291" s="18">
        <f t="shared" si="158"/>
        <v>13.693362041954956</v>
      </c>
      <c r="N291" s="18">
        <f t="shared" si="159"/>
        <v>131.56032395681584</v>
      </c>
      <c r="O291" s="18">
        <f t="shared" si="165"/>
        <v>145.25368599877078</v>
      </c>
      <c r="P291" s="27">
        <f t="shared" si="166"/>
        <v>0</v>
      </c>
      <c r="Q291" s="18">
        <f t="shared" si="167"/>
        <v>0</v>
      </c>
      <c r="R291" s="18">
        <f t="shared" si="168"/>
        <v>0</v>
      </c>
      <c r="S291" s="29">
        <f t="shared" si="169"/>
        <v>0</v>
      </c>
      <c r="T291" s="25">
        <f t="shared" si="170"/>
        <v>0</v>
      </c>
      <c r="U291" s="4">
        <f t="shared" si="171"/>
        <v>0</v>
      </c>
      <c r="V291" s="4">
        <f t="shared" si="172"/>
        <v>0</v>
      </c>
      <c r="W291" s="4">
        <f t="shared" si="173"/>
        <v>0</v>
      </c>
      <c r="X291" s="27">
        <f t="shared" si="174"/>
        <v>0</v>
      </c>
      <c r="Y291" s="18">
        <f t="shared" si="175"/>
        <v>0</v>
      </c>
      <c r="Z291" s="18">
        <f t="shared" si="176"/>
        <v>0</v>
      </c>
      <c r="AA291" s="29">
        <f t="shared" si="177"/>
        <v>0</v>
      </c>
      <c r="AB291" s="25">
        <f t="shared" si="178"/>
        <v>4370.3669227119872</v>
      </c>
      <c r="AC291" s="36">
        <f t="shared" si="179"/>
        <v>13.693362041950961</v>
      </c>
      <c r="AD291" s="4">
        <f t="shared" si="180"/>
        <v>131.56032395681981</v>
      </c>
      <c r="AE291" s="4">
        <f t="shared" si="181"/>
        <v>145.25368599877078</v>
      </c>
      <c r="AF291" s="33">
        <f t="shared" si="182"/>
        <v>0</v>
      </c>
      <c r="AG291" s="18">
        <f t="shared" si="183"/>
        <v>0</v>
      </c>
      <c r="AH291" s="18">
        <f t="shared" si="184"/>
        <v>0</v>
      </c>
      <c r="AI291" s="29">
        <f t="shared" si="185"/>
        <v>36573.770059995906</v>
      </c>
      <c r="AJ291" s="4">
        <f t="shared" si="186"/>
        <v>0</v>
      </c>
      <c r="AK291" s="4">
        <f t="shared" si="187"/>
        <v>0</v>
      </c>
      <c r="AL291" s="4">
        <f t="shared" si="188"/>
        <v>0</v>
      </c>
      <c r="AM291" s="4">
        <f t="shared" si="189"/>
        <v>21370.108610101917</v>
      </c>
      <c r="AO291" s="4"/>
    </row>
    <row r="292" spans="1:41">
      <c r="A292" s="1">
        <v>279</v>
      </c>
      <c r="B292" s="1">
        <f t="shared" si="190"/>
        <v>54</v>
      </c>
      <c r="C292" s="3">
        <f t="shared" si="153"/>
        <v>4241.254174475107</v>
      </c>
      <c r="D292" s="3">
        <f t="shared" si="160"/>
        <v>88.581050441244557</v>
      </c>
      <c r="E292" s="4">
        <f t="shared" si="161"/>
        <v>17.299369069073506</v>
      </c>
      <c r="F292" s="4">
        <f t="shared" si="162"/>
        <v>71.28168137217105</v>
      </c>
      <c r="G292" s="7">
        <f t="shared" si="163"/>
        <v>0.15</v>
      </c>
      <c r="H292" s="8">
        <f t="shared" si="164"/>
        <v>1.3451947011868914E-2</v>
      </c>
      <c r="I292" s="3">
        <f t="shared" si="154"/>
        <v>57.831066866028642</v>
      </c>
      <c r="J292" s="4">
        <f t="shared" si="155"/>
        <v>129.11274823819969</v>
      </c>
      <c r="K292" s="3">
        <f t="shared" si="156"/>
        <v>146.41211730727321</v>
      </c>
      <c r="L292" s="4">
        <f t="shared" si="157"/>
        <v>4.0061696791538646</v>
      </c>
      <c r="M292" s="18">
        <f t="shared" si="158"/>
        <v>13.293199389919643</v>
      </c>
      <c r="N292" s="18">
        <f t="shared" si="159"/>
        <v>129.11274823819969</v>
      </c>
      <c r="O292" s="18">
        <f t="shared" si="165"/>
        <v>142.40594762811932</v>
      </c>
      <c r="P292" s="27">
        <f t="shared" si="166"/>
        <v>0</v>
      </c>
      <c r="Q292" s="18">
        <f t="shared" si="167"/>
        <v>0</v>
      </c>
      <c r="R292" s="18">
        <f t="shared" si="168"/>
        <v>0</v>
      </c>
      <c r="S292" s="29">
        <f t="shared" si="169"/>
        <v>0</v>
      </c>
      <c r="T292" s="25">
        <f t="shared" si="170"/>
        <v>0</v>
      </c>
      <c r="U292" s="4">
        <f t="shared" si="171"/>
        <v>0</v>
      </c>
      <c r="V292" s="4">
        <f t="shared" si="172"/>
        <v>0</v>
      </c>
      <c r="W292" s="4">
        <f t="shared" si="173"/>
        <v>0</v>
      </c>
      <c r="X292" s="27">
        <f t="shared" si="174"/>
        <v>0</v>
      </c>
      <c r="Y292" s="18">
        <f t="shared" si="175"/>
        <v>0</v>
      </c>
      <c r="Z292" s="18">
        <f t="shared" si="176"/>
        <v>0</v>
      </c>
      <c r="AA292" s="29">
        <f t="shared" si="177"/>
        <v>0</v>
      </c>
      <c r="AB292" s="25">
        <f t="shared" si="178"/>
        <v>4241.2541744737837</v>
      </c>
      <c r="AC292" s="36">
        <f t="shared" si="179"/>
        <v>13.293199389915628</v>
      </c>
      <c r="AD292" s="4">
        <f t="shared" si="180"/>
        <v>129.11274823820369</v>
      </c>
      <c r="AE292" s="4">
        <f t="shared" si="181"/>
        <v>142.40594762811932</v>
      </c>
      <c r="AF292" s="33">
        <f t="shared" si="182"/>
        <v>0</v>
      </c>
      <c r="AG292" s="18">
        <f t="shared" si="183"/>
        <v>0</v>
      </c>
      <c r="AH292" s="18">
        <f t="shared" si="184"/>
        <v>0</v>
      </c>
      <c r="AI292" s="29">
        <f t="shared" si="185"/>
        <v>36022.456758458829</v>
      </c>
      <c r="AJ292" s="4">
        <f t="shared" si="186"/>
        <v>0</v>
      </c>
      <c r="AK292" s="4">
        <f t="shared" si="187"/>
        <v>0</v>
      </c>
      <c r="AL292" s="4">
        <f t="shared" si="188"/>
        <v>0</v>
      </c>
      <c r="AM292" s="4">
        <f t="shared" si="189"/>
        <v>20978.43001750077</v>
      </c>
      <c r="AO292" s="4"/>
    </row>
    <row r="293" spans="1:41">
      <c r="A293" s="1">
        <v>280</v>
      </c>
      <c r="B293" s="1">
        <f t="shared" si="190"/>
        <v>53</v>
      </c>
      <c r="C293" s="3">
        <f t="shared" si="153"/>
        <v>4114.5496061172153</v>
      </c>
      <c r="D293" s="3">
        <f t="shared" si="160"/>
        <v>87.389462844453163</v>
      </c>
      <c r="E293" s="4">
        <f t="shared" si="161"/>
        <v>16.788297773963965</v>
      </c>
      <c r="F293" s="4">
        <f t="shared" si="162"/>
        <v>70.601165070489202</v>
      </c>
      <c r="G293" s="7">
        <f t="shared" si="163"/>
        <v>0.15</v>
      </c>
      <c r="H293" s="8">
        <f t="shared" si="164"/>
        <v>1.3451947011868914E-2</v>
      </c>
      <c r="I293" s="3">
        <f t="shared" si="154"/>
        <v>56.103403287402543</v>
      </c>
      <c r="J293" s="4">
        <f t="shared" si="155"/>
        <v>126.70456835789174</v>
      </c>
      <c r="K293" s="3">
        <f t="shared" si="156"/>
        <v>143.49286613185569</v>
      </c>
      <c r="L293" s="4">
        <f t="shared" si="157"/>
        <v>3.8878163266021812</v>
      </c>
      <c r="M293" s="18">
        <f t="shared" si="158"/>
        <v>12.900481447361784</v>
      </c>
      <c r="N293" s="18">
        <f t="shared" si="159"/>
        <v>126.70456835789174</v>
      </c>
      <c r="O293" s="18">
        <f t="shared" si="165"/>
        <v>139.60504980525354</v>
      </c>
      <c r="P293" s="27">
        <f t="shared" si="166"/>
        <v>0</v>
      </c>
      <c r="Q293" s="18">
        <f t="shared" si="167"/>
        <v>0</v>
      </c>
      <c r="R293" s="18">
        <f t="shared" si="168"/>
        <v>0</v>
      </c>
      <c r="S293" s="29">
        <f t="shared" si="169"/>
        <v>0</v>
      </c>
      <c r="T293" s="25">
        <f t="shared" si="170"/>
        <v>0</v>
      </c>
      <c r="U293" s="4">
        <f t="shared" si="171"/>
        <v>0</v>
      </c>
      <c r="V293" s="4">
        <f t="shared" si="172"/>
        <v>0</v>
      </c>
      <c r="W293" s="4">
        <f t="shared" si="173"/>
        <v>0</v>
      </c>
      <c r="X293" s="27">
        <f t="shared" si="174"/>
        <v>0</v>
      </c>
      <c r="Y293" s="18">
        <f t="shared" si="175"/>
        <v>0</v>
      </c>
      <c r="Z293" s="18">
        <f t="shared" si="176"/>
        <v>0</v>
      </c>
      <c r="AA293" s="29">
        <f t="shared" si="177"/>
        <v>0</v>
      </c>
      <c r="AB293" s="25">
        <f t="shared" si="178"/>
        <v>4114.5496061158883</v>
      </c>
      <c r="AC293" s="36">
        <f t="shared" si="179"/>
        <v>12.900481447357761</v>
      </c>
      <c r="AD293" s="4">
        <f t="shared" si="180"/>
        <v>126.70456835789578</v>
      </c>
      <c r="AE293" s="4">
        <f t="shared" si="181"/>
        <v>139.60504980525354</v>
      </c>
      <c r="AF293" s="33">
        <f t="shared" si="182"/>
        <v>0</v>
      </c>
      <c r="AG293" s="18">
        <f t="shared" si="183"/>
        <v>0</v>
      </c>
      <c r="AH293" s="18">
        <f t="shared" si="184"/>
        <v>0</v>
      </c>
      <c r="AI293" s="29">
        <f t="shared" si="185"/>
        <v>35477.27914021082</v>
      </c>
      <c r="AJ293" s="4">
        <f t="shared" si="186"/>
        <v>0</v>
      </c>
      <c r="AK293" s="4">
        <f t="shared" si="187"/>
        <v>0</v>
      </c>
      <c r="AL293" s="4">
        <f t="shared" si="188"/>
        <v>0</v>
      </c>
      <c r="AM293" s="4">
        <f t="shared" si="189"/>
        <v>20592.339594233454</v>
      </c>
      <c r="AO293" s="4"/>
    </row>
    <row r="294" spans="1:41">
      <c r="A294" s="1">
        <v>281</v>
      </c>
      <c r="B294" s="1">
        <f t="shared" si="190"/>
        <v>52</v>
      </c>
      <c r="C294" s="3">
        <f t="shared" si="153"/>
        <v>3990.2144135315029</v>
      </c>
      <c r="D294" s="3">
        <f t="shared" si="160"/>
        <v>86.213904420873831</v>
      </c>
      <c r="E294" s="4">
        <f t="shared" si="161"/>
        <v>16.286758857547309</v>
      </c>
      <c r="F294" s="4">
        <f t="shared" si="162"/>
        <v>69.927145563326519</v>
      </c>
      <c r="G294" s="7">
        <f t="shared" si="163"/>
        <v>0.15</v>
      </c>
      <c r="H294" s="8">
        <f t="shared" si="164"/>
        <v>1.3451947011868914E-2</v>
      </c>
      <c r="I294" s="3">
        <f t="shared" si="154"/>
        <v>54.40804702238578</v>
      </c>
      <c r="J294" s="4">
        <f t="shared" si="155"/>
        <v>124.33519258571229</v>
      </c>
      <c r="K294" s="3">
        <f t="shared" si="156"/>
        <v>140.6219514432596</v>
      </c>
      <c r="L294" s="4">
        <f t="shared" si="157"/>
        <v>3.7716704722741139</v>
      </c>
      <c r="M294" s="18">
        <f t="shared" si="158"/>
        <v>12.515088385273195</v>
      </c>
      <c r="N294" s="18">
        <f t="shared" si="159"/>
        <v>124.33519258571229</v>
      </c>
      <c r="O294" s="18">
        <f t="shared" si="165"/>
        <v>136.85028097098549</v>
      </c>
      <c r="P294" s="27">
        <f t="shared" si="166"/>
        <v>0</v>
      </c>
      <c r="Q294" s="18">
        <f t="shared" si="167"/>
        <v>0</v>
      </c>
      <c r="R294" s="18">
        <f t="shared" si="168"/>
        <v>0</v>
      </c>
      <c r="S294" s="29">
        <f t="shared" si="169"/>
        <v>0</v>
      </c>
      <c r="T294" s="25">
        <f t="shared" si="170"/>
        <v>0</v>
      </c>
      <c r="U294" s="4">
        <f t="shared" si="171"/>
        <v>0</v>
      </c>
      <c r="V294" s="4">
        <f t="shared" si="172"/>
        <v>0</v>
      </c>
      <c r="W294" s="4">
        <f t="shared" si="173"/>
        <v>0</v>
      </c>
      <c r="X294" s="27">
        <f t="shared" si="174"/>
        <v>0</v>
      </c>
      <c r="Y294" s="18">
        <f t="shared" si="175"/>
        <v>0</v>
      </c>
      <c r="Z294" s="18">
        <f t="shared" si="176"/>
        <v>0</v>
      </c>
      <c r="AA294" s="29">
        <f t="shared" si="177"/>
        <v>0</v>
      </c>
      <c r="AB294" s="25">
        <f t="shared" si="178"/>
        <v>3990.2144135301719</v>
      </c>
      <c r="AC294" s="36">
        <f t="shared" si="179"/>
        <v>12.515088385269161</v>
      </c>
      <c r="AD294" s="4">
        <f t="shared" si="180"/>
        <v>124.33519258571633</v>
      </c>
      <c r="AE294" s="4">
        <f t="shared" si="181"/>
        <v>136.85028097098549</v>
      </c>
      <c r="AF294" s="33">
        <f t="shared" si="182"/>
        <v>0</v>
      </c>
      <c r="AG294" s="18">
        <f t="shared" si="183"/>
        <v>0</v>
      </c>
      <c r="AH294" s="18">
        <f t="shared" si="184"/>
        <v>0</v>
      </c>
      <c r="AI294" s="29">
        <f t="shared" si="185"/>
        <v>34938.189116586291</v>
      </c>
      <c r="AJ294" s="4">
        <f t="shared" si="186"/>
        <v>0</v>
      </c>
      <c r="AK294" s="4">
        <f t="shared" si="187"/>
        <v>0</v>
      </c>
      <c r="AL294" s="4">
        <f t="shared" si="188"/>
        <v>0</v>
      </c>
      <c r="AM294" s="4">
        <f t="shared" si="189"/>
        <v>20211.773662483742</v>
      </c>
      <c r="AO294" s="4"/>
    </row>
    <row r="295" spans="1:41">
      <c r="A295" s="1">
        <v>282</v>
      </c>
      <c r="B295" s="1">
        <f t="shared" si="190"/>
        <v>51</v>
      </c>
      <c r="C295" s="3">
        <f t="shared" si="153"/>
        <v>3868.2103757902983</v>
      </c>
      <c r="D295" s="3">
        <f t="shared" si="160"/>
        <v>85.054159546917944</v>
      </c>
      <c r="E295" s="4">
        <f t="shared" si="161"/>
        <v>15.794598720228867</v>
      </c>
      <c r="F295" s="4">
        <f t="shared" si="162"/>
        <v>69.259560826689082</v>
      </c>
      <c r="G295" s="7">
        <f t="shared" si="163"/>
        <v>0.15</v>
      </c>
      <c r="H295" s="8">
        <f t="shared" si="164"/>
        <v>1.3451947011868914E-2</v>
      </c>
      <c r="I295" s="3">
        <f t="shared" si="154"/>
        <v>52.744476914515438</v>
      </c>
      <c r="J295" s="4">
        <f t="shared" si="155"/>
        <v>122.00403774120451</v>
      </c>
      <c r="K295" s="3">
        <f t="shared" si="156"/>
        <v>137.79863646143338</v>
      </c>
      <c r="L295" s="4">
        <f t="shared" si="157"/>
        <v>3.657696545737211</v>
      </c>
      <c r="M295" s="18">
        <f t="shared" si="158"/>
        <v>12.136902174491656</v>
      </c>
      <c r="N295" s="18">
        <f t="shared" si="159"/>
        <v>122.00403774120451</v>
      </c>
      <c r="O295" s="18">
        <f t="shared" si="165"/>
        <v>134.14093991569618</v>
      </c>
      <c r="P295" s="27">
        <f t="shared" si="166"/>
        <v>0</v>
      </c>
      <c r="Q295" s="18">
        <f t="shared" si="167"/>
        <v>0</v>
      </c>
      <c r="R295" s="18">
        <f t="shared" si="168"/>
        <v>0</v>
      </c>
      <c r="S295" s="29">
        <f t="shared" si="169"/>
        <v>0</v>
      </c>
      <c r="T295" s="25">
        <f t="shared" si="170"/>
        <v>0</v>
      </c>
      <c r="U295" s="4">
        <f t="shared" si="171"/>
        <v>0</v>
      </c>
      <c r="V295" s="4">
        <f t="shared" si="172"/>
        <v>0</v>
      </c>
      <c r="W295" s="4">
        <f t="shared" si="173"/>
        <v>0</v>
      </c>
      <c r="X295" s="27">
        <f t="shared" si="174"/>
        <v>0</v>
      </c>
      <c r="Y295" s="18">
        <f t="shared" si="175"/>
        <v>0</v>
      </c>
      <c r="Z295" s="18">
        <f t="shared" si="176"/>
        <v>0</v>
      </c>
      <c r="AA295" s="29">
        <f t="shared" si="177"/>
        <v>0</v>
      </c>
      <c r="AB295" s="25">
        <f t="shared" si="178"/>
        <v>3868.2103757889627</v>
      </c>
      <c r="AC295" s="36">
        <f t="shared" si="179"/>
        <v>12.136902174487608</v>
      </c>
      <c r="AD295" s="4">
        <f t="shared" si="180"/>
        <v>122.00403774120858</v>
      </c>
      <c r="AE295" s="4">
        <f t="shared" si="181"/>
        <v>134.14093991569618</v>
      </c>
      <c r="AF295" s="33">
        <f t="shared" si="182"/>
        <v>0</v>
      </c>
      <c r="AG295" s="18">
        <f t="shared" si="183"/>
        <v>0</v>
      </c>
      <c r="AH295" s="18">
        <f t="shared" si="184"/>
        <v>0</v>
      </c>
      <c r="AI295" s="29">
        <f t="shared" si="185"/>
        <v>34405.138643020822</v>
      </c>
      <c r="AJ295" s="4">
        <f t="shared" si="186"/>
        <v>0</v>
      </c>
      <c r="AK295" s="4">
        <f t="shared" si="187"/>
        <v>0</v>
      </c>
      <c r="AL295" s="4">
        <f t="shared" si="188"/>
        <v>0</v>
      </c>
      <c r="AM295" s="4">
        <f t="shared" si="189"/>
        <v>19836.669007611144</v>
      </c>
      <c r="AO295" s="4"/>
    </row>
    <row r="296" spans="1:41">
      <c r="A296" s="1">
        <v>283</v>
      </c>
      <c r="B296" s="1">
        <f t="shared" si="190"/>
        <v>50</v>
      </c>
      <c r="C296" s="3">
        <f t="shared" si="153"/>
        <v>3748.4998467173054</v>
      </c>
      <c r="D296" s="3">
        <f t="shared" si="160"/>
        <v>83.910015499553694</v>
      </c>
      <c r="E296" s="4">
        <f t="shared" si="161"/>
        <v>15.311666070836596</v>
      </c>
      <c r="F296" s="4">
        <f t="shared" si="162"/>
        <v>68.5983494287171</v>
      </c>
      <c r="G296" s="7">
        <f t="shared" si="163"/>
        <v>0.15</v>
      </c>
      <c r="H296" s="8">
        <f t="shared" si="164"/>
        <v>1.3451947011868914E-2</v>
      </c>
      <c r="I296" s="3">
        <f t="shared" si="154"/>
        <v>51.112179644275862</v>
      </c>
      <c r="J296" s="4">
        <f t="shared" si="155"/>
        <v>119.71052907299295</v>
      </c>
      <c r="K296" s="3">
        <f t="shared" si="156"/>
        <v>135.02219514382955</v>
      </c>
      <c r="L296" s="4">
        <f t="shared" si="157"/>
        <v>3.5458595111411069</v>
      </c>
      <c r="M296" s="18">
        <f t="shared" si="158"/>
        <v>11.765806559695489</v>
      </c>
      <c r="N296" s="18">
        <f t="shared" si="159"/>
        <v>119.71052907299295</v>
      </c>
      <c r="O296" s="18">
        <f t="shared" si="165"/>
        <v>131.47633563268843</v>
      </c>
      <c r="P296" s="27">
        <f t="shared" si="166"/>
        <v>0</v>
      </c>
      <c r="Q296" s="18">
        <f t="shared" si="167"/>
        <v>0</v>
      </c>
      <c r="R296" s="18">
        <f t="shared" si="168"/>
        <v>0</v>
      </c>
      <c r="S296" s="29">
        <f t="shared" si="169"/>
        <v>0</v>
      </c>
      <c r="T296" s="25">
        <f t="shared" si="170"/>
        <v>0</v>
      </c>
      <c r="U296" s="4">
        <f t="shared" si="171"/>
        <v>0</v>
      </c>
      <c r="V296" s="4">
        <f t="shared" si="172"/>
        <v>0</v>
      </c>
      <c r="W296" s="4">
        <f t="shared" si="173"/>
        <v>0</v>
      </c>
      <c r="X296" s="27">
        <f t="shared" si="174"/>
        <v>0</v>
      </c>
      <c r="Y296" s="18">
        <f t="shared" si="175"/>
        <v>0</v>
      </c>
      <c r="Z296" s="18">
        <f t="shared" si="176"/>
        <v>0</v>
      </c>
      <c r="AA296" s="29">
        <f t="shared" si="177"/>
        <v>0</v>
      </c>
      <c r="AB296" s="25">
        <f t="shared" si="178"/>
        <v>3748.4998467159653</v>
      </c>
      <c r="AC296" s="36">
        <f t="shared" si="179"/>
        <v>11.765806559691429</v>
      </c>
      <c r="AD296" s="4">
        <f t="shared" si="180"/>
        <v>119.71052907299701</v>
      </c>
      <c r="AE296" s="4">
        <f t="shared" si="181"/>
        <v>131.47633563268843</v>
      </c>
      <c r="AF296" s="33">
        <f t="shared" si="182"/>
        <v>0</v>
      </c>
      <c r="AG296" s="18">
        <f t="shared" si="183"/>
        <v>0</v>
      </c>
      <c r="AH296" s="18">
        <f t="shared" si="184"/>
        <v>0</v>
      </c>
      <c r="AI296" s="29">
        <f t="shared" si="185"/>
        <v>33878.079727658151</v>
      </c>
      <c r="AJ296" s="4">
        <f t="shared" si="186"/>
        <v>0</v>
      </c>
      <c r="AK296" s="4">
        <f t="shared" si="187"/>
        <v>0</v>
      </c>
      <c r="AL296" s="4">
        <f t="shared" si="188"/>
        <v>0</v>
      </c>
      <c r="AM296" s="4">
        <f t="shared" si="189"/>
        <v>19466.962880930012</v>
      </c>
      <c r="AO296" s="4"/>
    </row>
    <row r="297" spans="1:41">
      <c r="A297" s="1">
        <v>284</v>
      </c>
      <c r="B297" s="1">
        <f t="shared" si="190"/>
        <v>49</v>
      </c>
      <c r="C297" s="3">
        <f t="shared" si="153"/>
        <v>3631.0457465774857</v>
      </c>
      <c r="D297" s="3">
        <f t="shared" si="160"/>
        <v>82.781262417288616</v>
      </c>
      <c r="E297" s="4">
        <f t="shared" si="161"/>
        <v>14.837811893256001</v>
      </c>
      <c r="F297" s="4">
        <f t="shared" si="162"/>
        <v>67.943450524032613</v>
      </c>
      <c r="G297" s="7">
        <f t="shared" si="163"/>
        <v>0.15</v>
      </c>
      <c r="H297" s="8">
        <f t="shared" si="164"/>
        <v>1.3451947011868914E-2</v>
      </c>
      <c r="I297" s="3">
        <f t="shared" si="154"/>
        <v>49.510649615787116</v>
      </c>
      <c r="J297" s="4">
        <f t="shared" si="155"/>
        <v>117.45410013981973</v>
      </c>
      <c r="K297" s="3">
        <f t="shared" si="156"/>
        <v>132.29191203307573</v>
      </c>
      <c r="L297" s="4">
        <f t="shared" si="157"/>
        <v>3.4361248594908633</v>
      </c>
      <c r="M297" s="18">
        <f t="shared" si="158"/>
        <v>11.401687033765137</v>
      </c>
      <c r="N297" s="18">
        <f t="shared" si="159"/>
        <v>117.45410013981973</v>
      </c>
      <c r="O297" s="18">
        <f t="shared" si="165"/>
        <v>128.85578717358487</v>
      </c>
      <c r="P297" s="27">
        <f t="shared" si="166"/>
        <v>0</v>
      </c>
      <c r="Q297" s="18">
        <f t="shared" si="167"/>
        <v>0</v>
      </c>
      <c r="R297" s="18">
        <f t="shared" si="168"/>
        <v>0</v>
      </c>
      <c r="S297" s="29">
        <f t="shared" si="169"/>
        <v>0</v>
      </c>
      <c r="T297" s="25">
        <f t="shared" si="170"/>
        <v>0</v>
      </c>
      <c r="U297" s="4">
        <f t="shared" si="171"/>
        <v>0</v>
      </c>
      <c r="V297" s="4">
        <f t="shared" si="172"/>
        <v>0</v>
      </c>
      <c r="W297" s="4">
        <f t="shared" si="173"/>
        <v>0</v>
      </c>
      <c r="X297" s="27">
        <f t="shared" si="174"/>
        <v>0</v>
      </c>
      <c r="Y297" s="18">
        <f t="shared" si="175"/>
        <v>0</v>
      </c>
      <c r="Z297" s="18">
        <f t="shared" si="176"/>
        <v>0</v>
      </c>
      <c r="AA297" s="29">
        <f t="shared" si="177"/>
        <v>0</v>
      </c>
      <c r="AB297" s="25">
        <f t="shared" si="178"/>
        <v>3631.0457465761415</v>
      </c>
      <c r="AC297" s="36">
        <f t="shared" si="179"/>
        <v>11.401687033761062</v>
      </c>
      <c r="AD297" s="4">
        <f t="shared" si="180"/>
        <v>117.45410013982381</v>
      </c>
      <c r="AE297" s="4">
        <f t="shared" si="181"/>
        <v>128.85578717358487</v>
      </c>
      <c r="AF297" s="33">
        <f t="shared" si="182"/>
        <v>0</v>
      </c>
      <c r="AG297" s="18">
        <f t="shared" si="183"/>
        <v>0</v>
      </c>
      <c r="AH297" s="18">
        <f t="shared" si="184"/>
        <v>0</v>
      </c>
      <c r="AI297" s="29">
        <f t="shared" si="185"/>
        <v>33356.964439709962</v>
      </c>
      <c r="AJ297" s="4">
        <f t="shared" si="186"/>
        <v>0</v>
      </c>
      <c r="AK297" s="4">
        <f t="shared" si="187"/>
        <v>0</v>
      </c>
      <c r="AL297" s="4">
        <f t="shared" si="188"/>
        <v>0</v>
      </c>
      <c r="AM297" s="4">
        <f t="shared" si="189"/>
        <v>19102.593002271165</v>
      </c>
      <c r="AO297" s="4"/>
    </row>
    <row r="298" spans="1:41">
      <c r="A298" s="1">
        <v>285</v>
      </c>
      <c r="B298" s="1">
        <f t="shared" si="190"/>
        <v>48</v>
      </c>
      <c r="C298" s="3">
        <f t="shared" si="153"/>
        <v>3515.811553884253</v>
      </c>
      <c r="D298" s="3">
        <f t="shared" si="160"/>
        <v>81.667693261675566</v>
      </c>
      <c r="E298" s="4">
        <f t="shared" si="161"/>
        <v>14.37288941353588</v>
      </c>
      <c r="F298" s="4">
        <f t="shared" si="162"/>
        <v>67.294803848139679</v>
      </c>
      <c r="G298" s="7">
        <f t="shared" si="163"/>
        <v>0.15</v>
      </c>
      <c r="H298" s="8">
        <f t="shared" si="164"/>
        <v>1.3451947011868914E-2</v>
      </c>
      <c r="I298" s="3">
        <f t="shared" si="154"/>
        <v>47.939388845093056</v>
      </c>
      <c r="J298" s="4">
        <f t="shared" si="155"/>
        <v>115.23419269323273</v>
      </c>
      <c r="K298" s="3">
        <f t="shared" si="156"/>
        <v>129.60708210676862</v>
      </c>
      <c r="L298" s="4">
        <f t="shared" si="157"/>
        <v>3.3284586010293618</v>
      </c>
      <c r="M298" s="18">
        <f t="shared" si="158"/>
        <v>11.044430812506519</v>
      </c>
      <c r="N298" s="18">
        <f t="shared" si="159"/>
        <v>115.23419269323273</v>
      </c>
      <c r="O298" s="18">
        <f t="shared" si="165"/>
        <v>126.27862350573925</v>
      </c>
      <c r="P298" s="27">
        <f t="shared" si="166"/>
        <v>0</v>
      </c>
      <c r="Q298" s="18">
        <f t="shared" si="167"/>
        <v>0</v>
      </c>
      <c r="R298" s="18">
        <f t="shared" si="168"/>
        <v>0</v>
      </c>
      <c r="S298" s="29">
        <f t="shared" si="169"/>
        <v>0</v>
      </c>
      <c r="T298" s="25">
        <f t="shared" si="170"/>
        <v>0</v>
      </c>
      <c r="U298" s="4">
        <f t="shared" si="171"/>
        <v>0</v>
      </c>
      <c r="V298" s="4">
        <f t="shared" si="172"/>
        <v>0</v>
      </c>
      <c r="W298" s="4">
        <f t="shared" si="173"/>
        <v>0</v>
      </c>
      <c r="X298" s="27">
        <f t="shared" si="174"/>
        <v>0</v>
      </c>
      <c r="Y298" s="18">
        <f t="shared" si="175"/>
        <v>0</v>
      </c>
      <c r="Z298" s="18">
        <f t="shared" si="176"/>
        <v>0</v>
      </c>
      <c r="AA298" s="29">
        <f t="shared" si="177"/>
        <v>0</v>
      </c>
      <c r="AB298" s="25">
        <f t="shared" si="178"/>
        <v>3515.8115538829043</v>
      </c>
      <c r="AC298" s="36">
        <f t="shared" si="179"/>
        <v>11.044430812502432</v>
      </c>
      <c r="AD298" s="4">
        <f t="shared" si="180"/>
        <v>115.23419269323682</v>
      </c>
      <c r="AE298" s="4">
        <f t="shared" si="181"/>
        <v>126.27862350573925</v>
      </c>
      <c r="AF298" s="33">
        <f t="shared" si="182"/>
        <v>0</v>
      </c>
      <c r="AG298" s="18">
        <f t="shared" si="183"/>
        <v>0</v>
      </c>
      <c r="AH298" s="18">
        <f t="shared" si="184"/>
        <v>0</v>
      </c>
      <c r="AI298" s="29">
        <f t="shared" si="185"/>
        <v>32841.744917572491</v>
      </c>
      <c r="AJ298" s="4">
        <f t="shared" si="186"/>
        <v>0</v>
      </c>
      <c r="AK298" s="4">
        <f t="shared" si="187"/>
        <v>0</v>
      </c>
      <c r="AL298" s="4">
        <f t="shared" si="188"/>
        <v>0</v>
      </c>
      <c r="AM298" s="4">
        <f t="shared" si="189"/>
        <v>18743.497562331784</v>
      </c>
      <c r="AO298" s="4"/>
    </row>
    <row r="299" spans="1:41">
      <c r="A299" s="1">
        <v>286</v>
      </c>
      <c r="B299" s="1">
        <f t="shared" si="190"/>
        <v>47</v>
      </c>
      <c r="C299" s="3">
        <f t="shared" si="153"/>
        <v>3402.7612973223468</v>
      </c>
      <c r="D299" s="3">
        <f t="shared" si="160"/>
        <v>80.569103779337851</v>
      </c>
      <c r="E299" s="4">
        <f t="shared" si="161"/>
        <v>13.9167540674585</v>
      </c>
      <c r="F299" s="4">
        <f t="shared" si="162"/>
        <v>66.652349711879353</v>
      </c>
      <c r="G299" s="7">
        <f t="shared" si="163"/>
        <v>0.15</v>
      </c>
      <c r="H299" s="8">
        <f t="shared" si="164"/>
        <v>1.3451947011868914E-2</v>
      </c>
      <c r="I299" s="3">
        <f t="shared" si="154"/>
        <v>46.397906850026729</v>
      </c>
      <c r="J299" s="4">
        <f t="shared" si="155"/>
        <v>113.05025656190608</v>
      </c>
      <c r="K299" s="3">
        <f t="shared" si="156"/>
        <v>126.96701062936458</v>
      </c>
      <c r="L299" s="4">
        <f t="shared" si="157"/>
        <v>3.2228272577272321</v>
      </c>
      <c r="M299" s="18">
        <f t="shared" si="158"/>
        <v>10.693926809731268</v>
      </c>
      <c r="N299" s="18">
        <f t="shared" si="159"/>
        <v>113.05025656190608</v>
      </c>
      <c r="O299" s="18">
        <f t="shared" si="165"/>
        <v>123.74418337163735</v>
      </c>
      <c r="P299" s="27">
        <f t="shared" si="166"/>
        <v>0</v>
      </c>
      <c r="Q299" s="18">
        <f t="shared" si="167"/>
        <v>0</v>
      </c>
      <c r="R299" s="18">
        <f t="shared" si="168"/>
        <v>0</v>
      </c>
      <c r="S299" s="29">
        <f t="shared" si="169"/>
        <v>0</v>
      </c>
      <c r="T299" s="25">
        <f t="shared" si="170"/>
        <v>0</v>
      </c>
      <c r="U299" s="4">
        <f t="shared" si="171"/>
        <v>0</v>
      </c>
      <c r="V299" s="4">
        <f t="shared" si="172"/>
        <v>0</v>
      </c>
      <c r="W299" s="4">
        <f t="shared" si="173"/>
        <v>0</v>
      </c>
      <c r="X299" s="27">
        <f t="shared" si="174"/>
        <v>0</v>
      </c>
      <c r="Y299" s="18">
        <f t="shared" si="175"/>
        <v>0</v>
      </c>
      <c r="Z299" s="18">
        <f t="shared" si="176"/>
        <v>0</v>
      </c>
      <c r="AA299" s="29">
        <f t="shared" si="177"/>
        <v>0</v>
      </c>
      <c r="AB299" s="25">
        <f t="shared" si="178"/>
        <v>3402.7612973209939</v>
      </c>
      <c r="AC299" s="36">
        <f t="shared" si="179"/>
        <v>10.693926809727168</v>
      </c>
      <c r="AD299" s="4">
        <f t="shared" si="180"/>
        <v>113.05025656191017</v>
      </c>
      <c r="AE299" s="4">
        <f t="shared" si="181"/>
        <v>123.74418337163735</v>
      </c>
      <c r="AF299" s="33">
        <f t="shared" si="182"/>
        <v>0</v>
      </c>
      <c r="AG299" s="18">
        <f t="shared" si="183"/>
        <v>0</v>
      </c>
      <c r="AH299" s="18">
        <f t="shared" si="184"/>
        <v>0</v>
      </c>
      <c r="AI299" s="29">
        <f t="shared" si="185"/>
        <v>32332.37337670631</v>
      </c>
      <c r="AJ299" s="4">
        <f t="shared" si="186"/>
        <v>0</v>
      </c>
      <c r="AK299" s="4">
        <f t="shared" si="187"/>
        <v>0</v>
      </c>
      <c r="AL299" s="4">
        <f t="shared" si="188"/>
        <v>0</v>
      </c>
      <c r="AM299" s="4">
        <f t="shared" si="189"/>
        <v>18389.61522482034</v>
      </c>
      <c r="AO299" s="4"/>
    </row>
    <row r="300" spans="1:41">
      <c r="A300" s="1">
        <v>287</v>
      </c>
      <c r="B300" s="1">
        <f t="shared" si="190"/>
        <v>46</v>
      </c>
      <c r="C300" s="3">
        <f t="shared" si="153"/>
        <v>3291.8595477847789</v>
      </c>
      <c r="D300" s="3">
        <f t="shared" si="160"/>
        <v>79.48529246450434</v>
      </c>
      <c r="E300" s="4">
        <f t="shared" si="161"/>
        <v>13.469263468567624</v>
      </c>
      <c r="F300" s="4">
        <f t="shared" si="162"/>
        <v>66.016028995936722</v>
      </c>
      <c r="G300" s="7">
        <f t="shared" si="163"/>
        <v>0.15</v>
      </c>
      <c r="H300" s="8">
        <f t="shared" si="164"/>
        <v>1.3451947011868914E-2</v>
      </c>
      <c r="I300" s="3">
        <f t="shared" si="154"/>
        <v>44.885720541631187</v>
      </c>
      <c r="J300" s="4">
        <f t="shared" si="155"/>
        <v>110.90174953756791</v>
      </c>
      <c r="K300" s="3">
        <f t="shared" si="156"/>
        <v>124.37101300613553</v>
      </c>
      <c r="L300" s="4">
        <f t="shared" si="157"/>
        <v>3.1191978558788178</v>
      </c>
      <c r="M300" s="18">
        <f t="shared" si="158"/>
        <v>10.350065612688805</v>
      </c>
      <c r="N300" s="18">
        <f t="shared" si="159"/>
        <v>110.90174953756791</v>
      </c>
      <c r="O300" s="18">
        <f t="shared" si="165"/>
        <v>121.25181515025672</v>
      </c>
      <c r="P300" s="27">
        <f t="shared" si="166"/>
        <v>0</v>
      </c>
      <c r="Q300" s="18">
        <f t="shared" si="167"/>
        <v>0</v>
      </c>
      <c r="R300" s="18">
        <f t="shared" si="168"/>
        <v>0</v>
      </c>
      <c r="S300" s="29">
        <f t="shared" si="169"/>
        <v>0</v>
      </c>
      <c r="T300" s="25">
        <f t="shared" si="170"/>
        <v>0</v>
      </c>
      <c r="U300" s="4">
        <f t="shared" si="171"/>
        <v>0</v>
      </c>
      <c r="V300" s="4">
        <f t="shared" si="172"/>
        <v>0</v>
      </c>
      <c r="W300" s="4">
        <f t="shared" si="173"/>
        <v>0</v>
      </c>
      <c r="X300" s="27">
        <f t="shared" si="174"/>
        <v>0</v>
      </c>
      <c r="Y300" s="18">
        <f t="shared" si="175"/>
        <v>0</v>
      </c>
      <c r="Z300" s="18">
        <f t="shared" si="176"/>
        <v>0</v>
      </c>
      <c r="AA300" s="29">
        <f t="shared" si="177"/>
        <v>0</v>
      </c>
      <c r="AB300" s="25">
        <f t="shared" si="178"/>
        <v>3291.8595477834215</v>
      </c>
      <c r="AC300" s="36">
        <f t="shared" si="179"/>
        <v>10.350065612684691</v>
      </c>
      <c r="AD300" s="4">
        <f t="shared" si="180"/>
        <v>110.90174953757203</v>
      </c>
      <c r="AE300" s="4">
        <f t="shared" si="181"/>
        <v>121.25181515025672</v>
      </c>
      <c r="AF300" s="33">
        <f t="shared" si="182"/>
        <v>0</v>
      </c>
      <c r="AG300" s="18">
        <f t="shared" si="183"/>
        <v>0</v>
      </c>
      <c r="AH300" s="18">
        <f t="shared" si="184"/>
        <v>0</v>
      </c>
      <c r="AI300" s="29">
        <f t="shared" si="185"/>
        <v>31828.802117283172</v>
      </c>
      <c r="AJ300" s="4">
        <f t="shared" si="186"/>
        <v>0</v>
      </c>
      <c r="AK300" s="4">
        <f t="shared" si="187"/>
        <v>0</v>
      </c>
      <c r="AL300" s="4">
        <f t="shared" si="188"/>
        <v>0</v>
      </c>
      <c r="AM300" s="4">
        <f t="shared" si="189"/>
        <v>18040.885128402202</v>
      </c>
      <c r="AO300" s="4"/>
    </row>
    <row r="301" spans="1:41">
      <c r="A301" s="1">
        <v>288</v>
      </c>
      <c r="B301" s="1">
        <f t="shared" si="190"/>
        <v>45</v>
      </c>
      <c r="C301" s="3">
        <f t="shared" si="153"/>
        <v>3183.0714105222637</v>
      </c>
      <c r="D301" s="3">
        <f t="shared" si="160"/>
        <v>78.416060522048951</v>
      </c>
      <c r="E301" s="4">
        <f t="shared" si="161"/>
        <v>13.030277376648085</v>
      </c>
      <c r="F301" s="4">
        <f t="shared" si="162"/>
        <v>65.385783145400865</v>
      </c>
      <c r="G301" s="7">
        <f t="shared" si="163"/>
        <v>0.15</v>
      </c>
      <c r="H301" s="8">
        <f t="shared" si="164"/>
        <v>1.3451947011868914E-2</v>
      </c>
      <c r="I301" s="3">
        <f t="shared" si="154"/>
        <v>43.402354117114122</v>
      </c>
      <c r="J301" s="4">
        <f t="shared" si="155"/>
        <v>108.78813726251499</v>
      </c>
      <c r="K301" s="3">
        <f t="shared" si="156"/>
        <v>121.81841463916308</v>
      </c>
      <c r="L301" s="4">
        <f t="shared" si="157"/>
        <v>3.0175379188027138</v>
      </c>
      <c r="M301" s="18">
        <f t="shared" si="158"/>
        <v>10.01273945784537</v>
      </c>
      <c r="N301" s="18">
        <f t="shared" si="159"/>
        <v>108.78813726251499</v>
      </c>
      <c r="O301" s="18">
        <f t="shared" si="165"/>
        <v>118.80087672036036</v>
      </c>
      <c r="P301" s="27">
        <f t="shared" si="166"/>
        <v>0</v>
      </c>
      <c r="Q301" s="18">
        <f t="shared" si="167"/>
        <v>0</v>
      </c>
      <c r="R301" s="18">
        <f t="shared" si="168"/>
        <v>0</v>
      </c>
      <c r="S301" s="29">
        <f t="shared" si="169"/>
        <v>0</v>
      </c>
      <c r="T301" s="25">
        <f t="shared" si="170"/>
        <v>0</v>
      </c>
      <c r="U301" s="4">
        <f t="shared" si="171"/>
        <v>0</v>
      </c>
      <c r="V301" s="4">
        <f t="shared" si="172"/>
        <v>0</v>
      </c>
      <c r="W301" s="4">
        <f t="shared" si="173"/>
        <v>0</v>
      </c>
      <c r="X301" s="27">
        <f t="shared" si="174"/>
        <v>0</v>
      </c>
      <c r="Y301" s="18">
        <f t="shared" si="175"/>
        <v>0</v>
      </c>
      <c r="Z301" s="18">
        <f t="shared" si="176"/>
        <v>0</v>
      </c>
      <c r="AA301" s="29">
        <f t="shared" si="177"/>
        <v>0</v>
      </c>
      <c r="AB301" s="25">
        <f t="shared" si="178"/>
        <v>3183.0714105209022</v>
      </c>
      <c r="AC301" s="36">
        <f t="shared" si="179"/>
        <v>10.012739457841242</v>
      </c>
      <c r="AD301" s="4">
        <f t="shared" si="180"/>
        <v>108.78813726251911</v>
      </c>
      <c r="AE301" s="4">
        <f t="shared" si="181"/>
        <v>118.80087672036035</v>
      </c>
      <c r="AF301" s="33">
        <f t="shared" si="182"/>
        <v>0</v>
      </c>
      <c r="AG301" s="18">
        <f t="shared" si="183"/>
        <v>0</v>
      </c>
      <c r="AH301" s="18">
        <f t="shared" si="184"/>
        <v>0</v>
      </c>
      <c r="AI301" s="29">
        <f t="shared" si="185"/>
        <v>31330.983531605503</v>
      </c>
      <c r="AJ301" s="4">
        <f t="shared" si="186"/>
        <v>0</v>
      </c>
      <c r="AK301" s="4">
        <f t="shared" si="187"/>
        <v>0</v>
      </c>
      <c r="AL301" s="4">
        <f t="shared" si="188"/>
        <v>0</v>
      </c>
      <c r="AM301" s="4">
        <f t="shared" si="189"/>
        <v>17697.246888451853</v>
      </c>
      <c r="AO301" s="4"/>
    </row>
    <row r="302" spans="1:41">
      <c r="A302" s="1">
        <v>289</v>
      </c>
      <c r="B302" s="1">
        <f t="shared" si="190"/>
        <v>44</v>
      </c>
      <c r="C302" s="3">
        <f t="shared" si="153"/>
        <v>3076.3625174035728</v>
      </c>
      <c r="D302" s="3">
        <f t="shared" si="160"/>
        <v>77.361211831026722</v>
      </c>
      <c r="E302" s="4">
        <f t="shared" si="161"/>
        <v>12.599657666650627</v>
      </c>
      <c r="F302" s="4">
        <f t="shared" si="162"/>
        <v>64.761554164376093</v>
      </c>
      <c r="G302" s="7">
        <f t="shared" si="163"/>
        <v>0.15</v>
      </c>
      <c r="H302" s="8">
        <f t="shared" si="164"/>
        <v>1.3451947011868914E-2</v>
      </c>
      <c r="I302" s="3">
        <f t="shared" si="154"/>
        <v>41.947338954314873</v>
      </c>
      <c r="J302" s="4">
        <f t="shared" si="155"/>
        <v>106.70889311869097</v>
      </c>
      <c r="K302" s="3">
        <f t="shared" si="156"/>
        <v>119.30855078534159</v>
      </c>
      <c r="L302" s="4">
        <f t="shared" si="157"/>
        <v>2.9178154596454084</v>
      </c>
      <c r="M302" s="18">
        <f t="shared" si="158"/>
        <v>9.6818422070052179</v>
      </c>
      <c r="N302" s="18">
        <f t="shared" si="159"/>
        <v>106.70889311869097</v>
      </c>
      <c r="O302" s="18">
        <f t="shared" si="165"/>
        <v>116.39073532569618</v>
      </c>
      <c r="P302" s="27">
        <f t="shared" si="166"/>
        <v>0</v>
      </c>
      <c r="Q302" s="18">
        <f t="shared" si="167"/>
        <v>0</v>
      </c>
      <c r="R302" s="18">
        <f t="shared" si="168"/>
        <v>0</v>
      </c>
      <c r="S302" s="29">
        <f t="shared" si="169"/>
        <v>0</v>
      </c>
      <c r="T302" s="25">
        <f t="shared" si="170"/>
        <v>0</v>
      </c>
      <c r="U302" s="4">
        <f t="shared" si="171"/>
        <v>0</v>
      </c>
      <c r="V302" s="4">
        <f t="shared" si="172"/>
        <v>0</v>
      </c>
      <c r="W302" s="4">
        <f t="shared" si="173"/>
        <v>0</v>
      </c>
      <c r="X302" s="27">
        <f t="shared" si="174"/>
        <v>0</v>
      </c>
      <c r="Y302" s="18">
        <f t="shared" si="175"/>
        <v>0</v>
      </c>
      <c r="Z302" s="18">
        <f t="shared" si="176"/>
        <v>0</v>
      </c>
      <c r="AA302" s="29">
        <f t="shared" si="177"/>
        <v>0</v>
      </c>
      <c r="AB302" s="25">
        <f t="shared" si="178"/>
        <v>3076.3625174022072</v>
      </c>
      <c r="AC302" s="36">
        <f t="shared" si="179"/>
        <v>9.681842207001079</v>
      </c>
      <c r="AD302" s="4">
        <f t="shared" si="180"/>
        <v>106.7088931186951</v>
      </c>
      <c r="AE302" s="4">
        <f t="shared" si="181"/>
        <v>116.39073532569618</v>
      </c>
      <c r="AF302" s="33">
        <f t="shared" si="182"/>
        <v>0</v>
      </c>
      <c r="AG302" s="18">
        <f t="shared" si="183"/>
        <v>0</v>
      </c>
      <c r="AH302" s="18">
        <f t="shared" si="184"/>
        <v>0</v>
      </c>
      <c r="AI302" s="29">
        <f t="shared" si="185"/>
        <v>30838.870111302884</v>
      </c>
      <c r="AJ302" s="4">
        <f t="shared" si="186"/>
        <v>0</v>
      </c>
      <c r="AK302" s="4">
        <f t="shared" si="187"/>
        <v>0</v>
      </c>
      <c r="AL302" s="4">
        <f t="shared" si="188"/>
        <v>0</v>
      </c>
      <c r="AM302" s="4">
        <f t="shared" si="189"/>
        <v>17358.640598617549</v>
      </c>
      <c r="AO302" s="4"/>
    </row>
    <row r="303" spans="1:41">
      <c r="A303" s="1">
        <v>290</v>
      </c>
      <c r="B303" s="1">
        <f t="shared" si="190"/>
        <v>43</v>
      </c>
      <c r="C303" s="3">
        <f t="shared" si="153"/>
        <v>2971.6990192852641</v>
      </c>
      <c r="D303" s="3">
        <f t="shared" si="160"/>
        <v>76.320552908701799</v>
      </c>
      <c r="E303" s="4">
        <f t="shared" si="161"/>
        <v>12.177268298055809</v>
      </c>
      <c r="F303" s="4">
        <f t="shared" si="162"/>
        <v>64.143284610645992</v>
      </c>
      <c r="G303" s="7">
        <f t="shared" si="163"/>
        <v>0.15</v>
      </c>
      <c r="H303" s="8">
        <f t="shared" si="164"/>
        <v>1.3451947011868914E-2</v>
      </c>
      <c r="I303" s="3">
        <f t="shared" si="154"/>
        <v>40.520213507662888</v>
      </c>
      <c r="J303" s="4">
        <f t="shared" si="155"/>
        <v>104.66349811830888</v>
      </c>
      <c r="K303" s="3">
        <f t="shared" si="156"/>
        <v>116.84076641636469</v>
      </c>
      <c r="L303" s="4">
        <f t="shared" si="157"/>
        <v>2.8199989742866083</v>
      </c>
      <c r="M303" s="18">
        <f t="shared" si="158"/>
        <v>9.3572693237692004</v>
      </c>
      <c r="N303" s="18">
        <f t="shared" si="159"/>
        <v>104.66349811830888</v>
      </c>
      <c r="O303" s="18">
        <f t="shared" si="165"/>
        <v>114.02076744207808</v>
      </c>
      <c r="P303" s="27">
        <f t="shared" si="166"/>
        <v>0</v>
      </c>
      <c r="Q303" s="18">
        <f t="shared" si="167"/>
        <v>0</v>
      </c>
      <c r="R303" s="18">
        <f t="shared" si="168"/>
        <v>0</v>
      </c>
      <c r="S303" s="29">
        <f t="shared" si="169"/>
        <v>0</v>
      </c>
      <c r="T303" s="25">
        <f t="shared" si="170"/>
        <v>0</v>
      </c>
      <c r="U303" s="4">
        <f t="shared" si="171"/>
        <v>0</v>
      </c>
      <c r="V303" s="4">
        <f t="shared" si="172"/>
        <v>0</v>
      </c>
      <c r="W303" s="4">
        <f t="shared" si="173"/>
        <v>0</v>
      </c>
      <c r="X303" s="27">
        <f t="shared" si="174"/>
        <v>0</v>
      </c>
      <c r="Y303" s="18">
        <f t="shared" si="175"/>
        <v>0</v>
      </c>
      <c r="Z303" s="18">
        <f t="shared" si="176"/>
        <v>0</v>
      </c>
      <c r="AA303" s="29">
        <f t="shared" si="177"/>
        <v>0</v>
      </c>
      <c r="AB303" s="25">
        <f t="shared" si="178"/>
        <v>2971.6990192838939</v>
      </c>
      <c r="AC303" s="36">
        <f t="shared" si="179"/>
        <v>9.3572693237650473</v>
      </c>
      <c r="AD303" s="4">
        <f t="shared" si="180"/>
        <v>104.66349811831303</v>
      </c>
      <c r="AE303" s="4">
        <f t="shared" si="181"/>
        <v>114.02076744207808</v>
      </c>
      <c r="AF303" s="33">
        <f t="shared" si="182"/>
        <v>0</v>
      </c>
      <c r="AG303" s="18">
        <f t="shared" si="183"/>
        <v>0</v>
      </c>
      <c r="AH303" s="18">
        <f t="shared" si="184"/>
        <v>0</v>
      </c>
      <c r="AI303" s="29">
        <f t="shared" si="185"/>
        <v>30352.41445431078</v>
      </c>
      <c r="AJ303" s="4">
        <f t="shared" si="186"/>
        <v>0</v>
      </c>
      <c r="AK303" s="4">
        <f t="shared" si="187"/>
        <v>0</v>
      </c>
      <c r="AL303" s="4">
        <f t="shared" si="188"/>
        <v>0</v>
      </c>
      <c r="AM303" s="4">
        <f t="shared" si="189"/>
        <v>17025.006832204068</v>
      </c>
      <c r="AO303" s="4"/>
    </row>
    <row r="304" spans="1:41">
      <c r="A304" s="1">
        <v>291</v>
      </c>
      <c r="B304" s="1">
        <f t="shared" si="190"/>
        <v>42</v>
      </c>
      <c r="C304" s="3">
        <f t="shared" si="153"/>
        <v>2869.0475784892706</v>
      </c>
      <c r="D304" s="3">
        <f t="shared" si="160"/>
        <v>75.293892875057381</v>
      </c>
      <c r="E304" s="4">
        <f t="shared" si="161"/>
        <v>11.762975284670837</v>
      </c>
      <c r="F304" s="4">
        <f t="shared" si="162"/>
        <v>63.530917590386544</v>
      </c>
      <c r="G304" s="7">
        <f t="shared" si="163"/>
        <v>0.15</v>
      </c>
      <c r="H304" s="8">
        <f t="shared" si="164"/>
        <v>1.3451947011868914E-2</v>
      </c>
      <c r="I304" s="3">
        <f t="shared" si="154"/>
        <v>39.120523205606901</v>
      </c>
      <c r="J304" s="4">
        <f t="shared" si="155"/>
        <v>102.65144079599344</v>
      </c>
      <c r="K304" s="3">
        <f t="shared" si="156"/>
        <v>114.41441608066428</v>
      </c>
      <c r="L304" s="4">
        <f t="shared" si="157"/>
        <v>2.7240574343448252</v>
      </c>
      <c r="M304" s="18">
        <f t="shared" si="158"/>
        <v>9.0389178503260119</v>
      </c>
      <c r="N304" s="18">
        <f t="shared" si="159"/>
        <v>102.65144079599344</v>
      </c>
      <c r="O304" s="18">
        <f t="shared" si="165"/>
        <v>111.69035864631945</v>
      </c>
      <c r="P304" s="27">
        <f t="shared" si="166"/>
        <v>0</v>
      </c>
      <c r="Q304" s="18">
        <f t="shared" si="167"/>
        <v>0</v>
      </c>
      <c r="R304" s="18">
        <f t="shared" si="168"/>
        <v>0</v>
      </c>
      <c r="S304" s="29">
        <f t="shared" si="169"/>
        <v>0</v>
      </c>
      <c r="T304" s="25">
        <f t="shared" si="170"/>
        <v>0</v>
      </c>
      <c r="U304" s="4">
        <f t="shared" si="171"/>
        <v>0</v>
      </c>
      <c r="V304" s="4">
        <f t="shared" si="172"/>
        <v>0</v>
      </c>
      <c r="W304" s="4">
        <f t="shared" si="173"/>
        <v>0</v>
      </c>
      <c r="X304" s="27">
        <f t="shared" si="174"/>
        <v>0</v>
      </c>
      <c r="Y304" s="18">
        <f t="shared" si="175"/>
        <v>0</v>
      </c>
      <c r="Z304" s="18">
        <f t="shared" si="176"/>
        <v>0</v>
      </c>
      <c r="AA304" s="29">
        <f t="shared" si="177"/>
        <v>0</v>
      </c>
      <c r="AB304" s="25">
        <f t="shared" si="178"/>
        <v>2869.0475784878959</v>
      </c>
      <c r="AC304" s="36">
        <f t="shared" si="179"/>
        <v>9.0389178503218446</v>
      </c>
      <c r="AD304" s="4">
        <f t="shared" si="180"/>
        <v>102.65144079599762</v>
      </c>
      <c r="AE304" s="4">
        <f t="shared" si="181"/>
        <v>111.69035864631945</v>
      </c>
      <c r="AF304" s="33">
        <f t="shared" si="182"/>
        <v>0</v>
      </c>
      <c r="AG304" s="18">
        <f t="shared" si="183"/>
        <v>0</v>
      </c>
      <c r="AH304" s="18">
        <f t="shared" si="184"/>
        <v>0</v>
      </c>
      <c r="AI304" s="29">
        <f t="shared" si="185"/>
        <v>29871.569271635308</v>
      </c>
      <c r="AJ304" s="4">
        <f t="shared" si="186"/>
        <v>0</v>
      </c>
      <c r="AK304" s="4">
        <f t="shared" si="187"/>
        <v>0</v>
      </c>
      <c r="AL304" s="4">
        <f t="shared" si="188"/>
        <v>0</v>
      </c>
      <c r="AM304" s="4">
        <f t="shared" si="189"/>
        <v>16696.28664337876</v>
      </c>
      <c r="AO304" s="4"/>
    </row>
    <row r="305" spans="1:41">
      <c r="A305" s="1">
        <v>292</v>
      </c>
      <c r="B305" s="1">
        <f t="shared" si="190"/>
        <v>41</v>
      </c>
      <c r="C305" s="3">
        <f t="shared" si="153"/>
        <v>2768.3753613868448</v>
      </c>
      <c r="D305" s="3">
        <f t="shared" si="160"/>
        <v>74.281043417784744</v>
      </c>
      <c r="E305" s="4">
        <f t="shared" si="161"/>
        <v>11.356646664853363</v>
      </c>
      <c r="F305" s="4">
        <f t="shared" si="162"/>
        <v>62.924396752931379</v>
      </c>
      <c r="G305" s="7">
        <f t="shared" si="163"/>
        <v>0.15</v>
      </c>
      <c r="H305" s="8">
        <f t="shared" si="164"/>
        <v>1.3451947011868914E-2</v>
      </c>
      <c r="I305" s="3">
        <f t="shared" si="154"/>
        <v>37.747820349494241</v>
      </c>
      <c r="J305" s="4">
        <f t="shared" si="155"/>
        <v>100.67221710242562</v>
      </c>
      <c r="K305" s="3">
        <f t="shared" si="156"/>
        <v>112.02886376727898</v>
      </c>
      <c r="L305" s="4">
        <f t="shared" si="157"/>
        <v>2.6299602802818312</v>
      </c>
      <c r="M305" s="18">
        <f t="shared" si="158"/>
        <v>8.7266863845715328</v>
      </c>
      <c r="N305" s="18">
        <f t="shared" si="159"/>
        <v>100.67221710242562</v>
      </c>
      <c r="O305" s="18">
        <f t="shared" si="165"/>
        <v>109.39890348699716</v>
      </c>
      <c r="P305" s="27">
        <f t="shared" si="166"/>
        <v>0</v>
      </c>
      <c r="Q305" s="18">
        <f t="shared" si="167"/>
        <v>0</v>
      </c>
      <c r="R305" s="18">
        <f t="shared" si="168"/>
        <v>0</v>
      </c>
      <c r="S305" s="29">
        <f t="shared" si="169"/>
        <v>0</v>
      </c>
      <c r="T305" s="25">
        <f t="shared" si="170"/>
        <v>0</v>
      </c>
      <c r="U305" s="4">
        <f t="shared" si="171"/>
        <v>0</v>
      </c>
      <c r="V305" s="4">
        <f t="shared" si="172"/>
        <v>0</v>
      </c>
      <c r="W305" s="4">
        <f t="shared" si="173"/>
        <v>0</v>
      </c>
      <c r="X305" s="27">
        <f t="shared" si="174"/>
        <v>0</v>
      </c>
      <c r="Y305" s="18">
        <f t="shared" si="175"/>
        <v>0</v>
      </c>
      <c r="Z305" s="18">
        <f t="shared" si="176"/>
        <v>0</v>
      </c>
      <c r="AA305" s="29">
        <f t="shared" si="177"/>
        <v>0</v>
      </c>
      <c r="AB305" s="25">
        <f t="shared" si="178"/>
        <v>2768.3753613854656</v>
      </c>
      <c r="AC305" s="36">
        <f t="shared" si="179"/>
        <v>8.7266863845673512</v>
      </c>
      <c r="AD305" s="4">
        <f t="shared" si="180"/>
        <v>100.67221710242981</v>
      </c>
      <c r="AE305" s="4">
        <f t="shared" si="181"/>
        <v>109.39890348699717</v>
      </c>
      <c r="AF305" s="33">
        <f t="shared" si="182"/>
        <v>0</v>
      </c>
      <c r="AG305" s="18">
        <f t="shared" si="183"/>
        <v>0</v>
      </c>
      <c r="AH305" s="18">
        <f t="shared" si="184"/>
        <v>0</v>
      </c>
      <c r="AI305" s="29">
        <f t="shared" si="185"/>
        <v>29396.287393909504</v>
      </c>
      <c r="AJ305" s="4">
        <f t="shared" si="186"/>
        <v>0</v>
      </c>
      <c r="AK305" s="4">
        <f t="shared" si="187"/>
        <v>0</v>
      </c>
      <c r="AL305" s="4">
        <f t="shared" si="188"/>
        <v>0</v>
      </c>
      <c r="AM305" s="4">
        <f t="shared" si="189"/>
        <v>16372.421568206664</v>
      </c>
      <c r="AO305" s="4"/>
    </row>
    <row r="306" spans="1:41">
      <c r="A306" s="1">
        <v>293</v>
      </c>
      <c r="B306" s="1">
        <f t="shared" si="190"/>
        <v>40</v>
      </c>
      <c r="C306" s="3">
        <f t="shared" si="153"/>
        <v>2669.6500310873785</v>
      </c>
      <c r="D306" s="3">
        <f t="shared" si="160"/>
        <v>73.281818757742258</v>
      </c>
      <c r="E306" s="4">
        <f t="shared" si="161"/>
        <v>10.958152472156259</v>
      </c>
      <c r="F306" s="4">
        <f t="shared" si="162"/>
        <v>62.323666285586</v>
      </c>
      <c r="G306" s="7">
        <f t="shared" si="163"/>
        <v>0.15</v>
      </c>
      <c r="H306" s="8">
        <f t="shared" si="164"/>
        <v>1.3451947011868914E-2</v>
      </c>
      <c r="I306" s="3">
        <f t="shared" si="154"/>
        <v>36.401664013880186</v>
      </c>
      <c r="J306" s="4">
        <f t="shared" si="155"/>
        <v>98.725330299466179</v>
      </c>
      <c r="K306" s="3">
        <f t="shared" si="156"/>
        <v>109.68348277162244</v>
      </c>
      <c r="L306" s="4">
        <f t="shared" si="157"/>
        <v>2.5376774146046075</v>
      </c>
      <c r="M306" s="18">
        <f t="shared" si="158"/>
        <v>8.420475057551652</v>
      </c>
      <c r="N306" s="18">
        <f t="shared" si="159"/>
        <v>98.725330299466179</v>
      </c>
      <c r="O306" s="18">
        <f t="shared" si="165"/>
        <v>107.14580535701784</v>
      </c>
      <c r="P306" s="27">
        <f t="shared" si="166"/>
        <v>0</v>
      </c>
      <c r="Q306" s="18">
        <f t="shared" si="167"/>
        <v>0</v>
      </c>
      <c r="R306" s="18">
        <f t="shared" si="168"/>
        <v>0</v>
      </c>
      <c r="S306" s="29">
        <f t="shared" si="169"/>
        <v>0</v>
      </c>
      <c r="T306" s="25">
        <f t="shared" si="170"/>
        <v>0</v>
      </c>
      <c r="U306" s="4">
        <f t="shared" si="171"/>
        <v>0</v>
      </c>
      <c r="V306" s="4">
        <f t="shared" si="172"/>
        <v>0</v>
      </c>
      <c r="W306" s="4">
        <f t="shared" si="173"/>
        <v>0</v>
      </c>
      <c r="X306" s="27">
        <f t="shared" si="174"/>
        <v>0</v>
      </c>
      <c r="Y306" s="18">
        <f t="shared" si="175"/>
        <v>0</v>
      </c>
      <c r="Z306" s="18">
        <f t="shared" si="176"/>
        <v>0</v>
      </c>
      <c r="AA306" s="29">
        <f t="shared" si="177"/>
        <v>0</v>
      </c>
      <c r="AB306" s="25">
        <f t="shared" si="178"/>
        <v>2669.6500310859951</v>
      </c>
      <c r="AC306" s="36">
        <f t="shared" si="179"/>
        <v>8.4204750575474581</v>
      </c>
      <c r="AD306" s="4">
        <f t="shared" si="180"/>
        <v>98.725330299470372</v>
      </c>
      <c r="AE306" s="4">
        <f t="shared" si="181"/>
        <v>107.14580535701784</v>
      </c>
      <c r="AF306" s="33">
        <f t="shared" si="182"/>
        <v>0</v>
      </c>
      <c r="AG306" s="18">
        <f t="shared" si="183"/>
        <v>0</v>
      </c>
      <c r="AH306" s="18">
        <f t="shared" si="184"/>
        <v>0</v>
      </c>
      <c r="AI306" s="29">
        <f t="shared" si="185"/>
        <v>28926.52177774482</v>
      </c>
      <c r="AJ306" s="4">
        <f t="shared" si="186"/>
        <v>0</v>
      </c>
      <c r="AK306" s="4">
        <f t="shared" si="187"/>
        <v>0</v>
      </c>
      <c r="AL306" s="4">
        <f t="shared" si="188"/>
        <v>0</v>
      </c>
      <c r="AM306" s="4">
        <f t="shared" si="189"/>
        <v>16053.353625519483</v>
      </c>
      <c r="AO306" s="4"/>
    </row>
    <row r="307" spans="1:41">
      <c r="A307" s="1">
        <v>294</v>
      </c>
      <c r="B307" s="1">
        <f t="shared" si="190"/>
        <v>39</v>
      </c>
      <c r="C307" s="3">
        <f t="shared" si="153"/>
        <v>2572.8397402306387</v>
      </c>
      <c r="D307" s="3">
        <f t="shared" si="160"/>
        <v>72.296035614879713</v>
      </c>
      <c r="E307" s="4">
        <f t="shared" si="161"/>
        <v>10.56736470638754</v>
      </c>
      <c r="F307" s="4">
        <f t="shared" si="162"/>
        <v>61.728670908492177</v>
      </c>
      <c r="G307" s="7">
        <f t="shared" si="163"/>
        <v>0.15</v>
      </c>
      <c r="H307" s="8">
        <f t="shared" si="164"/>
        <v>1.3451947011868914E-2</v>
      </c>
      <c r="I307" s="3">
        <f t="shared" si="154"/>
        <v>35.081619948247479</v>
      </c>
      <c r="J307" s="4">
        <f t="shared" si="155"/>
        <v>96.810290856739655</v>
      </c>
      <c r="K307" s="3">
        <f t="shared" si="156"/>
        <v>107.37765556312719</v>
      </c>
      <c r="L307" s="4">
        <f t="shared" si="157"/>
        <v>2.4471791951634301</v>
      </c>
      <c r="M307" s="18">
        <f t="shared" si="158"/>
        <v>8.1201855112241095</v>
      </c>
      <c r="N307" s="18">
        <f t="shared" si="159"/>
        <v>96.810290856739655</v>
      </c>
      <c r="O307" s="18">
        <f t="shared" si="165"/>
        <v>104.93047636796376</v>
      </c>
      <c r="P307" s="27">
        <f t="shared" si="166"/>
        <v>0</v>
      </c>
      <c r="Q307" s="18">
        <f t="shared" si="167"/>
        <v>0</v>
      </c>
      <c r="R307" s="18">
        <f t="shared" si="168"/>
        <v>0</v>
      </c>
      <c r="S307" s="29">
        <f t="shared" si="169"/>
        <v>0</v>
      </c>
      <c r="T307" s="25">
        <f t="shared" si="170"/>
        <v>0</v>
      </c>
      <c r="U307" s="4">
        <f t="shared" si="171"/>
        <v>0</v>
      </c>
      <c r="V307" s="4">
        <f t="shared" si="172"/>
        <v>0</v>
      </c>
      <c r="W307" s="4">
        <f t="shared" si="173"/>
        <v>0</v>
      </c>
      <c r="X307" s="27">
        <f t="shared" si="174"/>
        <v>0</v>
      </c>
      <c r="Y307" s="18">
        <f t="shared" si="175"/>
        <v>0</v>
      </c>
      <c r="Z307" s="18">
        <f t="shared" si="176"/>
        <v>0</v>
      </c>
      <c r="AA307" s="29">
        <f t="shared" si="177"/>
        <v>0</v>
      </c>
      <c r="AB307" s="25">
        <f t="shared" si="178"/>
        <v>2572.8397402292512</v>
      </c>
      <c r="AC307" s="36">
        <f t="shared" si="179"/>
        <v>8.1201855112199031</v>
      </c>
      <c r="AD307" s="4">
        <f t="shared" si="180"/>
        <v>96.810290856743862</v>
      </c>
      <c r="AE307" s="4">
        <f t="shared" si="181"/>
        <v>104.93047636796376</v>
      </c>
      <c r="AF307" s="33">
        <f t="shared" si="182"/>
        <v>0</v>
      </c>
      <c r="AG307" s="18">
        <f t="shared" si="183"/>
        <v>0</v>
      </c>
      <c r="AH307" s="18">
        <f t="shared" si="184"/>
        <v>0</v>
      </c>
      <c r="AI307" s="29">
        <f t="shared" si="185"/>
        <v>28462.225511882694</v>
      </c>
      <c r="AJ307" s="4">
        <f t="shared" si="186"/>
        <v>0</v>
      </c>
      <c r="AK307" s="4">
        <f t="shared" si="187"/>
        <v>0</v>
      </c>
      <c r="AL307" s="4">
        <f t="shared" si="188"/>
        <v>0</v>
      </c>
      <c r="AM307" s="4">
        <f t="shared" si="189"/>
        <v>15739.025317623902</v>
      </c>
      <c r="AO307" s="4"/>
    </row>
    <row r="308" spans="1:41">
      <c r="A308" s="1">
        <v>295</v>
      </c>
      <c r="B308" s="1">
        <f t="shared" si="190"/>
        <v>38</v>
      </c>
      <c r="C308" s="3">
        <f t="shared" si="153"/>
        <v>2477.9131238809819</v>
      </c>
      <c r="D308" s="3">
        <f t="shared" si="160"/>
        <v>71.323513174620118</v>
      </c>
      <c r="E308" s="4">
        <f t="shared" si="161"/>
        <v>10.18415730507961</v>
      </c>
      <c r="F308" s="4">
        <f t="shared" si="162"/>
        <v>61.139355869540509</v>
      </c>
      <c r="G308" s="7">
        <f t="shared" si="163"/>
        <v>0.15</v>
      </c>
      <c r="H308" s="8">
        <f t="shared" si="164"/>
        <v>1.3451947011868914E-2</v>
      </c>
      <c r="I308" s="3">
        <f t="shared" si="154"/>
        <v>33.787260480116281</v>
      </c>
      <c r="J308" s="4">
        <f t="shared" si="155"/>
        <v>94.926616349656797</v>
      </c>
      <c r="K308" s="3">
        <f t="shared" si="156"/>
        <v>105.11077365473639</v>
      </c>
      <c r="L308" s="4">
        <f t="shared" si="157"/>
        <v>2.3584364285447519</v>
      </c>
      <c r="M308" s="18">
        <f t="shared" si="158"/>
        <v>7.8257208765348585</v>
      </c>
      <c r="N308" s="18">
        <f t="shared" si="159"/>
        <v>94.926616349656797</v>
      </c>
      <c r="O308" s="18">
        <f t="shared" si="165"/>
        <v>102.75233722619166</v>
      </c>
      <c r="P308" s="27">
        <f t="shared" si="166"/>
        <v>0</v>
      </c>
      <c r="Q308" s="18">
        <f t="shared" si="167"/>
        <v>0</v>
      </c>
      <c r="R308" s="18">
        <f t="shared" si="168"/>
        <v>0</v>
      </c>
      <c r="S308" s="29">
        <f t="shared" si="169"/>
        <v>0</v>
      </c>
      <c r="T308" s="25">
        <f t="shared" si="170"/>
        <v>0</v>
      </c>
      <c r="U308" s="4">
        <f t="shared" si="171"/>
        <v>0</v>
      </c>
      <c r="V308" s="4">
        <f t="shared" si="172"/>
        <v>0</v>
      </c>
      <c r="W308" s="4">
        <f t="shared" si="173"/>
        <v>0</v>
      </c>
      <c r="X308" s="27">
        <f t="shared" si="174"/>
        <v>0</v>
      </c>
      <c r="Y308" s="18">
        <f t="shared" si="175"/>
        <v>0</v>
      </c>
      <c r="Z308" s="18">
        <f t="shared" si="176"/>
        <v>0</v>
      </c>
      <c r="AA308" s="29">
        <f t="shared" si="177"/>
        <v>0</v>
      </c>
      <c r="AB308" s="25">
        <f t="shared" si="178"/>
        <v>2477.9131238795899</v>
      </c>
      <c r="AC308" s="36">
        <f t="shared" si="179"/>
        <v>7.8257208765306396</v>
      </c>
      <c r="AD308" s="4">
        <f t="shared" si="180"/>
        <v>94.926616349661018</v>
      </c>
      <c r="AE308" s="4">
        <f t="shared" si="181"/>
        <v>102.75233722619166</v>
      </c>
      <c r="AF308" s="33">
        <f t="shared" si="182"/>
        <v>0</v>
      </c>
      <c r="AG308" s="18">
        <f t="shared" si="183"/>
        <v>0</v>
      </c>
      <c r="AH308" s="18">
        <f t="shared" si="184"/>
        <v>0</v>
      </c>
      <c r="AI308" s="29">
        <f t="shared" si="185"/>
        <v>28003.351823149998</v>
      </c>
      <c r="AJ308" s="4">
        <f t="shared" si="186"/>
        <v>0</v>
      </c>
      <c r="AK308" s="4">
        <f t="shared" si="187"/>
        <v>0</v>
      </c>
      <c r="AL308" s="4">
        <f t="shared" si="188"/>
        <v>0</v>
      </c>
      <c r="AM308" s="4">
        <f t="shared" si="189"/>
        <v>15429.379630853859</v>
      </c>
      <c r="AO308" s="4"/>
    </row>
    <row r="309" spans="1:41">
      <c r="A309" s="1">
        <v>296</v>
      </c>
      <c r="B309" s="1">
        <f t="shared" si="190"/>
        <v>37</v>
      </c>
      <c r="C309" s="3">
        <f t="shared" si="153"/>
        <v>2384.8392925221242</v>
      </c>
      <c r="D309" s="3">
        <f t="shared" si="160"/>
        <v>70.3640730546947</v>
      </c>
      <c r="E309" s="4">
        <f t="shared" si="161"/>
        <v>9.8084061153622191</v>
      </c>
      <c r="F309" s="4">
        <f t="shared" si="162"/>
        <v>60.555666939332482</v>
      </c>
      <c r="G309" s="7">
        <f t="shared" si="163"/>
        <v>0.15</v>
      </c>
      <c r="H309" s="8">
        <f t="shared" si="164"/>
        <v>1.3451947011868914E-2</v>
      </c>
      <c r="I309" s="3">
        <f t="shared" si="154"/>
        <v>32.518164419525256</v>
      </c>
      <c r="J309" s="4">
        <f t="shared" si="155"/>
        <v>93.073831358857745</v>
      </c>
      <c r="K309" s="3">
        <f t="shared" si="156"/>
        <v>102.88223747421995</v>
      </c>
      <c r="L309" s="4">
        <f t="shared" si="157"/>
        <v>2.2714203635575667</v>
      </c>
      <c r="M309" s="18">
        <f t="shared" si="158"/>
        <v>7.5369857518046519</v>
      </c>
      <c r="N309" s="18">
        <f t="shared" si="159"/>
        <v>93.073831358857745</v>
      </c>
      <c r="O309" s="18">
        <f t="shared" si="165"/>
        <v>100.6108171106624</v>
      </c>
      <c r="P309" s="27">
        <f t="shared" si="166"/>
        <v>0</v>
      </c>
      <c r="Q309" s="18">
        <f t="shared" si="167"/>
        <v>0</v>
      </c>
      <c r="R309" s="18">
        <f t="shared" si="168"/>
        <v>0</v>
      </c>
      <c r="S309" s="29">
        <f t="shared" si="169"/>
        <v>0</v>
      </c>
      <c r="T309" s="25">
        <f t="shared" si="170"/>
        <v>0</v>
      </c>
      <c r="U309" s="4">
        <f t="shared" si="171"/>
        <v>0</v>
      </c>
      <c r="V309" s="4">
        <f t="shared" si="172"/>
        <v>0</v>
      </c>
      <c r="W309" s="4">
        <f t="shared" si="173"/>
        <v>0</v>
      </c>
      <c r="X309" s="27">
        <f t="shared" si="174"/>
        <v>0</v>
      </c>
      <c r="Y309" s="18">
        <f t="shared" si="175"/>
        <v>0</v>
      </c>
      <c r="Z309" s="18">
        <f t="shared" si="176"/>
        <v>0</v>
      </c>
      <c r="AA309" s="29">
        <f t="shared" si="177"/>
        <v>0</v>
      </c>
      <c r="AB309" s="25">
        <f t="shared" si="178"/>
        <v>2384.8392925207281</v>
      </c>
      <c r="AC309" s="36">
        <f t="shared" si="179"/>
        <v>7.5369857518004197</v>
      </c>
      <c r="AD309" s="4">
        <f t="shared" si="180"/>
        <v>93.07383135886198</v>
      </c>
      <c r="AE309" s="4">
        <f t="shared" si="181"/>
        <v>100.6108171106624</v>
      </c>
      <c r="AF309" s="33">
        <f t="shared" si="182"/>
        <v>0</v>
      </c>
      <c r="AG309" s="18">
        <f t="shared" si="183"/>
        <v>0</v>
      </c>
      <c r="AH309" s="18">
        <f t="shared" si="184"/>
        <v>0</v>
      </c>
      <c r="AI309" s="29">
        <f t="shared" si="185"/>
        <v>27549.854082223144</v>
      </c>
      <c r="AJ309" s="4">
        <f t="shared" si="186"/>
        <v>0</v>
      </c>
      <c r="AK309" s="4">
        <f t="shared" si="187"/>
        <v>0</v>
      </c>
      <c r="AL309" s="4">
        <f t="shared" si="188"/>
        <v>0</v>
      </c>
      <c r="AM309" s="4">
        <f t="shared" si="189"/>
        <v>15124.360035971979</v>
      </c>
      <c r="AO309" s="4"/>
    </row>
    <row r="310" spans="1:41">
      <c r="A310" s="1">
        <v>297</v>
      </c>
      <c r="B310" s="1">
        <f t="shared" si="190"/>
        <v>36</v>
      </c>
      <c r="C310" s="3">
        <f t="shared" si="153"/>
        <v>2293.587825151069</v>
      </c>
      <c r="D310" s="3">
        <f t="shared" si="160"/>
        <v>69.417539272423681</v>
      </c>
      <c r="E310" s="4">
        <f t="shared" si="161"/>
        <v>9.4399888662334082</v>
      </c>
      <c r="F310" s="4">
        <f t="shared" si="162"/>
        <v>59.977550406190275</v>
      </c>
      <c r="G310" s="7">
        <f t="shared" si="163"/>
        <v>0.15</v>
      </c>
      <c r="H310" s="8">
        <f t="shared" si="164"/>
        <v>1.3451947011868914E-2</v>
      </c>
      <c r="I310" s="3">
        <f t="shared" si="154"/>
        <v>31.273916964864796</v>
      </c>
      <c r="J310" s="4">
        <f t="shared" si="155"/>
        <v>91.251467371055071</v>
      </c>
      <c r="K310" s="3">
        <f t="shared" si="156"/>
        <v>100.69145623728848</v>
      </c>
      <c r="L310" s="4">
        <f t="shared" si="157"/>
        <v>2.1861026848119471</v>
      </c>
      <c r="M310" s="18">
        <f t="shared" si="158"/>
        <v>7.2538861814214606</v>
      </c>
      <c r="N310" s="18">
        <f t="shared" si="159"/>
        <v>91.251467371055071</v>
      </c>
      <c r="O310" s="18">
        <f t="shared" si="165"/>
        <v>98.505353552476535</v>
      </c>
      <c r="P310" s="27">
        <f t="shared" si="166"/>
        <v>0</v>
      </c>
      <c r="Q310" s="18">
        <f t="shared" si="167"/>
        <v>0</v>
      </c>
      <c r="R310" s="18">
        <f t="shared" si="168"/>
        <v>0</v>
      </c>
      <c r="S310" s="29">
        <f t="shared" si="169"/>
        <v>0</v>
      </c>
      <c r="T310" s="25">
        <f t="shared" si="170"/>
        <v>0</v>
      </c>
      <c r="U310" s="4">
        <f t="shared" si="171"/>
        <v>0</v>
      </c>
      <c r="V310" s="4">
        <f t="shared" si="172"/>
        <v>0</v>
      </c>
      <c r="W310" s="4">
        <f t="shared" si="173"/>
        <v>0</v>
      </c>
      <c r="X310" s="27">
        <f t="shared" si="174"/>
        <v>0</v>
      </c>
      <c r="Y310" s="18">
        <f t="shared" si="175"/>
        <v>0</v>
      </c>
      <c r="Z310" s="18">
        <f t="shared" si="176"/>
        <v>0</v>
      </c>
      <c r="AA310" s="29">
        <f t="shared" si="177"/>
        <v>0</v>
      </c>
      <c r="AB310" s="25">
        <f t="shared" si="178"/>
        <v>2293.5878251496683</v>
      </c>
      <c r="AC310" s="36">
        <f t="shared" si="179"/>
        <v>7.2538861814172151</v>
      </c>
      <c r="AD310" s="4">
        <f t="shared" si="180"/>
        <v>91.25146737105932</v>
      </c>
      <c r="AE310" s="4">
        <f t="shared" si="181"/>
        <v>98.505353552476535</v>
      </c>
      <c r="AF310" s="33">
        <f t="shared" si="182"/>
        <v>0</v>
      </c>
      <c r="AG310" s="18">
        <f t="shared" si="183"/>
        <v>0</v>
      </c>
      <c r="AH310" s="18">
        <f t="shared" si="184"/>
        <v>0</v>
      </c>
      <c r="AI310" s="29">
        <f t="shared" si="185"/>
        <v>27101.685809204617</v>
      </c>
      <c r="AJ310" s="4">
        <f t="shared" si="186"/>
        <v>0</v>
      </c>
      <c r="AK310" s="4">
        <f t="shared" si="187"/>
        <v>0</v>
      </c>
      <c r="AL310" s="4">
        <f t="shared" si="188"/>
        <v>0</v>
      </c>
      <c r="AM310" s="4">
        <f t="shared" si="189"/>
        <v>14823.910488424719</v>
      </c>
      <c r="AO310" s="4"/>
    </row>
    <row r="311" spans="1:41">
      <c r="A311" s="1">
        <v>298</v>
      </c>
      <c r="B311" s="1">
        <f t="shared" si="190"/>
        <v>35</v>
      </c>
      <c r="C311" s="3">
        <f t="shared" si="153"/>
        <v>2204.128762469812</v>
      </c>
      <c r="D311" s="3">
        <f t="shared" si="160"/>
        <v>68.483738212436634</v>
      </c>
      <c r="E311" s="4">
        <f t="shared" si="161"/>
        <v>9.0787851412229816</v>
      </c>
      <c r="F311" s="4">
        <f t="shared" si="162"/>
        <v>59.404953071213654</v>
      </c>
      <c r="G311" s="7">
        <f t="shared" si="163"/>
        <v>0.15</v>
      </c>
      <c r="H311" s="8">
        <f t="shared" si="164"/>
        <v>1.3451947011868914E-2</v>
      </c>
      <c r="I311" s="3">
        <f t="shared" si="154"/>
        <v>30.054109610043319</v>
      </c>
      <c r="J311" s="4">
        <f t="shared" si="155"/>
        <v>89.459062681256967</v>
      </c>
      <c r="K311" s="3">
        <f t="shared" si="156"/>
        <v>98.537847822479961</v>
      </c>
      <c r="L311" s="4">
        <f t="shared" si="157"/>
        <v>2.10245550638848</v>
      </c>
      <c r="M311" s="18">
        <f t="shared" si="158"/>
        <v>6.9763296348345012</v>
      </c>
      <c r="N311" s="18">
        <f t="shared" si="159"/>
        <v>89.459062681256967</v>
      </c>
      <c r="O311" s="18">
        <f t="shared" si="165"/>
        <v>96.435392316091466</v>
      </c>
      <c r="P311" s="27">
        <f t="shared" si="166"/>
        <v>0</v>
      </c>
      <c r="Q311" s="18">
        <f t="shared" si="167"/>
        <v>0</v>
      </c>
      <c r="R311" s="18">
        <f t="shared" si="168"/>
        <v>0</v>
      </c>
      <c r="S311" s="29">
        <f t="shared" si="169"/>
        <v>0</v>
      </c>
      <c r="T311" s="25">
        <f t="shared" si="170"/>
        <v>0</v>
      </c>
      <c r="U311" s="4">
        <f t="shared" si="171"/>
        <v>0</v>
      </c>
      <c r="V311" s="4">
        <f t="shared" si="172"/>
        <v>0</v>
      </c>
      <c r="W311" s="4">
        <f t="shared" si="173"/>
        <v>0</v>
      </c>
      <c r="X311" s="27">
        <f t="shared" si="174"/>
        <v>0</v>
      </c>
      <c r="Y311" s="18">
        <f t="shared" si="175"/>
        <v>0</v>
      </c>
      <c r="Z311" s="18">
        <f t="shared" si="176"/>
        <v>0</v>
      </c>
      <c r="AA311" s="29">
        <f t="shared" si="177"/>
        <v>0</v>
      </c>
      <c r="AB311" s="25">
        <f t="shared" si="178"/>
        <v>2204.1287624684073</v>
      </c>
      <c r="AC311" s="36">
        <f t="shared" si="179"/>
        <v>6.9763296348302424</v>
      </c>
      <c r="AD311" s="4">
        <f t="shared" si="180"/>
        <v>89.45906268126123</v>
      </c>
      <c r="AE311" s="4">
        <f t="shared" si="181"/>
        <v>96.435392316091466</v>
      </c>
      <c r="AF311" s="33">
        <f t="shared" si="182"/>
        <v>0</v>
      </c>
      <c r="AG311" s="18">
        <f t="shared" si="183"/>
        <v>0</v>
      </c>
      <c r="AH311" s="18">
        <f t="shared" si="184"/>
        <v>0</v>
      </c>
      <c r="AI311" s="29">
        <f t="shared" si="185"/>
        <v>26658.800679015847</v>
      </c>
      <c r="AJ311" s="4">
        <f t="shared" si="186"/>
        <v>0</v>
      </c>
      <c r="AK311" s="4">
        <f t="shared" si="187"/>
        <v>0</v>
      </c>
      <c r="AL311" s="4">
        <f t="shared" si="188"/>
        <v>0</v>
      </c>
      <c r="AM311" s="4">
        <f t="shared" si="189"/>
        <v>14527.975428455784</v>
      </c>
      <c r="AO311" s="4"/>
    </row>
    <row r="312" spans="1:41">
      <c r="A312" s="1">
        <v>299</v>
      </c>
      <c r="B312" s="1">
        <f t="shared" si="190"/>
        <v>34</v>
      </c>
      <c r="C312" s="3">
        <f t="shared" si="153"/>
        <v>2116.4326001734585</v>
      </c>
      <c r="D312" s="3">
        <f t="shared" si="160"/>
        <v>67.56249859482817</v>
      </c>
      <c r="E312" s="4">
        <f t="shared" si="161"/>
        <v>8.7246763514430068</v>
      </c>
      <c r="F312" s="4">
        <f t="shared" si="162"/>
        <v>58.837822243385162</v>
      </c>
      <c r="G312" s="7">
        <f t="shared" si="163"/>
        <v>0.15</v>
      </c>
      <c r="H312" s="8">
        <f t="shared" si="164"/>
        <v>1.3451947011868914E-2</v>
      </c>
      <c r="I312" s="3">
        <f t="shared" si="154"/>
        <v>28.858340052968334</v>
      </c>
      <c r="J312" s="4">
        <f t="shared" si="155"/>
        <v>87.696162296353492</v>
      </c>
      <c r="K312" s="3">
        <f t="shared" si="156"/>
        <v>96.420838647796501</v>
      </c>
      <c r="L312" s="4">
        <f t="shared" si="157"/>
        <v>2.0204513655973275</v>
      </c>
      <c r="M312" s="18">
        <f t="shared" si="158"/>
        <v>6.7042249858456788</v>
      </c>
      <c r="N312" s="18">
        <f t="shared" si="159"/>
        <v>87.696162296353492</v>
      </c>
      <c r="O312" s="18">
        <f t="shared" si="165"/>
        <v>94.400387282199176</v>
      </c>
      <c r="P312" s="27">
        <f t="shared" si="166"/>
        <v>0</v>
      </c>
      <c r="Q312" s="18">
        <f t="shared" si="167"/>
        <v>0</v>
      </c>
      <c r="R312" s="18">
        <f t="shared" si="168"/>
        <v>0</v>
      </c>
      <c r="S312" s="29">
        <f t="shared" si="169"/>
        <v>0</v>
      </c>
      <c r="T312" s="25">
        <f t="shared" si="170"/>
        <v>0</v>
      </c>
      <c r="U312" s="4">
        <f t="shared" si="171"/>
        <v>0</v>
      </c>
      <c r="V312" s="4">
        <f t="shared" si="172"/>
        <v>0</v>
      </c>
      <c r="W312" s="4">
        <f t="shared" si="173"/>
        <v>0</v>
      </c>
      <c r="X312" s="27">
        <f t="shared" si="174"/>
        <v>0</v>
      </c>
      <c r="Y312" s="18">
        <f t="shared" si="175"/>
        <v>0</v>
      </c>
      <c r="Z312" s="18">
        <f t="shared" si="176"/>
        <v>0</v>
      </c>
      <c r="AA312" s="29">
        <f t="shared" si="177"/>
        <v>0</v>
      </c>
      <c r="AB312" s="25">
        <f t="shared" si="178"/>
        <v>2116.4326001720497</v>
      </c>
      <c r="AC312" s="36">
        <f t="shared" si="179"/>
        <v>6.7042249858414067</v>
      </c>
      <c r="AD312" s="4">
        <f t="shared" si="180"/>
        <v>87.69616229635777</v>
      </c>
      <c r="AE312" s="4">
        <f t="shared" si="181"/>
        <v>94.400387282199176</v>
      </c>
      <c r="AF312" s="33">
        <f t="shared" si="182"/>
        <v>0</v>
      </c>
      <c r="AG312" s="18">
        <f t="shared" si="183"/>
        <v>0</v>
      </c>
      <c r="AH312" s="18">
        <f t="shared" si="184"/>
        <v>0</v>
      </c>
      <c r="AI312" s="29">
        <f t="shared" si="185"/>
        <v>26221.152526610975</v>
      </c>
      <c r="AJ312" s="4">
        <f t="shared" si="186"/>
        <v>0</v>
      </c>
      <c r="AK312" s="4">
        <f t="shared" si="187"/>
        <v>0</v>
      </c>
      <c r="AL312" s="4">
        <f t="shared" si="188"/>
        <v>0</v>
      </c>
      <c r="AM312" s="4">
        <f t="shared" si="189"/>
        <v>14236.499781082663</v>
      </c>
      <c r="AO312" s="4"/>
    </row>
    <row r="313" spans="1:41">
      <c r="A313" s="1">
        <v>300</v>
      </c>
      <c r="B313" s="1">
        <f t="shared" si="190"/>
        <v>33</v>
      </c>
      <c r="C313" s="3">
        <f t="shared" si="153"/>
        <v>2030.4702823334135</v>
      </c>
      <c r="D313" s="3">
        <f t="shared" si="160"/>
        <v>66.653651443741097</v>
      </c>
      <c r="E313" s="4">
        <f t="shared" si="161"/>
        <v>8.3775457090199392</v>
      </c>
      <c r="F313" s="4">
        <f t="shared" si="162"/>
        <v>58.276105734721156</v>
      </c>
      <c r="G313" s="7">
        <f t="shared" si="163"/>
        <v>0.15</v>
      </c>
      <c r="H313" s="8">
        <f t="shared" si="164"/>
        <v>1.3451947011868914E-2</v>
      </c>
      <c r="I313" s="3">
        <f t="shared" si="154"/>
        <v>27.686212105323772</v>
      </c>
      <c r="J313" s="4">
        <f t="shared" si="155"/>
        <v>85.962317840044932</v>
      </c>
      <c r="K313" s="3">
        <f t="shared" si="156"/>
        <v>94.339863549064873</v>
      </c>
      <c r="L313" s="4">
        <f t="shared" si="157"/>
        <v>1.9400632168256702</v>
      </c>
      <c r="M313" s="18">
        <f t="shared" si="158"/>
        <v>6.4374824921942686</v>
      </c>
      <c r="N313" s="18">
        <f t="shared" si="159"/>
        <v>85.962317840044932</v>
      </c>
      <c r="O313" s="18">
        <f t="shared" si="165"/>
        <v>92.399800332239195</v>
      </c>
      <c r="P313" s="27">
        <f t="shared" si="166"/>
        <v>0</v>
      </c>
      <c r="Q313" s="18">
        <f t="shared" si="167"/>
        <v>0</v>
      </c>
      <c r="R313" s="18">
        <f t="shared" si="168"/>
        <v>0</v>
      </c>
      <c r="S313" s="29">
        <f t="shared" si="169"/>
        <v>0</v>
      </c>
      <c r="T313" s="25">
        <f t="shared" si="170"/>
        <v>0</v>
      </c>
      <c r="U313" s="4">
        <f t="shared" si="171"/>
        <v>0</v>
      </c>
      <c r="V313" s="4">
        <f t="shared" si="172"/>
        <v>0</v>
      </c>
      <c r="W313" s="4">
        <f t="shared" si="173"/>
        <v>0</v>
      </c>
      <c r="X313" s="27">
        <f t="shared" si="174"/>
        <v>0</v>
      </c>
      <c r="Y313" s="18">
        <f t="shared" si="175"/>
        <v>0</v>
      </c>
      <c r="Z313" s="18">
        <f t="shared" si="176"/>
        <v>0</v>
      </c>
      <c r="AA313" s="29">
        <f t="shared" si="177"/>
        <v>0</v>
      </c>
      <c r="AB313" s="25">
        <f t="shared" si="178"/>
        <v>2030.4702823319999</v>
      </c>
      <c r="AC313" s="36">
        <f t="shared" si="179"/>
        <v>6.4374824921899849</v>
      </c>
      <c r="AD313" s="4">
        <f t="shared" si="180"/>
        <v>85.962317840049209</v>
      </c>
      <c r="AE313" s="4">
        <f t="shared" si="181"/>
        <v>92.399800332239195</v>
      </c>
      <c r="AF313" s="33">
        <f t="shared" si="182"/>
        <v>0</v>
      </c>
      <c r="AG313" s="18">
        <f t="shared" si="183"/>
        <v>0</v>
      </c>
      <c r="AH313" s="18">
        <f t="shared" si="184"/>
        <v>0</v>
      </c>
      <c r="AI313" s="29">
        <f t="shared" si="185"/>
        <v>25788.695352014762</v>
      </c>
      <c r="AJ313" s="4">
        <f t="shared" si="186"/>
        <v>0</v>
      </c>
      <c r="AK313" s="4">
        <f t="shared" si="187"/>
        <v>0</v>
      </c>
      <c r="AL313" s="4">
        <f t="shared" si="188"/>
        <v>0</v>
      </c>
      <c r="AM313" s="4">
        <f t="shared" si="189"/>
        <v>13949.428955940271</v>
      </c>
      <c r="AO313" s="4"/>
    </row>
    <row r="314" spans="1:41">
      <c r="A314" s="1">
        <v>301</v>
      </c>
      <c r="B314" s="1">
        <f t="shared" si="190"/>
        <v>32</v>
      </c>
      <c r="C314" s="3">
        <f t="shared" si="153"/>
        <v>1946.2131948743188</v>
      </c>
      <c r="D314" s="3">
        <f t="shared" si="160"/>
        <v>65.757030056372258</v>
      </c>
      <c r="E314" s="4">
        <f t="shared" si="161"/>
        <v>8.0372782009030956</v>
      </c>
      <c r="F314" s="4">
        <f t="shared" si="162"/>
        <v>57.719751855469163</v>
      </c>
      <c r="G314" s="7">
        <f t="shared" si="163"/>
        <v>0.15</v>
      </c>
      <c r="H314" s="8">
        <f t="shared" si="164"/>
        <v>1.3451947011868914E-2</v>
      </c>
      <c r="I314" s="3">
        <f t="shared" si="154"/>
        <v>26.5373356036256</v>
      </c>
      <c r="J314" s="4">
        <f t="shared" si="155"/>
        <v>84.257087459094762</v>
      </c>
      <c r="K314" s="3">
        <f t="shared" si="156"/>
        <v>92.294365659997851</v>
      </c>
      <c r="L314" s="4">
        <f t="shared" si="157"/>
        <v>1.8612644254722956</v>
      </c>
      <c r="M314" s="18">
        <f t="shared" si="158"/>
        <v>6.1760137754307998</v>
      </c>
      <c r="N314" s="18">
        <f t="shared" si="159"/>
        <v>84.257087459094762</v>
      </c>
      <c r="O314" s="18">
        <f t="shared" si="165"/>
        <v>90.433101234525566</v>
      </c>
      <c r="P314" s="27">
        <f t="shared" si="166"/>
        <v>0</v>
      </c>
      <c r="Q314" s="18">
        <f t="shared" si="167"/>
        <v>0</v>
      </c>
      <c r="R314" s="18">
        <f t="shared" si="168"/>
        <v>0</v>
      </c>
      <c r="S314" s="29">
        <f t="shared" si="169"/>
        <v>0</v>
      </c>
      <c r="T314" s="25">
        <f t="shared" si="170"/>
        <v>0</v>
      </c>
      <c r="U314" s="4">
        <f t="shared" si="171"/>
        <v>0</v>
      </c>
      <c r="V314" s="4">
        <f t="shared" si="172"/>
        <v>0</v>
      </c>
      <c r="W314" s="4">
        <f t="shared" si="173"/>
        <v>0</v>
      </c>
      <c r="X314" s="27">
        <f t="shared" si="174"/>
        <v>0</v>
      </c>
      <c r="Y314" s="18">
        <f t="shared" si="175"/>
        <v>0</v>
      </c>
      <c r="Z314" s="18">
        <f t="shared" si="176"/>
        <v>0</v>
      </c>
      <c r="AA314" s="29">
        <f t="shared" si="177"/>
        <v>0</v>
      </c>
      <c r="AB314" s="25">
        <f t="shared" si="178"/>
        <v>1946.2131948729007</v>
      </c>
      <c r="AC314" s="36">
        <f t="shared" si="179"/>
        <v>6.176013775426501</v>
      </c>
      <c r="AD314" s="4">
        <f t="shared" si="180"/>
        <v>84.257087459099068</v>
      </c>
      <c r="AE314" s="4">
        <f t="shared" si="181"/>
        <v>90.433101234525566</v>
      </c>
      <c r="AF314" s="33">
        <f t="shared" si="182"/>
        <v>0</v>
      </c>
      <c r="AG314" s="18">
        <f t="shared" si="183"/>
        <v>0</v>
      </c>
      <c r="AH314" s="18">
        <f t="shared" si="184"/>
        <v>0</v>
      </c>
      <c r="AI314" s="29">
        <f t="shared" si="185"/>
        <v>25361.383325188821</v>
      </c>
      <c r="AJ314" s="4">
        <f t="shared" si="186"/>
        <v>0</v>
      </c>
      <c r="AK314" s="4">
        <f t="shared" si="187"/>
        <v>0</v>
      </c>
      <c r="AL314" s="4">
        <f t="shared" si="188"/>
        <v>0</v>
      </c>
      <c r="AM314" s="4">
        <f t="shared" si="189"/>
        <v>13666.708846996335</v>
      </c>
      <c r="AO314" s="4"/>
    </row>
    <row r="315" spans="1:41">
      <c r="A315" s="1">
        <v>302</v>
      </c>
      <c r="B315" s="1">
        <f t="shared" si="190"/>
        <v>31</v>
      </c>
      <c r="C315" s="3">
        <f t="shared" si="153"/>
        <v>1863.6331591434291</v>
      </c>
      <c r="D315" s="3">
        <f t="shared" si="160"/>
        <v>64.87246997239599</v>
      </c>
      <c r="E315" s="4">
        <f t="shared" si="161"/>
        <v>7.7037605630441783</v>
      </c>
      <c r="F315" s="4">
        <f t="shared" si="162"/>
        <v>57.168709409351813</v>
      </c>
      <c r="G315" s="7">
        <f t="shared" si="163"/>
        <v>0.15</v>
      </c>
      <c r="H315" s="8">
        <f t="shared" si="164"/>
        <v>1.3451947011868914E-2</v>
      </c>
      <c r="I315" s="3">
        <f t="shared" si="154"/>
        <v>25.411326321537913</v>
      </c>
      <c r="J315" s="4">
        <f t="shared" si="155"/>
        <v>82.580035730889733</v>
      </c>
      <c r="K315" s="3">
        <f t="shared" si="156"/>
        <v>90.283796293933904</v>
      </c>
      <c r="L315" s="4">
        <f t="shared" si="157"/>
        <v>1.7840287619681254</v>
      </c>
      <c r="M315" s="18">
        <f t="shared" si="158"/>
        <v>5.9197318010760531</v>
      </c>
      <c r="N315" s="18">
        <f t="shared" si="159"/>
        <v>82.580035730889733</v>
      </c>
      <c r="O315" s="18">
        <f t="shared" si="165"/>
        <v>88.499767531965787</v>
      </c>
      <c r="P315" s="27">
        <f t="shared" si="166"/>
        <v>0</v>
      </c>
      <c r="Q315" s="18">
        <f t="shared" si="167"/>
        <v>0</v>
      </c>
      <c r="R315" s="18">
        <f t="shared" si="168"/>
        <v>0</v>
      </c>
      <c r="S315" s="29">
        <f t="shared" si="169"/>
        <v>0</v>
      </c>
      <c r="T315" s="25">
        <f t="shared" si="170"/>
        <v>0</v>
      </c>
      <c r="U315" s="4">
        <f t="shared" si="171"/>
        <v>0</v>
      </c>
      <c r="V315" s="4">
        <f t="shared" si="172"/>
        <v>0</v>
      </c>
      <c r="W315" s="4">
        <f t="shared" si="173"/>
        <v>0</v>
      </c>
      <c r="X315" s="27">
        <f t="shared" si="174"/>
        <v>0</v>
      </c>
      <c r="Y315" s="18">
        <f t="shared" si="175"/>
        <v>0</v>
      </c>
      <c r="Z315" s="18">
        <f t="shared" si="176"/>
        <v>0</v>
      </c>
      <c r="AA315" s="29">
        <f t="shared" si="177"/>
        <v>0</v>
      </c>
      <c r="AB315" s="25">
        <f t="shared" si="178"/>
        <v>1863.6331591420064</v>
      </c>
      <c r="AC315" s="36">
        <f t="shared" si="179"/>
        <v>5.9197318010717401</v>
      </c>
      <c r="AD315" s="4">
        <f t="shared" si="180"/>
        <v>82.580035730894053</v>
      </c>
      <c r="AE315" s="4">
        <f t="shared" si="181"/>
        <v>88.499767531965787</v>
      </c>
      <c r="AF315" s="33">
        <f t="shared" si="182"/>
        <v>0</v>
      </c>
      <c r="AG315" s="18">
        <f t="shared" si="183"/>
        <v>0</v>
      </c>
      <c r="AH315" s="18">
        <f t="shared" si="184"/>
        <v>0</v>
      </c>
      <c r="AI315" s="29">
        <f t="shared" si="185"/>
        <v>24939.170790730004</v>
      </c>
      <c r="AJ315" s="4">
        <f t="shared" si="186"/>
        <v>0</v>
      </c>
      <c r="AK315" s="4">
        <f t="shared" si="187"/>
        <v>0</v>
      </c>
      <c r="AL315" s="4">
        <f t="shared" si="188"/>
        <v>0</v>
      </c>
      <c r="AM315" s="4">
        <f t="shared" si="189"/>
        <v>13388.285832142592</v>
      </c>
      <c r="AO315" s="4"/>
    </row>
    <row r="316" spans="1:41">
      <c r="A316" s="1">
        <v>303</v>
      </c>
      <c r="B316" s="1">
        <f t="shared" si="190"/>
        <v>30</v>
      </c>
      <c r="C316" s="3">
        <f t="shared" si="153"/>
        <v>1782.7024255711417</v>
      </c>
      <c r="D316" s="3">
        <f t="shared" si="160"/>
        <v>63.999808943798207</v>
      </c>
      <c r="E316" s="4">
        <f t="shared" si="161"/>
        <v>7.3768812549427407</v>
      </c>
      <c r="F316" s="4">
        <f t="shared" si="162"/>
        <v>56.622927688855469</v>
      </c>
      <c r="G316" s="7">
        <f t="shared" si="163"/>
        <v>0.15</v>
      </c>
      <c r="H316" s="8">
        <f t="shared" si="164"/>
        <v>1.3451947011868914E-2</v>
      </c>
      <c r="I316" s="3">
        <f t="shared" si="154"/>
        <v>24.307805883431907</v>
      </c>
      <c r="J316" s="4">
        <f t="shared" si="155"/>
        <v>80.93073357228738</v>
      </c>
      <c r="K316" s="3">
        <f t="shared" si="156"/>
        <v>88.307614827230111</v>
      </c>
      <c r="L316" s="4">
        <f t="shared" si="157"/>
        <v>1.7083303958814766</v>
      </c>
      <c r="M316" s="18">
        <f t="shared" si="158"/>
        <v>5.6685508590612645</v>
      </c>
      <c r="N316" s="18">
        <f t="shared" si="159"/>
        <v>80.93073357228738</v>
      </c>
      <c r="O316" s="18">
        <f t="shared" si="165"/>
        <v>86.59928443134865</v>
      </c>
      <c r="P316" s="27">
        <f t="shared" si="166"/>
        <v>0</v>
      </c>
      <c r="Q316" s="18">
        <f t="shared" si="167"/>
        <v>0</v>
      </c>
      <c r="R316" s="18">
        <f t="shared" si="168"/>
        <v>0</v>
      </c>
      <c r="S316" s="29">
        <f t="shared" si="169"/>
        <v>0</v>
      </c>
      <c r="T316" s="25">
        <f t="shared" si="170"/>
        <v>0</v>
      </c>
      <c r="U316" s="4">
        <f t="shared" si="171"/>
        <v>0</v>
      </c>
      <c r="V316" s="4">
        <f t="shared" si="172"/>
        <v>0</v>
      </c>
      <c r="W316" s="4">
        <f t="shared" si="173"/>
        <v>0</v>
      </c>
      <c r="X316" s="27">
        <f t="shared" si="174"/>
        <v>0</v>
      </c>
      <c r="Y316" s="18">
        <f t="shared" si="175"/>
        <v>0</v>
      </c>
      <c r="Z316" s="18">
        <f t="shared" si="176"/>
        <v>0</v>
      </c>
      <c r="AA316" s="29">
        <f t="shared" si="177"/>
        <v>0</v>
      </c>
      <c r="AB316" s="25">
        <f t="shared" si="178"/>
        <v>1782.7024255697145</v>
      </c>
      <c r="AC316" s="36">
        <f t="shared" si="179"/>
        <v>5.6685508590569365</v>
      </c>
      <c r="AD316" s="4">
        <f t="shared" si="180"/>
        <v>80.930733572291714</v>
      </c>
      <c r="AE316" s="4">
        <f t="shared" si="181"/>
        <v>86.59928443134865</v>
      </c>
      <c r="AF316" s="33">
        <f t="shared" si="182"/>
        <v>0</v>
      </c>
      <c r="AG316" s="18">
        <f t="shared" si="183"/>
        <v>0</v>
      </c>
      <c r="AH316" s="18">
        <f t="shared" si="184"/>
        <v>0</v>
      </c>
      <c r="AI316" s="29">
        <f t="shared" si="185"/>
        <v>24522.01227240439</v>
      </c>
      <c r="AJ316" s="4">
        <f t="shared" si="186"/>
        <v>0</v>
      </c>
      <c r="AK316" s="4">
        <f t="shared" si="187"/>
        <v>0</v>
      </c>
      <c r="AL316" s="4">
        <f t="shared" si="188"/>
        <v>0</v>
      </c>
      <c r="AM316" s="4">
        <f t="shared" si="189"/>
        <v>13114.106772665942</v>
      </c>
      <c r="AO316" s="4"/>
    </row>
    <row r="317" spans="1:41">
      <c r="A317" s="1">
        <v>304</v>
      </c>
      <c r="B317" s="1">
        <f t="shared" si="190"/>
        <v>29</v>
      </c>
      <c r="C317" s="3">
        <f t="shared" si="153"/>
        <v>1703.3936674214074</v>
      </c>
      <c r="D317" s="3">
        <f t="shared" si="160"/>
        <v>63.138886905116422</v>
      </c>
      <c r="E317" s="4">
        <f t="shared" si="161"/>
        <v>7.0565304345524362</v>
      </c>
      <c r="F317" s="4">
        <f t="shared" si="162"/>
        <v>56.082356470563987</v>
      </c>
      <c r="G317" s="7">
        <f t="shared" si="163"/>
        <v>0.15</v>
      </c>
      <c r="H317" s="8">
        <f t="shared" si="164"/>
        <v>1.3451947011868914E-2</v>
      </c>
      <c r="I317" s="3">
        <f t="shared" si="154"/>
        <v>23.226401679170415</v>
      </c>
      <c r="J317" s="4">
        <f t="shared" si="155"/>
        <v>79.308758149734402</v>
      </c>
      <c r="K317" s="3">
        <f t="shared" si="156"/>
        <v>86.365288584286844</v>
      </c>
      <c r="L317" s="4">
        <f t="shared" si="157"/>
        <v>1.6341438901068799</v>
      </c>
      <c r="M317" s="18">
        <f t="shared" si="158"/>
        <v>5.4223865444455566</v>
      </c>
      <c r="N317" s="18">
        <f t="shared" si="159"/>
        <v>79.308758149734402</v>
      </c>
      <c r="O317" s="18">
        <f t="shared" si="165"/>
        <v>84.73114469417996</v>
      </c>
      <c r="P317" s="27">
        <f t="shared" si="166"/>
        <v>0</v>
      </c>
      <c r="Q317" s="18">
        <f t="shared" si="167"/>
        <v>0</v>
      </c>
      <c r="R317" s="18">
        <f t="shared" si="168"/>
        <v>0</v>
      </c>
      <c r="S317" s="29">
        <f t="shared" si="169"/>
        <v>0</v>
      </c>
      <c r="T317" s="25">
        <f t="shared" si="170"/>
        <v>0</v>
      </c>
      <c r="U317" s="4">
        <f t="shared" si="171"/>
        <v>0</v>
      </c>
      <c r="V317" s="4">
        <f t="shared" si="172"/>
        <v>0</v>
      </c>
      <c r="W317" s="4">
        <f t="shared" si="173"/>
        <v>0</v>
      </c>
      <c r="X317" s="27">
        <f t="shared" si="174"/>
        <v>0</v>
      </c>
      <c r="Y317" s="18">
        <f t="shared" si="175"/>
        <v>0</v>
      </c>
      <c r="Z317" s="18">
        <f t="shared" si="176"/>
        <v>0</v>
      </c>
      <c r="AA317" s="29">
        <f t="shared" si="177"/>
        <v>0</v>
      </c>
      <c r="AB317" s="25">
        <f t="shared" si="178"/>
        <v>1703.3936674199758</v>
      </c>
      <c r="AC317" s="36">
        <f t="shared" si="179"/>
        <v>5.422386544441216</v>
      </c>
      <c r="AD317" s="4">
        <f t="shared" si="180"/>
        <v>79.30875814973875</v>
      </c>
      <c r="AE317" s="4">
        <f t="shared" si="181"/>
        <v>84.73114469417996</v>
      </c>
      <c r="AF317" s="33">
        <f t="shared" si="182"/>
        <v>0</v>
      </c>
      <c r="AG317" s="18">
        <f t="shared" si="183"/>
        <v>0</v>
      </c>
      <c r="AH317" s="18">
        <f t="shared" si="184"/>
        <v>0</v>
      </c>
      <c r="AI317" s="29">
        <f t="shared" si="185"/>
        <v>24109.862477520579</v>
      </c>
      <c r="AJ317" s="4">
        <f t="shared" si="186"/>
        <v>0</v>
      </c>
      <c r="AK317" s="4">
        <f t="shared" si="187"/>
        <v>0</v>
      </c>
      <c r="AL317" s="4">
        <f t="shared" si="188"/>
        <v>0</v>
      </c>
      <c r="AM317" s="4">
        <f t="shared" si="189"/>
        <v>12844.119012603453</v>
      </c>
      <c r="AO317" s="4"/>
    </row>
    <row r="318" spans="1:41">
      <c r="A318" s="1">
        <v>305</v>
      </c>
      <c r="B318" s="1">
        <f t="shared" si="190"/>
        <v>28</v>
      </c>
      <c r="C318" s="3">
        <f t="shared" si="153"/>
        <v>1625.6799746307693</v>
      </c>
      <c r="D318" s="3">
        <f t="shared" si="160"/>
        <v>62.289545944080295</v>
      </c>
      <c r="E318" s="4">
        <f t="shared" si="161"/>
        <v>6.7425999335430715</v>
      </c>
      <c r="F318" s="4">
        <f t="shared" si="162"/>
        <v>55.546946010537226</v>
      </c>
      <c r="G318" s="7">
        <f t="shared" si="163"/>
        <v>0.15</v>
      </c>
      <c r="H318" s="8">
        <f t="shared" si="164"/>
        <v>1.3451947011868914E-2</v>
      </c>
      <c r="I318" s="3">
        <f t="shared" si="154"/>
        <v>22.16674678010094</v>
      </c>
      <c r="J318" s="4">
        <f t="shared" si="155"/>
        <v>77.713692790638163</v>
      </c>
      <c r="K318" s="3">
        <f t="shared" si="156"/>
        <v>84.456292724181239</v>
      </c>
      <c r="L318" s="4">
        <f t="shared" si="157"/>
        <v>1.5614441951362901</v>
      </c>
      <c r="M318" s="18">
        <f t="shared" si="158"/>
        <v>5.1811557384067815</v>
      </c>
      <c r="N318" s="18">
        <f t="shared" si="159"/>
        <v>77.713692790638163</v>
      </c>
      <c r="O318" s="18">
        <f t="shared" si="165"/>
        <v>82.89484852904495</v>
      </c>
      <c r="P318" s="27">
        <f t="shared" si="166"/>
        <v>0</v>
      </c>
      <c r="Q318" s="18">
        <f t="shared" si="167"/>
        <v>0</v>
      </c>
      <c r="R318" s="18">
        <f t="shared" si="168"/>
        <v>0</v>
      </c>
      <c r="S318" s="29">
        <f t="shared" si="169"/>
        <v>0</v>
      </c>
      <c r="T318" s="25">
        <f t="shared" si="170"/>
        <v>0</v>
      </c>
      <c r="U318" s="4">
        <f t="shared" si="171"/>
        <v>0</v>
      </c>
      <c r="V318" s="4">
        <f t="shared" si="172"/>
        <v>0</v>
      </c>
      <c r="W318" s="4">
        <f t="shared" si="173"/>
        <v>0</v>
      </c>
      <c r="X318" s="27">
        <f t="shared" si="174"/>
        <v>0</v>
      </c>
      <c r="Y318" s="18">
        <f t="shared" si="175"/>
        <v>0</v>
      </c>
      <c r="Z318" s="18">
        <f t="shared" si="176"/>
        <v>0</v>
      </c>
      <c r="AA318" s="29">
        <f t="shared" si="177"/>
        <v>0</v>
      </c>
      <c r="AB318" s="25">
        <f t="shared" si="178"/>
        <v>1625.6799746293334</v>
      </c>
      <c r="AC318" s="36">
        <f t="shared" si="179"/>
        <v>5.1811557384024267</v>
      </c>
      <c r="AD318" s="4">
        <f t="shared" si="180"/>
        <v>77.713692790642526</v>
      </c>
      <c r="AE318" s="4">
        <f t="shared" si="181"/>
        <v>82.89484852904495</v>
      </c>
      <c r="AF318" s="33">
        <f t="shared" si="182"/>
        <v>0</v>
      </c>
      <c r="AG318" s="18">
        <f t="shared" si="183"/>
        <v>0</v>
      </c>
      <c r="AH318" s="18">
        <f t="shared" si="184"/>
        <v>0</v>
      </c>
      <c r="AI318" s="29">
        <f t="shared" si="185"/>
        <v>23702.67630114597</v>
      </c>
      <c r="AJ318" s="4">
        <f t="shared" si="186"/>
        <v>0</v>
      </c>
      <c r="AK318" s="4">
        <f t="shared" si="187"/>
        <v>0</v>
      </c>
      <c r="AL318" s="4">
        <f t="shared" si="188"/>
        <v>0</v>
      </c>
      <c r="AM318" s="4">
        <f t="shared" si="189"/>
        <v>12578.270377985318</v>
      </c>
      <c r="AO318" s="4"/>
    </row>
    <row r="319" spans="1:41">
      <c r="A319" s="1">
        <v>306</v>
      </c>
      <c r="B319" s="1">
        <f t="shared" si="190"/>
        <v>27</v>
      </c>
      <c r="C319" s="3">
        <f t="shared" si="153"/>
        <v>1549.5348477347952</v>
      </c>
      <c r="D319" s="3">
        <f t="shared" si="160"/>
        <v>61.451630272647115</v>
      </c>
      <c r="E319" s="4">
        <f t="shared" si="161"/>
        <v>6.4349832329134626</v>
      </c>
      <c r="F319" s="4">
        <f t="shared" si="162"/>
        <v>55.016647039733655</v>
      </c>
      <c r="G319" s="7">
        <f t="shared" si="163"/>
        <v>0.15</v>
      </c>
      <c r="H319" s="8">
        <f t="shared" si="164"/>
        <v>1.3451947011868914E-2</v>
      </c>
      <c r="I319" s="3">
        <f t="shared" si="154"/>
        <v>21.128479856240318</v>
      </c>
      <c r="J319" s="4">
        <f t="shared" si="155"/>
        <v>76.145126895973974</v>
      </c>
      <c r="K319" s="3">
        <f t="shared" si="156"/>
        <v>82.580110128887441</v>
      </c>
      <c r="L319" s="4">
        <f t="shared" si="157"/>
        <v>1.4902066434115384</v>
      </c>
      <c r="M319" s="18">
        <f t="shared" si="158"/>
        <v>4.9447765895019238</v>
      </c>
      <c r="N319" s="18">
        <f t="shared" si="159"/>
        <v>76.145126895973974</v>
      </c>
      <c r="O319" s="18">
        <f t="shared" si="165"/>
        <v>81.089903485475901</v>
      </c>
      <c r="P319" s="27">
        <f t="shared" si="166"/>
        <v>0</v>
      </c>
      <c r="Q319" s="18">
        <f t="shared" si="167"/>
        <v>0</v>
      </c>
      <c r="R319" s="18">
        <f t="shared" si="168"/>
        <v>0</v>
      </c>
      <c r="S319" s="29">
        <f t="shared" si="169"/>
        <v>0</v>
      </c>
      <c r="T319" s="25">
        <f t="shared" si="170"/>
        <v>0</v>
      </c>
      <c r="U319" s="4">
        <f t="shared" si="171"/>
        <v>0</v>
      </c>
      <c r="V319" s="4">
        <f t="shared" si="172"/>
        <v>0</v>
      </c>
      <c r="W319" s="4">
        <f t="shared" si="173"/>
        <v>0</v>
      </c>
      <c r="X319" s="27">
        <f t="shared" si="174"/>
        <v>0</v>
      </c>
      <c r="Y319" s="18">
        <f t="shared" si="175"/>
        <v>0</v>
      </c>
      <c r="Z319" s="18">
        <f t="shared" si="176"/>
        <v>0</v>
      </c>
      <c r="AA319" s="29">
        <f t="shared" si="177"/>
        <v>0</v>
      </c>
      <c r="AB319" s="25">
        <f t="shared" si="178"/>
        <v>1549.534847733355</v>
      </c>
      <c r="AC319" s="36">
        <f t="shared" si="179"/>
        <v>4.9447765894975566</v>
      </c>
      <c r="AD319" s="4">
        <f t="shared" si="180"/>
        <v>76.14512689597835</v>
      </c>
      <c r="AE319" s="4">
        <f t="shared" si="181"/>
        <v>81.089903485475901</v>
      </c>
      <c r="AF319" s="33">
        <f t="shared" si="182"/>
        <v>0</v>
      </c>
      <c r="AG319" s="18">
        <f t="shared" si="183"/>
        <v>0</v>
      </c>
      <c r="AH319" s="18">
        <f t="shared" si="184"/>
        <v>0</v>
      </c>
      <c r="AI319" s="29">
        <f t="shared" si="185"/>
        <v>23300.408830169374</v>
      </c>
      <c r="AJ319" s="4">
        <f t="shared" si="186"/>
        <v>0</v>
      </c>
      <c r="AK319" s="4">
        <f t="shared" si="187"/>
        <v>0</v>
      </c>
      <c r="AL319" s="4">
        <f t="shared" si="188"/>
        <v>0</v>
      </c>
      <c r="AM319" s="4">
        <f t="shared" si="189"/>
        <v>12316.509175969404</v>
      </c>
      <c r="AO319" s="4"/>
    </row>
    <row r="320" spans="1:41">
      <c r="A320" s="1">
        <v>307</v>
      </c>
      <c r="B320" s="1">
        <f t="shared" si="190"/>
        <v>26</v>
      </c>
      <c r="C320" s="3">
        <f t="shared" si="153"/>
        <v>1474.9321918806845</v>
      </c>
      <c r="D320" s="3">
        <f t="shared" si="160"/>
        <v>60.624986198426555</v>
      </c>
      <c r="E320" s="4">
        <f t="shared" si="161"/>
        <v>6.1335754389502313</v>
      </c>
      <c r="F320" s="4">
        <f t="shared" si="162"/>
        <v>54.491410759476324</v>
      </c>
      <c r="G320" s="7">
        <f t="shared" si="163"/>
        <v>0.15</v>
      </c>
      <c r="H320" s="8">
        <f t="shared" si="164"/>
        <v>1.3451947011868914E-2</v>
      </c>
      <c r="I320" s="3">
        <f t="shared" si="154"/>
        <v>20.111245094634373</v>
      </c>
      <c r="J320" s="4">
        <f t="shared" si="155"/>
        <v>74.602655854110694</v>
      </c>
      <c r="K320" s="3">
        <f t="shared" si="156"/>
        <v>80.736231293060925</v>
      </c>
      <c r="L320" s="4">
        <f t="shared" si="157"/>
        <v>1.4204069437568956</v>
      </c>
      <c r="M320" s="18">
        <f t="shared" si="158"/>
        <v>4.7131684951933357</v>
      </c>
      <c r="N320" s="18">
        <f t="shared" si="159"/>
        <v>74.602655854110694</v>
      </c>
      <c r="O320" s="18">
        <f t="shared" si="165"/>
        <v>79.315824349304023</v>
      </c>
      <c r="P320" s="27">
        <f t="shared" si="166"/>
        <v>0</v>
      </c>
      <c r="Q320" s="18">
        <f t="shared" si="167"/>
        <v>0</v>
      </c>
      <c r="R320" s="18">
        <f t="shared" si="168"/>
        <v>0</v>
      </c>
      <c r="S320" s="29">
        <f t="shared" si="169"/>
        <v>0</v>
      </c>
      <c r="T320" s="25">
        <f t="shared" si="170"/>
        <v>0</v>
      </c>
      <c r="U320" s="4">
        <f t="shared" si="171"/>
        <v>0</v>
      </c>
      <c r="V320" s="4">
        <f t="shared" si="172"/>
        <v>0</v>
      </c>
      <c r="W320" s="4">
        <f t="shared" si="173"/>
        <v>0</v>
      </c>
      <c r="X320" s="27">
        <f t="shared" si="174"/>
        <v>0</v>
      </c>
      <c r="Y320" s="18">
        <f t="shared" si="175"/>
        <v>0</v>
      </c>
      <c r="Z320" s="18">
        <f t="shared" si="176"/>
        <v>0</v>
      </c>
      <c r="AA320" s="29">
        <f t="shared" si="177"/>
        <v>0</v>
      </c>
      <c r="AB320" s="25">
        <f t="shared" si="178"/>
        <v>1474.93219187924</v>
      </c>
      <c r="AC320" s="36">
        <f t="shared" si="179"/>
        <v>4.7131684951889552</v>
      </c>
      <c r="AD320" s="4">
        <f t="shared" si="180"/>
        <v>74.602655854115071</v>
      </c>
      <c r="AE320" s="4">
        <f t="shared" si="181"/>
        <v>79.315824349304023</v>
      </c>
      <c r="AF320" s="33">
        <f t="shared" si="182"/>
        <v>0</v>
      </c>
      <c r="AG320" s="18">
        <f t="shared" si="183"/>
        <v>0</v>
      </c>
      <c r="AH320" s="18">
        <f t="shared" si="184"/>
        <v>0</v>
      </c>
      <c r="AI320" s="29">
        <f t="shared" si="185"/>
        <v>22903.015347213328</v>
      </c>
      <c r="AJ320" s="4">
        <f t="shared" si="186"/>
        <v>0</v>
      </c>
      <c r="AK320" s="4">
        <f t="shared" si="187"/>
        <v>0</v>
      </c>
      <c r="AL320" s="4">
        <f t="shared" si="188"/>
        <v>0</v>
      </c>
      <c r="AM320" s="4">
        <f t="shared" si="189"/>
        <v>12058.78419387115</v>
      </c>
      <c r="AO320" s="4"/>
    </row>
    <row r="321" spans="1:41">
      <c r="A321" s="1">
        <v>308</v>
      </c>
      <c r="B321" s="1">
        <f t="shared" si="190"/>
        <v>25</v>
      </c>
      <c r="C321" s="3">
        <f t="shared" si="153"/>
        <v>1401.846310924846</v>
      </c>
      <c r="D321" s="3">
        <f t="shared" si="160"/>
        <v>59.809462096489881</v>
      </c>
      <c r="E321" s="4">
        <f t="shared" si="161"/>
        <v>5.8382732595277096</v>
      </c>
      <c r="F321" s="4">
        <f t="shared" si="162"/>
        <v>53.97118883696217</v>
      </c>
      <c r="G321" s="7">
        <f t="shared" si="163"/>
        <v>0.15</v>
      </c>
      <c r="H321" s="8">
        <f t="shared" si="164"/>
        <v>1.3451947011868914E-2</v>
      </c>
      <c r="I321" s="3">
        <f t="shared" si="154"/>
        <v>19.114692118876256</v>
      </c>
      <c r="J321" s="4">
        <f t="shared" si="155"/>
        <v>73.085880955838434</v>
      </c>
      <c r="K321" s="3">
        <f t="shared" si="156"/>
        <v>78.924154215366144</v>
      </c>
      <c r="L321" s="4">
        <f t="shared" si="157"/>
        <v>1.3520211758906275</v>
      </c>
      <c r="M321" s="18">
        <f t="shared" si="158"/>
        <v>4.4862520836370816</v>
      </c>
      <c r="N321" s="18">
        <f t="shared" si="159"/>
        <v>73.085880955838434</v>
      </c>
      <c r="O321" s="18">
        <f t="shared" si="165"/>
        <v>77.572133039475517</v>
      </c>
      <c r="P321" s="27">
        <f t="shared" si="166"/>
        <v>0</v>
      </c>
      <c r="Q321" s="18">
        <f t="shared" si="167"/>
        <v>0</v>
      </c>
      <c r="R321" s="18">
        <f t="shared" si="168"/>
        <v>0</v>
      </c>
      <c r="S321" s="29">
        <f t="shared" si="169"/>
        <v>0</v>
      </c>
      <c r="T321" s="25">
        <f t="shared" si="170"/>
        <v>0</v>
      </c>
      <c r="U321" s="4">
        <f t="shared" si="171"/>
        <v>0</v>
      </c>
      <c r="V321" s="4">
        <f t="shared" si="172"/>
        <v>0</v>
      </c>
      <c r="W321" s="4">
        <f t="shared" si="173"/>
        <v>0</v>
      </c>
      <c r="X321" s="27">
        <f t="shared" si="174"/>
        <v>0</v>
      </c>
      <c r="Y321" s="18">
        <f t="shared" si="175"/>
        <v>0</v>
      </c>
      <c r="Z321" s="18">
        <f t="shared" si="176"/>
        <v>0</v>
      </c>
      <c r="AA321" s="29">
        <f t="shared" si="177"/>
        <v>0</v>
      </c>
      <c r="AB321" s="25">
        <f t="shared" si="178"/>
        <v>1401.8463109233969</v>
      </c>
      <c r="AC321" s="36">
        <f t="shared" si="179"/>
        <v>4.4862520836326887</v>
      </c>
      <c r="AD321" s="4">
        <f t="shared" si="180"/>
        <v>73.085880955842825</v>
      </c>
      <c r="AE321" s="4">
        <f t="shared" si="181"/>
        <v>77.572133039475517</v>
      </c>
      <c r="AF321" s="33">
        <f t="shared" si="182"/>
        <v>0</v>
      </c>
      <c r="AG321" s="18">
        <f t="shared" si="183"/>
        <v>0</v>
      </c>
      <c r="AH321" s="18">
        <f t="shared" si="184"/>
        <v>0</v>
      </c>
      <c r="AI321" s="29">
        <f t="shared" si="185"/>
        <v>22510.45133439959</v>
      </c>
      <c r="AJ321" s="4">
        <f t="shared" si="186"/>
        <v>0</v>
      </c>
      <c r="AK321" s="4">
        <f t="shared" si="187"/>
        <v>0</v>
      </c>
      <c r="AL321" s="4">
        <f t="shared" si="188"/>
        <v>0</v>
      </c>
      <c r="AM321" s="4">
        <f t="shared" si="189"/>
        <v>11805.044698092488</v>
      </c>
      <c r="AO321" s="4"/>
    </row>
    <row r="322" spans="1:41">
      <c r="A322" s="1">
        <v>309</v>
      </c>
      <c r="B322" s="1">
        <f t="shared" si="190"/>
        <v>24</v>
      </c>
      <c r="C322" s="3">
        <f t="shared" si="153"/>
        <v>1330.2519016142635</v>
      </c>
      <c r="D322" s="3">
        <f t="shared" si="160"/>
        <v>59.004908381559424</v>
      </c>
      <c r="E322" s="4">
        <f t="shared" si="161"/>
        <v>5.5489749807441813</v>
      </c>
      <c r="F322" s="4">
        <f t="shared" si="162"/>
        <v>53.45593340081524</v>
      </c>
      <c r="G322" s="7">
        <f t="shared" si="163"/>
        <v>0.15</v>
      </c>
      <c r="H322" s="8">
        <f t="shared" si="164"/>
        <v>1.3451947011868914E-2</v>
      </c>
      <c r="I322" s="3">
        <f t="shared" si="154"/>
        <v>18.138475909767184</v>
      </c>
      <c r="J322" s="4">
        <f t="shared" si="155"/>
        <v>71.594409310582421</v>
      </c>
      <c r="K322" s="3">
        <f t="shared" si="156"/>
        <v>77.143384291326612</v>
      </c>
      <c r="L322" s="4">
        <f t="shared" si="157"/>
        <v>1.2850257850144422</v>
      </c>
      <c r="M322" s="18">
        <f t="shared" si="158"/>
        <v>4.2639491957297393</v>
      </c>
      <c r="N322" s="18">
        <f t="shared" si="159"/>
        <v>71.594409310582421</v>
      </c>
      <c r="O322" s="18">
        <f t="shared" si="165"/>
        <v>75.858358506312157</v>
      </c>
      <c r="P322" s="27">
        <f t="shared" si="166"/>
        <v>0</v>
      </c>
      <c r="Q322" s="18">
        <f t="shared" si="167"/>
        <v>0</v>
      </c>
      <c r="R322" s="18">
        <f t="shared" si="168"/>
        <v>0</v>
      </c>
      <c r="S322" s="29">
        <f t="shared" si="169"/>
        <v>0</v>
      </c>
      <c r="T322" s="25">
        <f t="shared" si="170"/>
        <v>0</v>
      </c>
      <c r="U322" s="4">
        <f t="shared" si="171"/>
        <v>0</v>
      </c>
      <c r="V322" s="4">
        <f t="shared" si="172"/>
        <v>0</v>
      </c>
      <c r="W322" s="4">
        <f t="shared" si="173"/>
        <v>0</v>
      </c>
      <c r="X322" s="27">
        <f t="shared" si="174"/>
        <v>0</v>
      </c>
      <c r="Y322" s="18">
        <f t="shared" si="175"/>
        <v>0</v>
      </c>
      <c r="Z322" s="18">
        <f t="shared" si="176"/>
        <v>0</v>
      </c>
      <c r="AA322" s="29">
        <f t="shared" si="177"/>
        <v>0</v>
      </c>
      <c r="AB322" s="25">
        <f t="shared" si="178"/>
        <v>1330.2519016128099</v>
      </c>
      <c r="AC322" s="36">
        <f t="shared" si="179"/>
        <v>4.263949195725333</v>
      </c>
      <c r="AD322" s="4">
        <f t="shared" si="180"/>
        <v>71.594409310586826</v>
      </c>
      <c r="AE322" s="4">
        <f t="shared" si="181"/>
        <v>75.858358506312157</v>
      </c>
      <c r="AF322" s="33">
        <f t="shared" si="182"/>
        <v>0</v>
      </c>
      <c r="AG322" s="18">
        <f t="shared" si="183"/>
        <v>0</v>
      </c>
      <c r="AH322" s="18">
        <f t="shared" si="184"/>
        <v>0</v>
      </c>
      <c r="AI322" s="29">
        <f t="shared" si="185"/>
        <v>22122.672476971329</v>
      </c>
      <c r="AJ322" s="4">
        <f t="shared" si="186"/>
        <v>0</v>
      </c>
      <c r="AK322" s="4">
        <f t="shared" si="187"/>
        <v>0</v>
      </c>
      <c r="AL322" s="4">
        <f t="shared" si="188"/>
        <v>0</v>
      </c>
      <c r="AM322" s="4">
        <f t="shared" si="189"/>
        <v>11555.240432953393</v>
      </c>
      <c r="AO322" s="4"/>
    </row>
    <row r="323" spans="1:41">
      <c r="A323" s="1">
        <v>310</v>
      </c>
      <c r="B323" s="1">
        <f t="shared" si="190"/>
        <v>23</v>
      </c>
      <c r="C323" s="3">
        <f t="shared" si="153"/>
        <v>1260.124047850479</v>
      </c>
      <c r="D323" s="3">
        <f t="shared" si="160"/>
        <v>58.211177480570527</v>
      </c>
      <c r="E323" s="4">
        <f t="shared" si="161"/>
        <v>5.2655804438897933</v>
      </c>
      <c r="F323" s="4">
        <f t="shared" si="162"/>
        <v>52.945597036680731</v>
      </c>
      <c r="G323" s="7">
        <f t="shared" si="163"/>
        <v>0.15</v>
      </c>
      <c r="H323" s="8">
        <f t="shared" si="164"/>
        <v>1.3451947011868914E-2</v>
      </c>
      <c r="I323" s="3">
        <f t="shared" si="154"/>
        <v>17.182256727103741</v>
      </c>
      <c r="J323" s="4">
        <f t="shared" si="155"/>
        <v>70.127853763784472</v>
      </c>
      <c r="K323" s="3">
        <f t="shared" si="156"/>
        <v>75.393434207674261</v>
      </c>
      <c r="L323" s="4">
        <f t="shared" si="157"/>
        <v>1.2193975764797416</v>
      </c>
      <c r="M323" s="18">
        <f t="shared" si="158"/>
        <v>4.0461828674100513</v>
      </c>
      <c r="N323" s="18">
        <f t="shared" si="159"/>
        <v>70.127853763784472</v>
      </c>
      <c r="O323" s="18">
        <f t="shared" si="165"/>
        <v>74.174036631194525</v>
      </c>
      <c r="P323" s="27">
        <f t="shared" si="166"/>
        <v>0</v>
      </c>
      <c r="Q323" s="18">
        <f t="shared" si="167"/>
        <v>0</v>
      </c>
      <c r="R323" s="18">
        <f t="shared" si="168"/>
        <v>0</v>
      </c>
      <c r="S323" s="29">
        <f t="shared" si="169"/>
        <v>0</v>
      </c>
      <c r="T323" s="25">
        <f t="shared" si="170"/>
        <v>0</v>
      </c>
      <c r="U323" s="4">
        <f t="shared" si="171"/>
        <v>0</v>
      </c>
      <c r="V323" s="4">
        <f t="shared" si="172"/>
        <v>0</v>
      </c>
      <c r="W323" s="4">
        <f t="shared" si="173"/>
        <v>0</v>
      </c>
      <c r="X323" s="27">
        <f t="shared" si="174"/>
        <v>0</v>
      </c>
      <c r="Y323" s="18">
        <f t="shared" si="175"/>
        <v>0</v>
      </c>
      <c r="Z323" s="18">
        <f t="shared" si="176"/>
        <v>0</v>
      </c>
      <c r="AA323" s="29">
        <f t="shared" si="177"/>
        <v>0</v>
      </c>
      <c r="AB323" s="25">
        <f t="shared" si="178"/>
        <v>1260.1240478490211</v>
      </c>
      <c r="AC323" s="36">
        <f t="shared" si="179"/>
        <v>4.0461828674056308</v>
      </c>
      <c r="AD323" s="4">
        <f t="shared" si="180"/>
        <v>70.127853763788892</v>
      </c>
      <c r="AE323" s="4">
        <f t="shared" si="181"/>
        <v>74.174036631194525</v>
      </c>
      <c r="AF323" s="33">
        <f t="shared" si="182"/>
        <v>0</v>
      </c>
      <c r="AG323" s="18">
        <f t="shared" si="183"/>
        <v>0</v>
      </c>
      <c r="AH323" s="18">
        <f t="shared" si="184"/>
        <v>0</v>
      </c>
      <c r="AI323" s="29">
        <f t="shared" si="185"/>
        <v>21739.634666774557</v>
      </c>
      <c r="AJ323" s="4">
        <f t="shared" si="186"/>
        <v>0</v>
      </c>
      <c r="AK323" s="4">
        <f t="shared" si="187"/>
        <v>0</v>
      </c>
      <c r="AL323" s="4">
        <f t="shared" si="188"/>
        <v>0</v>
      </c>
      <c r="AM323" s="4">
        <f t="shared" si="189"/>
        <v>11309.321619429224</v>
      </c>
      <c r="AO323" s="4"/>
    </row>
    <row r="324" spans="1:41">
      <c r="A324" s="1">
        <v>311</v>
      </c>
      <c r="B324" s="1">
        <f t="shared" si="190"/>
        <v>22</v>
      </c>
      <c r="C324" s="3">
        <f t="shared" si="153"/>
        <v>1191.4382150350411</v>
      </c>
      <c r="D324" s="3">
        <f t="shared" si="160"/>
        <v>57.42812380560332</v>
      </c>
      <c r="E324" s="4">
        <f t="shared" si="161"/>
        <v>4.9879910227414799</v>
      </c>
      <c r="F324" s="4">
        <f t="shared" si="162"/>
        <v>52.440132782861838</v>
      </c>
      <c r="G324" s="7">
        <f t="shared" si="163"/>
        <v>0.15</v>
      </c>
      <c r="H324" s="8">
        <f t="shared" si="164"/>
        <v>1.3451947011868914E-2</v>
      </c>
      <c r="I324" s="3">
        <f t="shared" si="154"/>
        <v>16.245700032575986</v>
      </c>
      <c r="J324" s="4">
        <f t="shared" si="155"/>
        <v>68.68583281543782</v>
      </c>
      <c r="K324" s="3">
        <f t="shared" si="156"/>
        <v>73.673823838179302</v>
      </c>
      <c r="L324" s="4">
        <f t="shared" si="157"/>
        <v>1.1551137105296057</v>
      </c>
      <c r="M324" s="18">
        <f t="shared" si="158"/>
        <v>3.832877312211874</v>
      </c>
      <c r="N324" s="18">
        <f t="shared" si="159"/>
        <v>68.68583281543782</v>
      </c>
      <c r="O324" s="18">
        <f t="shared" si="165"/>
        <v>72.518710127649697</v>
      </c>
      <c r="P324" s="27">
        <f t="shared" si="166"/>
        <v>0</v>
      </c>
      <c r="Q324" s="18">
        <f t="shared" si="167"/>
        <v>0</v>
      </c>
      <c r="R324" s="18">
        <f t="shared" si="168"/>
        <v>0</v>
      </c>
      <c r="S324" s="29">
        <f t="shared" si="169"/>
        <v>0</v>
      </c>
      <c r="T324" s="25">
        <f t="shared" si="170"/>
        <v>0</v>
      </c>
      <c r="U324" s="4">
        <f t="shared" si="171"/>
        <v>0</v>
      </c>
      <c r="V324" s="4">
        <f t="shared" si="172"/>
        <v>0</v>
      </c>
      <c r="W324" s="4">
        <f t="shared" si="173"/>
        <v>0</v>
      </c>
      <c r="X324" s="27">
        <f t="shared" si="174"/>
        <v>0</v>
      </c>
      <c r="Y324" s="18">
        <f t="shared" si="175"/>
        <v>0</v>
      </c>
      <c r="Z324" s="18">
        <f t="shared" si="176"/>
        <v>0</v>
      </c>
      <c r="AA324" s="29">
        <f t="shared" si="177"/>
        <v>0</v>
      </c>
      <c r="AB324" s="25">
        <f t="shared" si="178"/>
        <v>1191.4382150335787</v>
      </c>
      <c r="AC324" s="36">
        <f t="shared" si="179"/>
        <v>3.8328773122074398</v>
      </c>
      <c r="AD324" s="4">
        <f t="shared" si="180"/>
        <v>68.685832815442254</v>
      </c>
      <c r="AE324" s="4">
        <f t="shared" si="181"/>
        <v>72.518710127649697</v>
      </c>
      <c r="AF324" s="33">
        <f t="shared" si="182"/>
        <v>0</v>
      </c>
      <c r="AG324" s="18">
        <f t="shared" si="183"/>
        <v>0</v>
      </c>
      <c r="AH324" s="18">
        <f t="shared" si="184"/>
        <v>0</v>
      </c>
      <c r="AI324" s="29">
        <f t="shared" si="185"/>
        <v>21361.29400560254</v>
      </c>
      <c r="AJ324" s="4">
        <f t="shared" si="186"/>
        <v>0</v>
      </c>
      <c r="AK324" s="4">
        <f t="shared" si="187"/>
        <v>0</v>
      </c>
      <c r="AL324" s="4">
        <f t="shared" si="188"/>
        <v>0</v>
      </c>
      <c r="AM324" s="4">
        <f t="shared" si="189"/>
        <v>11067.238953797512</v>
      </c>
      <c r="AO324" s="4"/>
    </row>
    <row r="325" spans="1:41">
      <c r="A325" s="1">
        <v>312</v>
      </c>
      <c r="B325" s="1">
        <f t="shared" si="190"/>
        <v>21</v>
      </c>
      <c r="C325" s="3">
        <f t="shared" si="153"/>
        <v>1124.1702444952814</v>
      </c>
      <c r="D325" s="3">
        <f t="shared" si="160"/>
        <v>56.655603727179198</v>
      </c>
      <c r="E325" s="4">
        <f t="shared" si="161"/>
        <v>4.7161096011803716</v>
      </c>
      <c r="F325" s="4">
        <f t="shared" si="162"/>
        <v>51.939494125998827</v>
      </c>
      <c r="G325" s="7">
        <f t="shared" si="163"/>
        <v>0.15</v>
      </c>
      <c r="H325" s="8">
        <f t="shared" si="164"/>
        <v>1.3451947011868914E-2</v>
      </c>
      <c r="I325" s="3">
        <f t="shared" si="154"/>
        <v>15.328476413760841</v>
      </c>
      <c r="J325" s="4">
        <f t="shared" si="155"/>
        <v>67.267970539759673</v>
      </c>
      <c r="K325" s="3">
        <f t="shared" si="156"/>
        <v>71.984080140940037</v>
      </c>
      <c r="L325" s="4">
        <f t="shared" si="157"/>
        <v>1.0921516971154543</v>
      </c>
      <c r="M325" s="18">
        <f t="shared" si="158"/>
        <v>3.623957904064917</v>
      </c>
      <c r="N325" s="18">
        <f t="shared" si="159"/>
        <v>67.267970539759673</v>
      </c>
      <c r="O325" s="18">
        <f t="shared" si="165"/>
        <v>70.891928443824597</v>
      </c>
      <c r="P325" s="27">
        <f t="shared" si="166"/>
        <v>0</v>
      </c>
      <c r="Q325" s="18">
        <f t="shared" si="167"/>
        <v>0</v>
      </c>
      <c r="R325" s="18">
        <f t="shared" si="168"/>
        <v>0</v>
      </c>
      <c r="S325" s="29">
        <f t="shared" si="169"/>
        <v>0</v>
      </c>
      <c r="T325" s="25">
        <f t="shared" si="170"/>
        <v>0</v>
      </c>
      <c r="U325" s="4">
        <f t="shared" si="171"/>
        <v>0</v>
      </c>
      <c r="V325" s="4">
        <f t="shared" si="172"/>
        <v>0</v>
      </c>
      <c r="W325" s="4">
        <f t="shared" si="173"/>
        <v>0</v>
      </c>
      <c r="X325" s="27">
        <f t="shared" si="174"/>
        <v>0</v>
      </c>
      <c r="Y325" s="18">
        <f t="shared" si="175"/>
        <v>0</v>
      </c>
      <c r="Z325" s="18">
        <f t="shared" si="176"/>
        <v>0</v>
      </c>
      <c r="AA325" s="29">
        <f t="shared" si="177"/>
        <v>0</v>
      </c>
      <c r="AB325" s="25">
        <f t="shared" si="178"/>
        <v>1124.1702444938146</v>
      </c>
      <c r="AC325" s="36">
        <f t="shared" si="179"/>
        <v>3.6239579040604686</v>
      </c>
      <c r="AD325" s="4">
        <f t="shared" si="180"/>
        <v>67.267970539764121</v>
      </c>
      <c r="AE325" s="4">
        <f t="shared" si="181"/>
        <v>70.891928443824597</v>
      </c>
      <c r="AF325" s="33">
        <f t="shared" si="182"/>
        <v>0</v>
      </c>
      <c r="AG325" s="18">
        <f t="shared" si="183"/>
        <v>0</v>
      </c>
      <c r="AH325" s="18">
        <f t="shared" si="184"/>
        <v>0</v>
      </c>
      <c r="AI325" s="29">
        <f t="shared" si="185"/>
        <v>20987.606808406406</v>
      </c>
      <c r="AJ325" s="4">
        <f t="shared" si="186"/>
        <v>0</v>
      </c>
      <c r="AK325" s="4">
        <f t="shared" si="187"/>
        <v>0</v>
      </c>
      <c r="AL325" s="4">
        <f t="shared" si="188"/>
        <v>0</v>
      </c>
      <c r="AM325" s="4">
        <f t="shared" si="189"/>
        <v>10828.943606197428</v>
      </c>
      <c r="AO325" s="4"/>
    </row>
    <row r="326" spans="1:41">
      <c r="A326" s="1">
        <v>313</v>
      </c>
      <c r="B326" s="1">
        <f t="shared" si="190"/>
        <v>20</v>
      </c>
      <c r="C326" s="3">
        <f t="shared" si="153"/>
        <v>1058.2963479892974</v>
      </c>
      <c r="D326" s="3">
        <f t="shared" si="160"/>
        <v>55.893475547915649</v>
      </c>
      <c r="E326" s="4">
        <f t="shared" si="161"/>
        <v>4.4498405511271555</v>
      </c>
      <c r="F326" s="4">
        <f t="shared" si="162"/>
        <v>51.443634996788496</v>
      </c>
      <c r="G326" s="7">
        <f t="shared" si="163"/>
        <v>0.15</v>
      </c>
      <c r="H326" s="8">
        <f t="shared" si="164"/>
        <v>1.3451947011868914E-2</v>
      </c>
      <c r="I326" s="3">
        <f t="shared" si="154"/>
        <v>14.430261509195525</v>
      </c>
      <c r="J326" s="4">
        <f t="shared" si="155"/>
        <v>65.873896505984021</v>
      </c>
      <c r="K326" s="3">
        <f t="shared" si="156"/>
        <v>70.323737057111174</v>
      </c>
      <c r="L326" s="4">
        <f t="shared" si="157"/>
        <v>1.0304893907873414</v>
      </c>
      <c r="M326" s="18">
        <f t="shared" si="158"/>
        <v>3.4193511603398141</v>
      </c>
      <c r="N326" s="18">
        <f t="shared" si="159"/>
        <v>65.873896505984021</v>
      </c>
      <c r="O326" s="18">
        <f t="shared" si="165"/>
        <v>69.293247666323836</v>
      </c>
      <c r="P326" s="27">
        <f t="shared" si="166"/>
        <v>0</v>
      </c>
      <c r="Q326" s="18">
        <f t="shared" si="167"/>
        <v>0</v>
      </c>
      <c r="R326" s="18">
        <f t="shared" si="168"/>
        <v>0</v>
      </c>
      <c r="S326" s="29">
        <f t="shared" si="169"/>
        <v>0</v>
      </c>
      <c r="T326" s="25">
        <f t="shared" si="170"/>
        <v>0</v>
      </c>
      <c r="U326" s="4">
        <f t="shared" si="171"/>
        <v>0</v>
      </c>
      <c r="V326" s="4">
        <f t="shared" si="172"/>
        <v>0</v>
      </c>
      <c r="W326" s="4">
        <f t="shared" si="173"/>
        <v>0</v>
      </c>
      <c r="X326" s="27">
        <f t="shared" si="174"/>
        <v>0</v>
      </c>
      <c r="Y326" s="18">
        <f t="shared" si="175"/>
        <v>0</v>
      </c>
      <c r="Z326" s="18">
        <f t="shared" si="176"/>
        <v>0</v>
      </c>
      <c r="AA326" s="29">
        <f t="shared" si="177"/>
        <v>0</v>
      </c>
      <c r="AB326" s="25">
        <f t="shared" si="178"/>
        <v>1058.296347987826</v>
      </c>
      <c r="AC326" s="36">
        <f t="shared" si="179"/>
        <v>3.4193511603353532</v>
      </c>
      <c r="AD326" s="4">
        <f t="shared" si="180"/>
        <v>65.873896505988483</v>
      </c>
      <c r="AE326" s="4">
        <f t="shared" si="181"/>
        <v>69.293247666323836</v>
      </c>
      <c r="AF326" s="33">
        <f t="shared" si="182"/>
        <v>0</v>
      </c>
      <c r="AG326" s="18">
        <f t="shared" si="183"/>
        <v>0</v>
      </c>
      <c r="AH326" s="18">
        <f t="shared" si="184"/>
        <v>0</v>
      </c>
      <c r="AI326" s="29">
        <f t="shared" si="185"/>
        <v>20618.529606374395</v>
      </c>
      <c r="AJ326" s="4">
        <f t="shared" si="186"/>
        <v>0</v>
      </c>
      <c r="AK326" s="4">
        <f t="shared" si="187"/>
        <v>0</v>
      </c>
      <c r="AL326" s="4">
        <f t="shared" si="188"/>
        <v>0</v>
      </c>
      <c r="AM326" s="4">
        <f t="shared" si="189"/>
        <v>10594.387219104985</v>
      </c>
      <c r="AO326" s="4"/>
    </row>
    <row r="327" spans="1:41">
      <c r="A327" s="1">
        <v>314</v>
      </c>
      <c r="B327" s="1">
        <f t="shared" si="190"/>
        <v>19</v>
      </c>
      <c r="C327" s="3">
        <f t="shared" si="153"/>
        <v>993.79310228903648</v>
      </c>
      <c r="D327" s="3">
        <f t="shared" si="160"/>
        <v>55.141599476535944</v>
      </c>
      <c r="E327" s="4">
        <f t="shared" si="161"/>
        <v>4.1890897107909693</v>
      </c>
      <c r="F327" s="4">
        <f t="shared" si="162"/>
        <v>50.952509765744978</v>
      </c>
      <c r="G327" s="7">
        <f t="shared" si="163"/>
        <v>0.15</v>
      </c>
      <c r="H327" s="8">
        <f t="shared" si="164"/>
        <v>1.3451947011868914E-2</v>
      </c>
      <c r="I327" s="3">
        <f t="shared" si="154"/>
        <v>13.550735934515879</v>
      </c>
      <c r="J327" s="4">
        <f t="shared" si="155"/>
        <v>64.503245700260862</v>
      </c>
      <c r="K327" s="3">
        <f t="shared" si="156"/>
        <v>68.692335411051829</v>
      </c>
      <c r="L327" s="4">
        <f t="shared" si="157"/>
        <v>0.97010498565685588</v>
      </c>
      <c r="M327" s="18">
        <f t="shared" si="158"/>
        <v>3.2189847251341135</v>
      </c>
      <c r="N327" s="18">
        <f t="shared" si="159"/>
        <v>64.503245700260862</v>
      </c>
      <c r="O327" s="18">
        <f t="shared" si="165"/>
        <v>67.722230425394969</v>
      </c>
      <c r="P327" s="27">
        <f t="shared" si="166"/>
        <v>0</v>
      </c>
      <c r="Q327" s="18">
        <f t="shared" si="167"/>
        <v>0</v>
      </c>
      <c r="R327" s="18">
        <f t="shared" si="168"/>
        <v>0</v>
      </c>
      <c r="S327" s="29">
        <f t="shared" si="169"/>
        <v>0</v>
      </c>
      <c r="T327" s="25">
        <f t="shared" si="170"/>
        <v>0</v>
      </c>
      <c r="U327" s="4">
        <f t="shared" si="171"/>
        <v>0</v>
      </c>
      <c r="V327" s="4">
        <f t="shared" si="172"/>
        <v>0</v>
      </c>
      <c r="W327" s="4">
        <f t="shared" si="173"/>
        <v>0</v>
      </c>
      <c r="X327" s="27">
        <f t="shared" si="174"/>
        <v>0</v>
      </c>
      <c r="Y327" s="18">
        <f t="shared" si="175"/>
        <v>0</v>
      </c>
      <c r="Z327" s="18">
        <f t="shared" si="176"/>
        <v>0</v>
      </c>
      <c r="AA327" s="29">
        <f t="shared" si="177"/>
        <v>0</v>
      </c>
      <c r="AB327" s="25">
        <f t="shared" si="178"/>
        <v>993.79310228756071</v>
      </c>
      <c r="AC327" s="36">
        <f t="shared" si="179"/>
        <v>3.2189847251296375</v>
      </c>
      <c r="AD327" s="4">
        <f t="shared" si="180"/>
        <v>64.503245700265325</v>
      </c>
      <c r="AE327" s="4">
        <f t="shared" si="181"/>
        <v>67.722230425394969</v>
      </c>
      <c r="AF327" s="33">
        <f t="shared" si="182"/>
        <v>0</v>
      </c>
      <c r="AG327" s="18">
        <f t="shared" si="183"/>
        <v>0</v>
      </c>
      <c r="AH327" s="18">
        <f t="shared" si="184"/>
        <v>0</v>
      </c>
      <c r="AI327" s="29">
        <f t="shared" si="185"/>
        <v>20254.019149883312</v>
      </c>
      <c r="AJ327" s="4">
        <f t="shared" si="186"/>
        <v>0</v>
      </c>
      <c r="AK327" s="4">
        <f t="shared" si="187"/>
        <v>0</v>
      </c>
      <c r="AL327" s="4">
        <f t="shared" si="188"/>
        <v>0</v>
      </c>
      <c r="AM327" s="4">
        <f t="shared" si="189"/>
        <v>10363.521905727237</v>
      </c>
      <c r="AO327" s="4"/>
    </row>
    <row r="328" spans="1:41">
      <c r="A328" s="1">
        <v>315</v>
      </c>
      <c r="B328" s="1">
        <f t="shared" si="190"/>
        <v>18</v>
      </c>
      <c r="C328" s="3">
        <f t="shared" si="153"/>
        <v>930.63744384039137</v>
      </c>
      <c r="D328" s="3">
        <f t="shared" si="160"/>
        <v>54.399837602227691</v>
      </c>
      <c r="E328" s="4">
        <f t="shared" si="161"/>
        <v>3.9337643632274362</v>
      </c>
      <c r="F328" s="4">
        <f t="shared" si="162"/>
        <v>50.466073239000252</v>
      </c>
      <c r="G328" s="7">
        <f t="shared" si="163"/>
        <v>0.15</v>
      </c>
      <c r="H328" s="8">
        <f t="shared" si="164"/>
        <v>1.3451947011868914E-2</v>
      </c>
      <c r="I328" s="3">
        <f t="shared" si="154"/>
        <v>12.689585209644816</v>
      </c>
      <c r="J328" s="4">
        <f t="shared" si="155"/>
        <v>63.15565844864507</v>
      </c>
      <c r="K328" s="3">
        <f t="shared" si="156"/>
        <v>67.08942281187251</v>
      </c>
      <c r="L328" s="4">
        <f t="shared" si="157"/>
        <v>0.91097701043161672</v>
      </c>
      <c r="M328" s="18">
        <f t="shared" si="158"/>
        <v>3.0227873527958193</v>
      </c>
      <c r="N328" s="18">
        <f t="shared" si="159"/>
        <v>63.15565844864507</v>
      </c>
      <c r="O328" s="18">
        <f t="shared" si="165"/>
        <v>66.178445801440887</v>
      </c>
      <c r="P328" s="27">
        <f t="shared" si="166"/>
        <v>0</v>
      </c>
      <c r="Q328" s="18">
        <f t="shared" si="167"/>
        <v>0</v>
      </c>
      <c r="R328" s="18">
        <f t="shared" si="168"/>
        <v>0</v>
      </c>
      <c r="S328" s="29">
        <f t="shared" si="169"/>
        <v>0</v>
      </c>
      <c r="T328" s="25">
        <f t="shared" si="170"/>
        <v>0</v>
      </c>
      <c r="U328" s="4">
        <f t="shared" si="171"/>
        <v>0</v>
      </c>
      <c r="V328" s="4">
        <f t="shared" si="172"/>
        <v>0</v>
      </c>
      <c r="W328" s="4">
        <f t="shared" si="173"/>
        <v>0</v>
      </c>
      <c r="X328" s="27">
        <f t="shared" si="174"/>
        <v>0</v>
      </c>
      <c r="Y328" s="18">
        <f t="shared" si="175"/>
        <v>0</v>
      </c>
      <c r="Z328" s="18">
        <f t="shared" si="176"/>
        <v>0</v>
      </c>
      <c r="AA328" s="29">
        <f t="shared" si="177"/>
        <v>0</v>
      </c>
      <c r="AB328" s="25">
        <f t="shared" si="178"/>
        <v>930.63744383891117</v>
      </c>
      <c r="AC328" s="36">
        <f t="shared" si="179"/>
        <v>3.0227873527913309</v>
      </c>
      <c r="AD328" s="4">
        <f t="shared" si="180"/>
        <v>63.155658448649554</v>
      </c>
      <c r="AE328" s="4">
        <f t="shared" si="181"/>
        <v>66.178445801440887</v>
      </c>
      <c r="AF328" s="33">
        <f t="shared" si="182"/>
        <v>0</v>
      </c>
      <c r="AG328" s="18">
        <f t="shared" si="183"/>
        <v>0</v>
      </c>
      <c r="AH328" s="18">
        <f t="shared" si="184"/>
        <v>0</v>
      </c>
      <c r="AI328" s="29">
        <f t="shared" si="185"/>
        <v>19894.03241132461</v>
      </c>
      <c r="AJ328" s="4">
        <f t="shared" si="186"/>
        <v>0</v>
      </c>
      <c r="AK328" s="4">
        <f t="shared" si="187"/>
        <v>0</v>
      </c>
      <c r="AL328" s="4">
        <f t="shared" si="188"/>
        <v>0</v>
      </c>
      <c r="AM328" s="4">
        <f t="shared" si="189"/>
        <v>10136.300248318343</v>
      </c>
      <c r="AO328" s="4"/>
    </row>
    <row r="329" spans="1:41">
      <c r="A329" s="1">
        <v>316</v>
      </c>
      <c r="B329" s="1">
        <f t="shared" si="190"/>
        <v>17</v>
      </c>
      <c r="C329" s="3">
        <f t="shared" si="153"/>
        <v>868.80666349922853</v>
      </c>
      <c r="D329" s="3">
        <f t="shared" si="160"/>
        <v>53.668053869348313</v>
      </c>
      <c r="E329" s="4">
        <f t="shared" si="161"/>
        <v>3.6837732152015494</v>
      </c>
      <c r="F329" s="4">
        <f t="shared" si="162"/>
        <v>49.984280654146765</v>
      </c>
      <c r="G329" s="7">
        <f t="shared" si="163"/>
        <v>0.15</v>
      </c>
      <c r="H329" s="8">
        <f t="shared" si="164"/>
        <v>1.3451947011868914E-2</v>
      </c>
      <c r="I329" s="3">
        <f t="shared" si="154"/>
        <v>11.846499687016109</v>
      </c>
      <c r="J329" s="4">
        <f t="shared" si="155"/>
        <v>61.830780341162878</v>
      </c>
      <c r="K329" s="3">
        <f t="shared" si="156"/>
        <v>65.514553556364419</v>
      </c>
      <c r="L329" s="4">
        <f t="shared" si="157"/>
        <v>0.85308432352035879</v>
      </c>
      <c r="M329" s="18">
        <f t="shared" si="158"/>
        <v>2.8306888916811905</v>
      </c>
      <c r="N329" s="18">
        <f t="shared" si="159"/>
        <v>61.830780341162878</v>
      </c>
      <c r="O329" s="18">
        <f t="shared" si="165"/>
        <v>64.66146923284407</v>
      </c>
      <c r="P329" s="27">
        <f t="shared" si="166"/>
        <v>0</v>
      </c>
      <c r="Q329" s="18">
        <f t="shared" si="167"/>
        <v>0</v>
      </c>
      <c r="R329" s="18">
        <f t="shared" si="168"/>
        <v>0</v>
      </c>
      <c r="S329" s="29">
        <f t="shared" si="169"/>
        <v>0</v>
      </c>
      <c r="T329" s="25">
        <f t="shared" si="170"/>
        <v>0</v>
      </c>
      <c r="U329" s="4">
        <f t="shared" si="171"/>
        <v>0</v>
      </c>
      <c r="V329" s="4">
        <f t="shared" si="172"/>
        <v>0</v>
      </c>
      <c r="W329" s="4">
        <f t="shared" si="173"/>
        <v>0</v>
      </c>
      <c r="X329" s="27">
        <f t="shared" si="174"/>
        <v>0</v>
      </c>
      <c r="Y329" s="18">
        <f t="shared" si="175"/>
        <v>0</v>
      </c>
      <c r="Z329" s="18">
        <f t="shared" si="176"/>
        <v>0</v>
      </c>
      <c r="AA329" s="29">
        <f t="shared" si="177"/>
        <v>0</v>
      </c>
      <c r="AB329" s="25">
        <f t="shared" si="178"/>
        <v>868.80666349774378</v>
      </c>
      <c r="AC329" s="36">
        <f t="shared" si="179"/>
        <v>2.8306888916766884</v>
      </c>
      <c r="AD329" s="4">
        <f t="shared" si="180"/>
        <v>61.830780341167383</v>
      </c>
      <c r="AE329" s="4">
        <f t="shared" si="181"/>
        <v>64.66146923284407</v>
      </c>
      <c r="AF329" s="33">
        <f t="shared" si="182"/>
        <v>0</v>
      </c>
      <c r="AG329" s="18">
        <f t="shared" si="183"/>
        <v>0</v>
      </c>
      <c r="AH329" s="18">
        <f t="shared" si="184"/>
        <v>0</v>
      </c>
      <c r="AI329" s="29">
        <f t="shared" si="185"/>
        <v>19538.526587808894</v>
      </c>
      <c r="AJ329" s="4">
        <f t="shared" si="186"/>
        <v>0</v>
      </c>
      <c r="AK329" s="4">
        <f t="shared" si="187"/>
        <v>0</v>
      </c>
      <c r="AL329" s="4">
        <f t="shared" si="188"/>
        <v>0</v>
      </c>
      <c r="AM329" s="4">
        <f t="shared" si="189"/>
        <v>9912.675296420899</v>
      </c>
      <c r="AO329" s="4"/>
    </row>
    <row r="330" spans="1:41">
      <c r="A330" s="1">
        <v>317</v>
      </c>
      <c r="B330" s="1">
        <f t="shared" si="190"/>
        <v>16</v>
      </c>
      <c r="C330" s="3">
        <f t="shared" si="153"/>
        <v>808.27840134229291</v>
      </c>
      <c r="D330" s="3">
        <f t="shared" si="160"/>
        <v>52.946114052467557</v>
      </c>
      <c r="E330" s="4">
        <f t="shared" si="161"/>
        <v>3.4390263763511126</v>
      </c>
      <c r="F330" s="4">
        <f t="shared" si="162"/>
        <v>49.507087676116441</v>
      </c>
      <c r="G330" s="7">
        <f t="shared" si="163"/>
        <v>0.15</v>
      </c>
      <c r="H330" s="8">
        <f t="shared" si="164"/>
        <v>1.3451947011868914E-2</v>
      </c>
      <c r="I330" s="3">
        <f t="shared" si="154"/>
        <v>11.02117448081918</v>
      </c>
      <c r="J330" s="4">
        <f t="shared" si="155"/>
        <v>60.528262156935625</v>
      </c>
      <c r="K330" s="3">
        <f t="shared" si="156"/>
        <v>63.967288533286734</v>
      </c>
      <c r="L330" s="4">
        <f t="shared" si="157"/>
        <v>0.79640610820762614</v>
      </c>
      <c r="M330" s="18">
        <f t="shared" si="158"/>
        <v>2.6426202681434865</v>
      </c>
      <c r="N330" s="18">
        <f t="shared" si="159"/>
        <v>60.528262156935625</v>
      </c>
      <c r="O330" s="18">
        <f t="shared" si="165"/>
        <v>63.170882425079114</v>
      </c>
      <c r="P330" s="27">
        <f t="shared" si="166"/>
        <v>0</v>
      </c>
      <c r="Q330" s="18">
        <f t="shared" si="167"/>
        <v>0</v>
      </c>
      <c r="R330" s="18">
        <f t="shared" si="168"/>
        <v>0</v>
      </c>
      <c r="S330" s="29">
        <f t="shared" si="169"/>
        <v>0</v>
      </c>
      <c r="T330" s="25">
        <f t="shared" si="170"/>
        <v>0</v>
      </c>
      <c r="U330" s="4">
        <f t="shared" si="171"/>
        <v>0</v>
      </c>
      <c r="V330" s="4">
        <f t="shared" si="172"/>
        <v>0</v>
      </c>
      <c r="W330" s="4">
        <f t="shared" si="173"/>
        <v>0</v>
      </c>
      <c r="X330" s="27">
        <f t="shared" si="174"/>
        <v>0</v>
      </c>
      <c r="Y330" s="18">
        <f t="shared" si="175"/>
        <v>0</v>
      </c>
      <c r="Z330" s="18">
        <f t="shared" si="176"/>
        <v>0</v>
      </c>
      <c r="AA330" s="29">
        <f t="shared" si="177"/>
        <v>0</v>
      </c>
      <c r="AB330" s="25">
        <f t="shared" si="178"/>
        <v>808.2784013408035</v>
      </c>
      <c r="AC330" s="36">
        <f t="shared" si="179"/>
        <v>2.642620268138971</v>
      </c>
      <c r="AD330" s="4">
        <f t="shared" si="180"/>
        <v>60.528262156940144</v>
      </c>
      <c r="AE330" s="4">
        <f t="shared" si="181"/>
        <v>63.170882425079114</v>
      </c>
      <c r="AF330" s="33">
        <f t="shared" si="182"/>
        <v>0</v>
      </c>
      <c r="AG330" s="18">
        <f t="shared" si="183"/>
        <v>0</v>
      </c>
      <c r="AH330" s="18">
        <f t="shared" si="184"/>
        <v>0</v>
      </c>
      <c r="AI330" s="29">
        <f t="shared" si="185"/>
        <v>19187.459103750025</v>
      </c>
      <c r="AJ330" s="4">
        <f t="shared" si="186"/>
        <v>0</v>
      </c>
      <c r="AK330" s="4">
        <f t="shared" si="187"/>
        <v>0</v>
      </c>
      <c r="AL330" s="4">
        <f t="shared" si="188"/>
        <v>0</v>
      </c>
      <c r="AM330" s="4">
        <f t="shared" si="189"/>
        <v>9692.600565034576</v>
      </c>
      <c r="AO330" s="4"/>
    </row>
    <row r="331" spans="1:41">
      <c r="A331" s="1">
        <v>318</v>
      </c>
      <c r="B331" s="1">
        <f t="shared" si="190"/>
        <v>15</v>
      </c>
      <c r="C331" s="3">
        <f t="shared" si="153"/>
        <v>749.03064155193965</v>
      </c>
      <c r="D331" s="3">
        <f t="shared" si="160"/>
        <v>52.233885731749332</v>
      </c>
      <c r="E331" s="4">
        <f t="shared" si="161"/>
        <v>3.1994353386465764</v>
      </c>
      <c r="F331" s="4">
        <f t="shared" si="162"/>
        <v>49.034450393102759</v>
      </c>
      <c r="G331" s="7">
        <f t="shared" si="163"/>
        <v>0.15</v>
      </c>
      <c r="H331" s="8">
        <f t="shared" si="164"/>
        <v>1.3451947011868914E-2</v>
      </c>
      <c r="I331" s="3">
        <f t="shared" si="154"/>
        <v>10.213309397250507</v>
      </c>
      <c r="J331" s="4">
        <f t="shared" si="155"/>
        <v>59.247759790353264</v>
      </c>
      <c r="K331" s="3">
        <f t="shared" si="156"/>
        <v>62.447195128999837</v>
      </c>
      <c r="L331" s="4">
        <f t="shared" si="157"/>
        <v>0.74092186789710179</v>
      </c>
      <c r="M331" s="18">
        <f t="shared" si="158"/>
        <v>2.4585134707494745</v>
      </c>
      <c r="N331" s="18">
        <f t="shared" si="159"/>
        <v>59.247759790353264</v>
      </c>
      <c r="O331" s="18">
        <f t="shared" si="165"/>
        <v>61.706273261102737</v>
      </c>
      <c r="P331" s="27">
        <f t="shared" si="166"/>
        <v>0</v>
      </c>
      <c r="Q331" s="18">
        <f t="shared" si="167"/>
        <v>0</v>
      </c>
      <c r="R331" s="18">
        <f t="shared" si="168"/>
        <v>0</v>
      </c>
      <c r="S331" s="29">
        <f t="shared" si="169"/>
        <v>0</v>
      </c>
      <c r="T331" s="25">
        <f t="shared" si="170"/>
        <v>0</v>
      </c>
      <c r="U331" s="4">
        <f t="shared" si="171"/>
        <v>0</v>
      </c>
      <c r="V331" s="4">
        <f t="shared" si="172"/>
        <v>0</v>
      </c>
      <c r="W331" s="4">
        <f t="shared" si="173"/>
        <v>0</v>
      </c>
      <c r="X331" s="27">
        <f t="shared" si="174"/>
        <v>0</v>
      </c>
      <c r="Y331" s="18">
        <f t="shared" si="175"/>
        <v>0</v>
      </c>
      <c r="Z331" s="18">
        <f t="shared" si="176"/>
        <v>0</v>
      </c>
      <c r="AA331" s="29">
        <f t="shared" si="177"/>
        <v>0</v>
      </c>
      <c r="AB331" s="25">
        <f t="shared" si="178"/>
        <v>749.03064155044569</v>
      </c>
      <c r="AC331" s="36">
        <f t="shared" si="179"/>
        <v>2.4585134707449443</v>
      </c>
      <c r="AD331" s="4">
        <f t="shared" si="180"/>
        <v>59.24775979035779</v>
      </c>
      <c r="AE331" s="4">
        <f t="shared" si="181"/>
        <v>61.706273261102737</v>
      </c>
      <c r="AF331" s="33">
        <f t="shared" si="182"/>
        <v>0</v>
      </c>
      <c r="AG331" s="18">
        <f t="shared" si="183"/>
        <v>0</v>
      </c>
      <c r="AH331" s="18">
        <f t="shared" si="184"/>
        <v>0</v>
      </c>
      <c r="AI331" s="29">
        <f t="shared" si="185"/>
        <v>18840.787613333778</v>
      </c>
      <c r="AJ331" s="4">
        <f t="shared" si="186"/>
        <v>0</v>
      </c>
      <c r="AK331" s="4">
        <f t="shared" si="187"/>
        <v>0</v>
      </c>
      <c r="AL331" s="4">
        <f t="shared" si="188"/>
        <v>0</v>
      </c>
      <c r="AM331" s="4">
        <f t="shared" si="189"/>
        <v>9476.0300327160003</v>
      </c>
      <c r="AO331" s="4"/>
    </row>
    <row r="332" spans="1:41">
      <c r="A332" s="1">
        <v>319</v>
      </c>
      <c r="B332" s="1">
        <f t="shared" si="190"/>
        <v>14</v>
      </c>
      <c r="C332" s="3">
        <f t="shared" si="153"/>
        <v>691.04170737366348</v>
      </c>
      <c r="D332" s="3">
        <f t="shared" si="160"/>
        <v>51.531238268661639</v>
      </c>
      <c r="E332" s="4">
        <f t="shared" si="161"/>
        <v>2.9649129561430949</v>
      </c>
      <c r="F332" s="4">
        <f t="shared" si="162"/>
        <v>48.566325312518543</v>
      </c>
      <c r="G332" s="7">
        <f t="shared" si="163"/>
        <v>0.15</v>
      </c>
      <c r="H332" s="8">
        <f t="shared" si="164"/>
        <v>1.3451947011868914E-2</v>
      </c>
      <c r="I332" s="3">
        <f t="shared" si="154"/>
        <v>9.4226088657576828</v>
      </c>
      <c r="J332" s="4">
        <f t="shared" si="155"/>
        <v>57.988934178276224</v>
      </c>
      <c r="K332" s="3">
        <f t="shared" si="156"/>
        <v>60.95384713441932</v>
      </c>
      <c r="L332" s="4">
        <f t="shared" si="157"/>
        <v>0.68661142142261133</v>
      </c>
      <c r="M332" s="18">
        <f t="shared" si="158"/>
        <v>2.2783015347204838</v>
      </c>
      <c r="N332" s="18">
        <f t="shared" si="159"/>
        <v>57.988934178276224</v>
      </c>
      <c r="O332" s="18">
        <f t="shared" si="165"/>
        <v>60.267235712996708</v>
      </c>
      <c r="P332" s="27">
        <f t="shared" si="166"/>
        <v>0</v>
      </c>
      <c r="Q332" s="18">
        <f t="shared" si="167"/>
        <v>0</v>
      </c>
      <c r="R332" s="18">
        <f t="shared" si="168"/>
        <v>0</v>
      </c>
      <c r="S332" s="29">
        <f t="shared" si="169"/>
        <v>0</v>
      </c>
      <c r="T332" s="25">
        <f t="shared" si="170"/>
        <v>0</v>
      </c>
      <c r="U332" s="4">
        <f t="shared" si="171"/>
        <v>0</v>
      </c>
      <c r="V332" s="4">
        <f t="shared" si="172"/>
        <v>0</v>
      </c>
      <c r="W332" s="4">
        <f t="shared" si="173"/>
        <v>0</v>
      </c>
      <c r="X332" s="27">
        <f t="shared" si="174"/>
        <v>0</v>
      </c>
      <c r="Y332" s="18">
        <f t="shared" si="175"/>
        <v>0</v>
      </c>
      <c r="Z332" s="18">
        <f t="shared" si="176"/>
        <v>0</v>
      </c>
      <c r="AA332" s="29">
        <f t="shared" si="177"/>
        <v>0</v>
      </c>
      <c r="AB332" s="25">
        <f t="shared" si="178"/>
        <v>691.04170737216486</v>
      </c>
      <c r="AC332" s="36">
        <f t="shared" si="179"/>
        <v>2.2783015347159394</v>
      </c>
      <c r="AD332" s="4">
        <f t="shared" si="180"/>
        <v>57.988934178280772</v>
      </c>
      <c r="AE332" s="4">
        <f t="shared" si="181"/>
        <v>60.267235712996708</v>
      </c>
      <c r="AF332" s="33">
        <f t="shared" si="182"/>
        <v>0</v>
      </c>
      <c r="AG332" s="18">
        <f t="shared" si="183"/>
        <v>0</v>
      </c>
      <c r="AH332" s="18">
        <f t="shared" si="184"/>
        <v>0</v>
      </c>
      <c r="AI332" s="29">
        <f t="shared" si="185"/>
        <v>18498.470002871567</v>
      </c>
      <c r="AJ332" s="4">
        <f t="shared" si="186"/>
        <v>0</v>
      </c>
      <c r="AK332" s="4">
        <f t="shared" si="187"/>
        <v>0</v>
      </c>
      <c r="AL332" s="4">
        <f t="shared" si="188"/>
        <v>0</v>
      </c>
      <c r="AM332" s="4">
        <f t="shared" si="189"/>
        <v>9262.9181396115291</v>
      </c>
      <c r="AO332" s="4"/>
    </row>
    <row r="333" spans="1:41">
      <c r="A333" s="1">
        <v>320</v>
      </c>
      <c r="B333" s="1">
        <f t="shared" si="190"/>
        <v>13</v>
      </c>
      <c r="C333" s="3">
        <f t="shared" si="153"/>
        <v>634.29025614540649</v>
      </c>
      <c r="D333" s="3">
        <f t="shared" si="160"/>
        <v>50.838042782015549</v>
      </c>
      <c r="E333" s="4">
        <f t="shared" si="161"/>
        <v>2.7353734250207515</v>
      </c>
      <c r="F333" s="4">
        <f t="shared" si="162"/>
        <v>48.102669356994795</v>
      </c>
      <c r="G333" s="7">
        <f t="shared" si="163"/>
        <v>0.15</v>
      </c>
      <c r="H333" s="8">
        <f t="shared" si="164"/>
        <v>1.3451947011868914E-2</v>
      </c>
      <c r="I333" s="3">
        <f t="shared" si="154"/>
        <v>8.6487818712622015</v>
      </c>
      <c r="J333" s="4">
        <f t="shared" si="155"/>
        <v>56.751451228256997</v>
      </c>
      <c r="K333" s="3">
        <f t="shared" si="156"/>
        <v>59.48682465327775</v>
      </c>
      <c r="L333" s="4">
        <f t="shared" si="157"/>
        <v>0.63345489842585823</v>
      </c>
      <c r="M333" s="18">
        <f t="shared" si="158"/>
        <v>2.1019185265948934</v>
      </c>
      <c r="N333" s="18">
        <f t="shared" si="159"/>
        <v>56.751451228256997</v>
      </c>
      <c r="O333" s="18">
        <f t="shared" si="165"/>
        <v>58.85336975485189</v>
      </c>
      <c r="P333" s="27">
        <f t="shared" si="166"/>
        <v>0</v>
      </c>
      <c r="Q333" s="18">
        <f t="shared" si="167"/>
        <v>0</v>
      </c>
      <c r="R333" s="18">
        <f t="shared" si="168"/>
        <v>0</v>
      </c>
      <c r="S333" s="29">
        <f t="shared" si="169"/>
        <v>0</v>
      </c>
      <c r="T333" s="25">
        <f t="shared" si="170"/>
        <v>0</v>
      </c>
      <c r="U333" s="4">
        <f t="shared" si="171"/>
        <v>0</v>
      </c>
      <c r="V333" s="4">
        <f t="shared" si="172"/>
        <v>0</v>
      </c>
      <c r="W333" s="4">
        <f t="shared" si="173"/>
        <v>0</v>
      </c>
      <c r="X333" s="27">
        <f t="shared" si="174"/>
        <v>0</v>
      </c>
      <c r="Y333" s="18">
        <f t="shared" si="175"/>
        <v>0</v>
      </c>
      <c r="Z333" s="18">
        <f t="shared" si="176"/>
        <v>0</v>
      </c>
      <c r="AA333" s="29">
        <f t="shared" si="177"/>
        <v>0</v>
      </c>
      <c r="AB333" s="25">
        <f t="shared" si="178"/>
        <v>634.29025614390332</v>
      </c>
      <c r="AC333" s="36">
        <f t="shared" si="179"/>
        <v>2.1019185265903348</v>
      </c>
      <c r="AD333" s="4">
        <f t="shared" si="180"/>
        <v>56.751451228261558</v>
      </c>
      <c r="AE333" s="4">
        <f t="shared" si="181"/>
        <v>58.85336975485189</v>
      </c>
      <c r="AF333" s="33">
        <f t="shared" si="182"/>
        <v>0</v>
      </c>
      <c r="AG333" s="18">
        <f t="shared" si="183"/>
        <v>0</v>
      </c>
      <c r="AH333" s="18">
        <f t="shared" si="184"/>
        <v>0</v>
      </c>
      <c r="AI333" s="29">
        <f t="shared" si="185"/>
        <v>18160.464393043698</v>
      </c>
      <c r="AJ333" s="4">
        <f t="shared" si="186"/>
        <v>0</v>
      </c>
      <c r="AK333" s="4">
        <f t="shared" si="187"/>
        <v>0</v>
      </c>
      <c r="AL333" s="4">
        <f t="shared" si="188"/>
        <v>0</v>
      </c>
      <c r="AM333" s="4">
        <f t="shared" si="189"/>
        <v>9053.2197854264668</v>
      </c>
      <c r="AO333" s="4"/>
    </row>
    <row r="334" spans="1:41">
      <c r="A334" s="1">
        <v>321</v>
      </c>
      <c r="B334" s="1">
        <f t="shared" si="190"/>
        <v>12</v>
      </c>
      <c r="C334" s="3">
        <f t="shared" ref="C334:C373" si="191">C333-J334</f>
        <v>578.75527439764357</v>
      </c>
      <c r="D334" s="3">
        <f t="shared" si="160"/>
        <v>50.154172124324518</v>
      </c>
      <c r="E334" s="4">
        <f t="shared" si="161"/>
        <v>2.5107322639089005</v>
      </c>
      <c r="F334" s="4">
        <f t="shared" si="162"/>
        <v>47.643439860415619</v>
      </c>
      <c r="G334" s="7">
        <f t="shared" si="163"/>
        <v>0.15</v>
      </c>
      <c r="H334" s="8">
        <f t="shared" si="164"/>
        <v>1.3451947011868914E-2</v>
      </c>
      <c r="I334" s="3">
        <f t="shared" ref="I334:I373" si="192">H334*(C333-F334)</f>
        <v>7.8915418873472953</v>
      </c>
      <c r="J334" s="4">
        <f t="shared" ref="J334:J373" si="193">I334+F334</f>
        <v>55.534981747762913</v>
      </c>
      <c r="K334" s="3">
        <f t="shared" ref="K334:K373" si="194">D334+I334</f>
        <v>58.045714011671812</v>
      </c>
      <c r="L334" s="4">
        <f t="shared" ref="L334:L373" si="195">(SUM(C$6:C$7)/10000)/12*C333</f>
        <v>0.58143273479995594</v>
      </c>
      <c r="M334" s="18">
        <f t="shared" ref="M334:M373" si="196">E334-L334</f>
        <v>1.9292995291089445</v>
      </c>
      <c r="N334" s="18">
        <f t="shared" ref="N334:N373" si="197">J334</f>
        <v>55.534981747762913</v>
      </c>
      <c r="O334" s="18">
        <f t="shared" si="165"/>
        <v>57.464281276871858</v>
      </c>
      <c r="P334" s="27">
        <f t="shared" si="166"/>
        <v>0</v>
      </c>
      <c r="Q334" s="18">
        <f t="shared" si="167"/>
        <v>0</v>
      </c>
      <c r="R334" s="18">
        <f t="shared" si="168"/>
        <v>0</v>
      </c>
      <c r="S334" s="29">
        <f t="shared" si="169"/>
        <v>0</v>
      </c>
      <c r="T334" s="25">
        <f t="shared" si="170"/>
        <v>0</v>
      </c>
      <c r="U334" s="4">
        <f t="shared" si="171"/>
        <v>0</v>
      </c>
      <c r="V334" s="4">
        <f t="shared" si="172"/>
        <v>0</v>
      </c>
      <c r="W334" s="4">
        <f t="shared" si="173"/>
        <v>0</v>
      </c>
      <c r="X334" s="27">
        <f t="shared" si="174"/>
        <v>0</v>
      </c>
      <c r="Y334" s="18">
        <f t="shared" si="175"/>
        <v>0</v>
      </c>
      <c r="Z334" s="18">
        <f t="shared" si="176"/>
        <v>0</v>
      </c>
      <c r="AA334" s="29">
        <f t="shared" si="177"/>
        <v>0</v>
      </c>
      <c r="AB334" s="25">
        <f t="shared" si="178"/>
        <v>578.75527439613586</v>
      </c>
      <c r="AC334" s="36">
        <f t="shared" si="179"/>
        <v>1.9292995291043729</v>
      </c>
      <c r="AD334" s="4">
        <f t="shared" si="180"/>
        <v>55.534981747767489</v>
      </c>
      <c r="AE334" s="4">
        <f t="shared" si="181"/>
        <v>57.464281276871858</v>
      </c>
      <c r="AF334" s="33">
        <f t="shared" si="182"/>
        <v>0</v>
      </c>
      <c r="AG334" s="18">
        <f t="shared" si="183"/>
        <v>0</v>
      </c>
      <c r="AH334" s="18">
        <f t="shared" si="184"/>
        <v>0</v>
      </c>
      <c r="AI334" s="29">
        <f t="shared" si="185"/>
        <v>17826.729141033364</v>
      </c>
      <c r="AJ334" s="4">
        <f t="shared" si="186"/>
        <v>0</v>
      </c>
      <c r="AK334" s="4">
        <f t="shared" si="187"/>
        <v>0</v>
      </c>
      <c r="AL334" s="4">
        <f t="shared" si="188"/>
        <v>0</v>
      </c>
      <c r="AM334" s="4">
        <f t="shared" si="189"/>
        <v>8846.890327332625</v>
      </c>
      <c r="AO334" s="4"/>
    </row>
    <row r="335" spans="1:41">
      <c r="A335" s="1">
        <v>322</v>
      </c>
      <c r="B335" s="1">
        <f t="shared" si="190"/>
        <v>11</v>
      </c>
      <c r="C335" s="3">
        <f t="shared" si="191"/>
        <v>524.41607302325292</v>
      </c>
      <c r="D335" s="3">
        <f t="shared" ref="D335:D373" si="198">IF(B334&lt;=0,0,PMT(C$3/12,B334,-C334))</f>
        <v>49.479500858483974</v>
      </c>
      <c r="E335" s="4">
        <f t="shared" ref="E335:E373" si="199">C334*C$3/12</f>
        <v>2.2909062944906724</v>
      </c>
      <c r="F335" s="4">
        <f t="shared" ref="F335:F373" si="200">D335-E335</f>
        <v>47.188594563993298</v>
      </c>
      <c r="G335" s="7">
        <f t="shared" ref="G335:G373" si="201">C$8/100*MIN(6%,0.2%*(A335+C$5))</f>
        <v>0.15</v>
      </c>
      <c r="H335" s="8">
        <f t="shared" ref="H335:H373" si="202">1-(1-G335)^(1/12)</f>
        <v>1.3451947011868914E-2</v>
      </c>
      <c r="I335" s="3">
        <f t="shared" si="192"/>
        <v>7.1506068103973517</v>
      </c>
      <c r="J335" s="4">
        <f t="shared" si="193"/>
        <v>54.339201374390647</v>
      </c>
      <c r="K335" s="3">
        <f t="shared" si="194"/>
        <v>56.630107668881323</v>
      </c>
      <c r="L335" s="4">
        <f t="shared" si="195"/>
        <v>0.53052566819783997</v>
      </c>
      <c r="M335" s="18">
        <f t="shared" si="196"/>
        <v>1.7603806262928323</v>
      </c>
      <c r="N335" s="18">
        <f t="shared" si="197"/>
        <v>54.339201374390647</v>
      </c>
      <c r="O335" s="18">
        <f t="shared" ref="O335:O373" si="203">M335+N335</f>
        <v>56.099582000683483</v>
      </c>
      <c r="P335" s="27">
        <f t="shared" ref="P335:P373" si="204">P334-R335</f>
        <v>0</v>
      </c>
      <c r="Q335" s="18">
        <f t="shared" ref="Q335:Q373" si="205">P334*$C$9/12</f>
        <v>0</v>
      </c>
      <c r="R335" s="18">
        <f t="shared" ref="R335:R373" si="206">MIN(P334,O335-Q335-U335-Y335)</f>
        <v>0</v>
      </c>
      <c r="S335" s="29">
        <f t="shared" ref="S335:S373" si="207">Q335+R335</f>
        <v>0</v>
      </c>
      <c r="T335" s="25">
        <f t="shared" ref="T335:T373" si="208">T334-V335</f>
        <v>0</v>
      </c>
      <c r="U335" s="4">
        <f t="shared" ref="U335:U373" si="209">T334*$C$9/12</f>
        <v>0</v>
      </c>
      <c r="V335" s="4">
        <f t="shared" ref="V335:V373" si="210">MIN(T334,O335-Q335-U335-Y335-R335)</f>
        <v>0</v>
      </c>
      <c r="W335" s="4">
        <f t="shared" ref="W335:W373" si="211">U335+V335</f>
        <v>0</v>
      </c>
      <c r="X335" s="27">
        <f t="shared" ref="X335:X373" si="212">X334-Z335</f>
        <v>0</v>
      </c>
      <c r="Y335" s="18">
        <f t="shared" ref="Y335:Y373" si="213">X334*$C$9/12</f>
        <v>0</v>
      </c>
      <c r="Z335" s="18">
        <f t="shared" ref="Z335:Z373" si="214">MIN(X334,O335-Q335-U335-Y335-R335-V335)</f>
        <v>0</v>
      </c>
      <c r="AA335" s="29">
        <f t="shared" ref="AA335:AA373" si="215">Y335+Z335</f>
        <v>0</v>
      </c>
      <c r="AB335" s="25">
        <f t="shared" ref="AB335:AB373" si="216">AB334*(1+C$9/12)-AC335-AD335</f>
        <v>524.41607302174066</v>
      </c>
      <c r="AC335" s="36">
        <f t="shared" ref="AC335:AC373" si="217">MIN(O335-Q335-R335-U335-V335-Y335-Z335,AB334*C$9/12)</f>
        <v>1.7603806262882467</v>
      </c>
      <c r="AD335" s="4">
        <f t="shared" ref="AD335:AD373" si="218">MIN(AB334,O335-Q335-U335-Y335-R335-V335-Z335-AC335)</f>
        <v>54.339201374395238</v>
      </c>
      <c r="AE335" s="4">
        <f t="shared" ref="AE335:AE373" si="219">AC335+AD335</f>
        <v>56.099582000683483</v>
      </c>
      <c r="AF335" s="33">
        <f t="shared" ref="AF335:AF373" si="220">$A335*R335</f>
        <v>0</v>
      </c>
      <c r="AG335" s="18">
        <f t="shared" ref="AG335:AG373" si="221">$A335*V335</f>
        <v>0</v>
      </c>
      <c r="AH335" s="18">
        <f t="shared" ref="AH335:AH373" si="222">$A335*Z335</f>
        <v>0</v>
      </c>
      <c r="AI335" s="29">
        <f t="shared" ref="AI335:AI373" si="223">$A335*AD335</f>
        <v>17497.222842555268</v>
      </c>
      <c r="AJ335" s="4">
        <f t="shared" ref="AJ335:AJ373" si="224">$A335*S335/(1+$I$1/12)^$A335</f>
        <v>0</v>
      </c>
      <c r="AK335" s="4">
        <f t="shared" ref="AK335:AK373" si="225">$A335*W335/(1+$I$1/12)^$A335</f>
        <v>0</v>
      </c>
      <c r="AL335" s="4">
        <f t="shared" ref="AL335:AL373" si="226">$A335*AA335/(1+$I$1/12)^$A335</f>
        <v>0</v>
      </c>
      <c r="AM335" s="4">
        <f t="shared" ref="AM335:AM373" si="227">$A335*AE335/(1+$I$1/12)^$A335</f>
        <v>8643.8855778174602</v>
      </c>
      <c r="AO335" s="4"/>
    </row>
    <row r="336" spans="1:41">
      <c r="A336" s="1">
        <v>323</v>
      </c>
      <c r="B336" s="1">
        <f t="shared" si="190"/>
        <v>10</v>
      </c>
      <c r="C336" s="3">
        <f t="shared" si="191"/>
        <v>471.2522825161991</v>
      </c>
      <c r="D336" s="3">
        <f t="shared" si="198"/>
        <v>48.813905234761911</v>
      </c>
      <c r="E336" s="4">
        <f t="shared" si="199"/>
        <v>2.0758136223837096</v>
      </c>
      <c r="F336" s="4">
        <f t="shared" si="200"/>
        <v>46.738091612378199</v>
      </c>
      <c r="G336" s="7">
        <f t="shared" si="201"/>
        <v>0.15</v>
      </c>
      <c r="H336" s="8">
        <f t="shared" si="202"/>
        <v>1.3451947011868914E-2</v>
      </c>
      <c r="I336" s="3">
        <f t="shared" si="192"/>
        <v>6.4256988946755911</v>
      </c>
      <c r="J336" s="4">
        <f t="shared" si="193"/>
        <v>53.16379050705379</v>
      </c>
      <c r="K336" s="3">
        <f t="shared" si="194"/>
        <v>55.239604129437502</v>
      </c>
      <c r="L336" s="4">
        <f t="shared" si="195"/>
        <v>0.4807147336046485</v>
      </c>
      <c r="M336" s="18">
        <f t="shared" si="196"/>
        <v>1.5950988887790611</v>
      </c>
      <c r="N336" s="18">
        <f t="shared" si="197"/>
        <v>53.16379050705379</v>
      </c>
      <c r="O336" s="18">
        <f t="shared" si="203"/>
        <v>54.758889395832853</v>
      </c>
      <c r="P336" s="27">
        <f t="shared" si="204"/>
        <v>0</v>
      </c>
      <c r="Q336" s="18">
        <f t="shared" si="205"/>
        <v>0</v>
      </c>
      <c r="R336" s="18">
        <f t="shared" si="206"/>
        <v>0</v>
      </c>
      <c r="S336" s="29">
        <f t="shared" si="207"/>
        <v>0</v>
      </c>
      <c r="T336" s="25">
        <f t="shared" si="208"/>
        <v>0</v>
      </c>
      <c r="U336" s="4">
        <f t="shared" si="209"/>
        <v>0</v>
      </c>
      <c r="V336" s="4">
        <f t="shared" si="210"/>
        <v>0</v>
      </c>
      <c r="W336" s="4">
        <f t="shared" si="211"/>
        <v>0</v>
      </c>
      <c r="X336" s="27">
        <f t="shared" si="212"/>
        <v>0</v>
      </c>
      <c r="Y336" s="18">
        <f t="shared" si="213"/>
        <v>0</v>
      </c>
      <c r="Z336" s="18">
        <f t="shared" si="214"/>
        <v>0</v>
      </c>
      <c r="AA336" s="29">
        <f t="shared" si="215"/>
        <v>0</v>
      </c>
      <c r="AB336" s="25">
        <f t="shared" si="216"/>
        <v>471.25228251468229</v>
      </c>
      <c r="AC336" s="36">
        <f t="shared" si="217"/>
        <v>1.5950988887744613</v>
      </c>
      <c r="AD336" s="4">
        <f t="shared" si="218"/>
        <v>53.163790507058394</v>
      </c>
      <c r="AE336" s="4">
        <f t="shared" si="219"/>
        <v>54.758889395832853</v>
      </c>
      <c r="AF336" s="33">
        <f t="shared" si="220"/>
        <v>0</v>
      </c>
      <c r="AG336" s="18">
        <f t="shared" si="221"/>
        <v>0</v>
      </c>
      <c r="AH336" s="18">
        <f t="shared" si="222"/>
        <v>0</v>
      </c>
      <c r="AI336" s="29">
        <f t="shared" si="223"/>
        <v>17171.904333779861</v>
      </c>
      <c r="AJ336" s="4">
        <f t="shared" si="224"/>
        <v>0</v>
      </c>
      <c r="AK336" s="4">
        <f t="shared" si="225"/>
        <v>0</v>
      </c>
      <c r="AL336" s="4">
        <f t="shared" si="226"/>
        <v>0</v>
      </c>
      <c r="AM336" s="4">
        <f t="shared" si="227"/>
        <v>8444.1618024764812</v>
      </c>
      <c r="AO336" s="4"/>
    </row>
    <row r="337" spans="1:41">
      <c r="A337" s="1">
        <v>324</v>
      </c>
      <c r="B337" s="1">
        <f t="shared" si="190"/>
        <v>9</v>
      </c>
      <c r="C337" s="3">
        <f t="shared" si="191"/>
        <v>419.24384827806421</v>
      </c>
      <c r="D337" s="3">
        <f t="shared" si="198"/>
        <v>48.157263168101302</v>
      </c>
      <c r="E337" s="4">
        <f t="shared" si="199"/>
        <v>1.8653736182932883</v>
      </c>
      <c r="F337" s="4">
        <f t="shared" si="200"/>
        <v>46.291889549808012</v>
      </c>
      <c r="G337" s="7">
        <f t="shared" si="201"/>
        <v>0.15</v>
      </c>
      <c r="H337" s="8">
        <f t="shared" si="202"/>
        <v>1.3451947011868914E-2</v>
      </c>
      <c r="I337" s="3">
        <f t="shared" si="192"/>
        <v>5.7165446883268842</v>
      </c>
      <c r="J337" s="4">
        <f t="shared" si="193"/>
        <v>52.008434238134896</v>
      </c>
      <c r="K337" s="3">
        <f t="shared" si="194"/>
        <v>53.873807856428186</v>
      </c>
      <c r="L337" s="4">
        <f t="shared" si="195"/>
        <v>0.43198125897318251</v>
      </c>
      <c r="M337" s="18">
        <f t="shared" si="196"/>
        <v>1.4333923593201057</v>
      </c>
      <c r="N337" s="18">
        <f t="shared" si="197"/>
        <v>52.008434238134896</v>
      </c>
      <c r="O337" s="18">
        <f t="shared" si="203"/>
        <v>53.441826597455005</v>
      </c>
      <c r="P337" s="27">
        <f t="shared" si="204"/>
        <v>0</v>
      </c>
      <c r="Q337" s="18">
        <f t="shared" si="205"/>
        <v>0</v>
      </c>
      <c r="R337" s="18">
        <f t="shared" si="206"/>
        <v>0</v>
      </c>
      <c r="S337" s="29">
        <f t="shared" si="207"/>
        <v>0</v>
      </c>
      <c r="T337" s="25">
        <f t="shared" si="208"/>
        <v>0</v>
      </c>
      <c r="U337" s="4">
        <f t="shared" si="209"/>
        <v>0</v>
      </c>
      <c r="V337" s="4">
        <f t="shared" si="210"/>
        <v>0</v>
      </c>
      <c r="W337" s="4">
        <f t="shared" si="211"/>
        <v>0</v>
      </c>
      <c r="X337" s="27">
        <f t="shared" si="212"/>
        <v>0</v>
      </c>
      <c r="Y337" s="18">
        <f t="shared" si="213"/>
        <v>0</v>
      </c>
      <c r="Z337" s="18">
        <f t="shared" si="214"/>
        <v>0</v>
      </c>
      <c r="AA337" s="29">
        <f t="shared" si="215"/>
        <v>0</v>
      </c>
      <c r="AB337" s="25">
        <f t="shared" si="216"/>
        <v>419.24384827654274</v>
      </c>
      <c r="AC337" s="36">
        <f t="shared" si="217"/>
        <v>1.4333923593154922</v>
      </c>
      <c r="AD337" s="4">
        <f t="shared" si="218"/>
        <v>52.008434238139515</v>
      </c>
      <c r="AE337" s="4">
        <f t="shared" si="219"/>
        <v>53.441826597455005</v>
      </c>
      <c r="AF337" s="33">
        <f t="shared" si="220"/>
        <v>0</v>
      </c>
      <c r="AG337" s="18">
        <f t="shared" si="221"/>
        <v>0</v>
      </c>
      <c r="AH337" s="18">
        <f t="shared" si="222"/>
        <v>0</v>
      </c>
      <c r="AI337" s="29">
        <f t="shared" si="223"/>
        <v>16850.732693157202</v>
      </c>
      <c r="AJ337" s="4">
        <f t="shared" si="224"/>
        <v>0</v>
      </c>
      <c r="AK337" s="4">
        <f t="shared" si="225"/>
        <v>0</v>
      </c>
      <c r="AL337" s="4">
        <f t="shared" si="226"/>
        <v>0</v>
      </c>
      <c r="AM337" s="4">
        <f t="shared" si="227"/>
        <v>8247.6757177520594</v>
      </c>
      <c r="AO337" s="4"/>
    </row>
    <row r="338" spans="1:41">
      <c r="A338" s="1">
        <v>325</v>
      </c>
      <c r="B338" s="1">
        <f t="shared" ref="B338:B373" si="228">MAX(C$4*12-C$5-A338,0)</f>
        <v>8</v>
      </c>
      <c r="C338" s="3">
        <f t="shared" si="191"/>
        <v>368.37102599147835</v>
      </c>
      <c r="D338" s="3">
        <f t="shared" si="198"/>
        <v>47.509454215727082</v>
      </c>
      <c r="E338" s="4">
        <f t="shared" si="199"/>
        <v>1.6595068994340041</v>
      </c>
      <c r="F338" s="4">
        <f t="shared" si="200"/>
        <v>45.849947316293076</v>
      </c>
      <c r="G338" s="7">
        <f t="shared" si="201"/>
        <v>0.15</v>
      </c>
      <c r="H338" s="8">
        <f t="shared" si="202"/>
        <v>1.3451947011868914E-2</v>
      </c>
      <c r="I338" s="3">
        <f t="shared" si="192"/>
        <v>5.0228749702927749</v>
      </c>
      <c r="J338" s="4">
        <f t="shared" si="193"/>
        <v>50.872822286585851</v>
      </c>
      <c r="K338" s="3">
        <f t="shared" si="194"/>
        <v>52.532329186019858</v>
      </c>
      <c r="L338" s="4">
        <f t="shared" si="195"/>
        <v>0.38430686092155886</v>
      </c>
      <c r="M338" s="18">
        <f t="shared" si="196"/>
        <v>1.2752000385124451</v>
      </c>
      <c r="N338" s="18">
        <f t="shared" si="197"/>
        <v>50.872822286585851</v>
      </c>
      <c r="O338" s="18">
        <f t="shared" si="203"/>
        <v>52.148022325098296</v>
      </c>
      <c r="P338" s="27">
        <f t="shared" si="204"/>
        <v>0</v>
      </c>
      <c r="Q338" s="18">
        <f t="shared" si="205"/>
        <v>0</v>
      </c>
      <c r="R338" s="18">
        <f t="shared" si="206"/>
        <v>0</v>
      </c>
      <c r="S338" s="29">
        <f t="shared" si="207"/>
        <v>0</v>
      </c>
      <c r="T338" s="25">
        <f t="shared" si="208"/>
        <v>0</v>
      </c>
      <c r="U338" s="4">
        <f t="shared" si="209"/>
        <v>0</v>
      </c>
      <c r="V338" s="4">
        <f t="shared" si="210"/>
        <v>0</v>
      </c>
      <c r="W338" s="4">
        <f t="shared" si="211"/>
        <v>0</v>
      </c>
      <c r="X338" s="27">
        <f t="shared" si="212"/>
        <v>0</v>
      </c>
      <c r="Y338" s="18">
        <f t="shared" si="213"/>
        <v>0</v>
      </c>
      <c r="Z338" s="18">
        <f t="shared" si="214"/>
        <v>0</v>
      </c>
      <c r="AA338" s="29">
        <f t="shared" si="215"/>
        <v>0</v>
      </c>
      <c r="AB338" s="25">
        <f t="shared" si="216"/>
        <v>368.37102598995227</v>
      </c>
      <c r="AC338" s="36">
        <f t="shared" si="217"/>
        <v>1.2752000385078177</v>
      </c>
      <c r="AD338" s="4">
        <f t="shared" si="218"/>
        <v>50.872822286590477</v>
      </c>
      <c r="AE338" s="4">
        <f t="shared" si="219"/>
        <v>52.148022325098296</v>
      </c>
      <c r="AF338" s="33">
        <f t="shared" si="220"/>
        <v>0</v>
      </c>
      <c r="AG338" s="18">
        <f t="shared" si="221"/>
        <v>0</v>
      </c>
      <c r="AH338" s="18">
        <f t="shared" si="222"/>
        <v>0</v>
      </c>
      <c r="AI338" s="29">
        <f t="shared" si="223"/>
        <v>16533.667243141907</v>
      </c>
      <c r="AJ338" s="4">
        <f t="shared" si="224"/>
        <v>0</v>
      </c>
      <c r="AK338" s="4">
        <f t="shared" si="225"/>
        <v>0</v>
      </c>
      <c r="AL338" s="4">
        <f t="shared" si="226"/>
        <v>0</v>
      </c>
      <c r="AM338" s="4">
        <f t="shared" si="227"/>
        <v>8054.3844886206225</v>
      </c>
      <c r="AO338" s="4"/>
    </row>
    <row r="339" spans="1:41">
      <c r="A339" s="1">
        <v>326</v>
      </c>
      <c r="B339" s="1">
        <f t="shared" si="228"/>
        <v>7</v>
      </c>
      <c r="C339" s="3">
        <f t="shared" si="191"/>
        <v>318.61437705951437</v>
      </c>
      <c r="D339" s="3">
        <f t="shared" si="198"/>
        <v>46.870359555054335</v>
      </c>
      <c r="E339" s="4">
        <f t="shared" si="199"/>
        <v>1.4581353112162685</v>
      </c>
      <c r="F339" s="4">
        <f t="shared" si="200"/>
        <v>45.412224243838068</v>
      </c>
      <c r="G339" s="7">
        <f t="shared" si="201"/>
        <v>0.15</v>
      </c>
      <c r="H339" s="8">
        <f t="shared" si="202"/>
        <v>1.3451947011868914E-2</v>
      </c>
      <c r="I339" s="3">
        <f t="shared" si="192"/>
        <v>4.344424688125935</v>
      </c>
      <c r="J339" s="4">
        <f t="shared" si="193"/>
        <v>49.756648931964001</v>
      </c>
      <c r="K339" s="3">
        <f t="shared" si="194"/>
        <v>51.214784243180269</v>
      </c>
      <c r="L339" s="4">
        <f t="shared" si="195"/>
        <v>0.3376734404921885</v>
      </c>
      <c r="M339" s="18">
        <f t="shared" si="196"/>
        <v>1.1204618707240801</v>
      </c>
      <c r="N339" s="18">
        <f t="shared" si="197"/>
        <v>49.756648931964001</v>
      </c>
      <c r="O339" s="18">
        <f t="shared" si="203"/>
        <v>50.87711080268808</v>
      </c>
      <c r="P339" s="27">
        <f t="shared" si="204"/>
        <v>0</v>
      </c>
      <c r="Q339" s="18">
        <f t="shared" si="205"/>
        <v>0</v>
      </c>
      <c r="R339" s="18">
        <f t="shared" si="206"/>
        <v>0</v>
      </c>
      <c r="S339" s="29">
        <f t="shared" si="207"/>
        <v>0</v>
      </c>
      <c r="T339" s="25">
        <f t="shared" si="208"/>
        <v>0</v>
      </c>
      <c r="U339" s="4">
        <f t="shared" si="209"/>
        <v>0</v>
      </c>
      <c r="V339" s="4">
        <f t="shared" si="210"/>
        <v>0</v>
      </c>
      <c r="W339" s="4">
        <f t="shared" si="211"/>
        <v>0</v>
      </c>
      <c r="X339" s="27">
        <f t="shared" si="212"/>
        <v>0</v>
      </c>
      <c r="Y339" s="18">
        <f t="shared" si="213"/>
        <v>0</v>
      </c>
      <c r="Z339" s="18">
        <f t="shared" si="214"/>
        <v>0</v>
      </c>
      <c r="AA339" s="29">
        <f t="shared" si="215"/>
        <v>0</v>
      </c>
      <c r="AB339" s="25">
        <f t="shared" si="216"/>
        <v>318.61437705798357</v>
      </c>
      <c r="AC339" s="36">
        <f t="shared" si="217"/>
        <v>1.1204618707194383</v>
      </c>
      <c r="AD339" s="4">
        <f t="shared" si="218"/>
        <v>49.756648931968641</v>
      </c>
      <c r="AE339" s="4">
        <f t="shared" si="219"/>
        <v>50.87711080268808</v>
      </c>
      <c r="AF339" s="33">
        <f t="shared" si="220"/>
        <v>0</v>
      </c>
      <c r="AG339" s="18">
        <f t="shared" si="221"/>
        <v>0</v>
      </c>
      <c r="AH339" s="18">
        <f t="shared" si="222"/>
        <v>0</v>
      </c>
      <c r="AI339" s="29">
        <f t="shared" si="223"/>
        <v>16220.667551821776</v>
      </c>
      <c r="AJ339" s="4">
        <f t="shared" si="224"/>
        <v>0</v>
      </c>
      <c r="AK339" s="4">
        <f t="shared" si="225"/>
        <v>0</v>
      </c>
      <c r="AL339" s="4">
        <f t="shared" si="226"/>
        <v>0</v>
      </c>
      <c r="AM339" s="4">
        <f t="shared" si="227"/>
        <v>7864.2457262305061</v>
      </c>
      <c r="AO339" s="4"/>
    </row>
    <row r="340" spans="1:41">
      <c r="A340" s="1">
        <v>327</v>
      </c>
      <c r="B340" s="1">
        <f t="shared" si="228"/>
        <v>6</v>
      </c>
      <c r="C340" s="3">
        <f t="shared" si="191"/>
        <v>269.95476411012447</v>
      </c>
      <c r="D340" s="3">
        <f t="shared" si="198"/>
        <v>46.239861961892274</v>
      </c>
      <c r="E340" s="4">
        <f t="shared" si="199"/>
        <v>1.2611819091939112</v>
      </c>
      <c r="F340" s="4">
        <f t="shared" si="200"/>
        <v>44.978680052698365</v>
      </c>
      <c r="G340" s="7">
        <f t="shared" si="201"/>
        <v>0.15</v>
      </c>
      <c r="H340" s="8">
        <f t="shared" si="202"/>
        <v>1.3451947011868914E-2</v>
      </c>
      <c r="I340" s="3">
        <f t="shared" si="192"/>
        <v>3.6809328966915067</v>
      </c>
      <c r="J340" s="4">
        <f t="shared" si="193"/>
        <v>48.659612949389874</v>
      </c>
      <c r="K340" s="3">
        <f t="shared" si="194"/>
        <v>49.920794858583783</v>
      </c>
      <c r="L340" s="4">
        <f t="shared" si="195"/>
        <v>0.29206317897122147</v>
      </c>
      <c r="M340" s="18">
        <f t="shared" si="196"/>
        <v>0.96911873022268968</v>
      </c>
      <c r="N340" s="18">
        <f t="shared" si="197"/>
        <v>48.659612949389874</v>
      </c>
      <c r="O340" s="18">
        <f t="shared" si="203"/>
        <v>49.628731679612564</v>
      </c>
      <c r="P340" s="27">
        <f t="shared" si="204"/>
        <v>0</v>
      </c>
      <c r="Q340" s="18">
        <f t="shared" si="205"/>
        <v>0</v>
      </c>
      <c r="R340" s="18">
        <f t="shared" si="206"/>
        <v>0</v>
      </c>
      <c r="S340" s="29">
        <f t="shared" si="207"/>
        <v>0</v>
      </c>
      <c r="T340" s="25">
        <f t="shared" si="208"/>
        <v>0</v>
      </c>
      <c r="U340" s="4">
        <f t="shared" si="209"/>
        <v>0</v>
      </c>
      <c r="V340" s="4">
        <f t="shared" si="210"/>
        <v>0</v>
      </c>
      <c r="W340" s="4">
        <f t="shared" si="211"/>
        <v>0</v>
      </c>
      <c r="X340" s="27">
        <f t="shared" si="212"/>
        <v>0</v>
      </c>
      <c r="Y340" s="18">
        <f t="shared" si="213"/>
        <v>0</v>
      </c>
      <c r="Z340" s="18">
        <f t="shared" si="214"/>
        <v>0</v>
      </c>
      <c r="AA340" s="29">
        <f t="shared" si="215"/>
        <v>0</v>
      </c>
      <c r="AB340" s="25">
        <f t="shared" si="216"/>
        <v>269.95476410858907</v>
      </c>
      <c r="AC340" s="36">
        <f t="shared" si="217"/>
        <v>0.96911873021803352</v>
      </c>
      <c r="AD340" s="4">
        <f t="shared" si="218"/>
        <v>48.659612949394528</v>
      </c>
      <c r="AE340" s="4">
        <f t="shared" si="219"/>
        <v>49.628731679612564</v>
      </c>
      <c r="AF340" s="33">
        <f t="shared" si="220"/>
        <v>0</v>
      </c>
      <c r="AG340" s="18">
        <f t="shared" si="221"/>
        <v>0</v>
      </c>
      <c r="AH340" s="18">
        <f t="shared" si="222"/>
        <v>0</v>
      </c>
      <c r="AI340" s="29">
        <f t="shared" si="223"/>
        <v>15911.69343445201</v>
      </c>
      <c r="AJ340" s="4">
        <f t="shared" si="224"/>
        <v>0</v>
      </c>
      <c r="AK340" s="4">
        <f t="shared" si="225"/>
        <v>0</v>
      </c>
      <c r="AL340" s="4">
        <f t="shared" si="226"/>
        <v>0</v>
      </c>
      <c r="AM340" s="4">
        <f t="shared" si="227"/>
        <v>7677.2174854925706</v>
      </c>
      <c r="AO340" s="4"/>
    </row>
    <row r="341" spans="1:41">
      <c r="A341" s="1">
        <v>328</v>
      </c>
      <c r="B341" s="1">
        <f t="shared" si="228"/>
        <v>5</v>
      </c>
      <c r="C341" s="3">
        <f t="shared" si="191"/>
        <v>222.37334656470637</v>
      </c>
      <c r="D341" s="3">
        <f t="shared" si="198"/>
        <v>45.617845788944493</v>
      </c>
      <c r="E341" s="4">
        <f t="shared" si="199"/>
        <v>1.0685709412692426</v>
      </c>
      <c r="F341" s="4">
        <f t="shared" si="200"/>
        <v>44.54927484767525</v>
      </c>
      <c r="G341" s="7">
        <f t="shared" si="201"/>
        <v>0.15</v>
      </c>
      <c r="H341" s="8">
        <f t="shared" si="202"/>
        <v>1.3451947011868914E-2</v>
      </c>
      <c r="I341" s="3">
        <f t="shared" si="192"/>
        <v>3.0321426977428545</v>
      </c>
      <c r="J341" s="4">
        <f t="shared" si="193"/>
        <v>47.581417545418105</v>
      </c>
      <c r="K341" s="3">
        <f t="shared" si="194"/>
        <v>48.649988486687349</v>
      </c>
      <c r="L341" s="4">
        <f t="shared" si="195"/>
        <v>0.24745853376761409</v>
      </c>
      <c r="M341" s="18">
        <f t="shared" si="196"/>
        <v>0.82111240750162851</v>
      </c>
      <c r="N341" s="18">
        <f t="shared" si="197"/>
        <v>47.581417545418105</v>
      </c>
      <c r="O341" s="18">
        <f t="shared" si="203"/>
        <v>48.402529952919735</v>
      </c>
      <c r="P341" s="27">
        <f t="shared" si="204"/>
        <v>0</v>
      </c>
      <c r="Q341" s="18">
        <f t="shared" si="205"/>
        <v>0</v>
      </c>
      <c r="R341" s="18">
        <f t="shared" si="206"/>
        <v>0</v>
      </c>
      <c r="S341" s="29">
        <f t="shared" si="207"/>
        <v>0</v>
      </c>
      <c r="T341" s="25">
        <f t="shared" si="208"/>
        <v>0</v>
      </c>
      <c r="U341" s="4">
        <f t="shared" si="209"/>
        <v>0</v>
      </c>
      <c r="V341" s="4">
        <f t="shared" si="210"/>
        <v>0</v>
      </c>
      <c r="W341" s="4">
        <f t="shared" si="211"/>
        <v>0</v>
      </c>
      <c r="X341" s="27">
        <f t="shared" si="212"/>
        <v>0</v>
      </c>
      <c r="Y341" s="18">
        <f t="shared" si="213"/>
        <v>0</v>
      </c>
      <c r="Z341" s="18">
        <f t="shared" si="214"/>
        <v>0</v>
      </c>
      <c r="AA341" s="29">
        <f t="shared" si="215"/>
        <v>0</v>
      </c>
      <c r="AB341" s="25">
        <f t="shared" si="216"/>
        <v>222.37334656316631</v>
      </c>
      <c r="AC341" s="36">
        <f t="shared" si="217"/>
        <v>0.82111240749695857</v>
      </c>
      <c r="AD341" s="4">
        <f t="shared" si="218"/>
        <v>47.581417545422774</v>
      </c>
      <c r="AE341" s="4">
        <f t="shared" si="219"/>
        <v>48.402529952919735</v>
      </c>
      <c r="AF341" s="33">
        <f t="shared" si="220"/>
        <v>0</v>
      </c>
      <c r="AG341" s="18">
        <f t="shared" si="221"/>
        <v>0</v>
      </c>
      <c r="AH341" s="18">
        <f t="shared" si="222"/>
        <v>0</v>
      </c>
      <c r="AI341" s="29">
        <f t="shared" si="223"/>
        <v>15606.704954898671</v>
      </c>
      <c r="AJ341" s="4">
        <f t="shared" si="224"/>
        <v>0</v>
      </c>
      <c r="AK341" s="4">
        <f t="shared" si="225"/>
        <v>0</v>
      </c>
      <c r="AL341" s="4">
        <f t="shared" si="226"/>
        <v>0</v>
      </c>
      <c r="AM341" s="4">
        <f t="shared" si="227"/>
        <v>7493.2582626263684</v>
      </c>
      <c r="AO341" s="4"/>
    </row>
    <row r="342" spans="1:41">
      <c r="A342" s="1">
        <v>329</v>
      </c>
      <c r="B342" s="1">
        <f t="shared" si="228"/>
        <v>4</v>
      </c>
      <c r="C342" s="3">
        <f t="shared" si="191"/>
        <v>175.85157626990298</v>
      </c>
      <c r="D342" s="3">
        <f t="shared" si="198"/>
        <v>45.004196944595805</v>
      </c>
      <c r="E342" s="4">
        <f t="shared" si="199"/>
        <v>0.88022783015196271</v>
      </c>
      <c r="F342" s="4">
        <f t="shared" si="200"/>
        <v>44.123969114443845</v>
      </c>
      <c r="G342" s="7">
        <f t="shared" si="201"/>
        <v>0.15</v>
      </c>
      <c r="H342" s="8">
        <f t="shared" si="202"/>
        <v>1.3451947011868914E-2</v>
      </c>
      <c r="I342" s="3">
        <f t="shared" si="192"/>
        <v>2.3978011803595534</v>
      </c>
      <c r="J342" s="4">
        <f t="shared" si="193"/>
        <v>46.521770294803396</v>
      </c>
      <c r="K342" s="3">
        <f t="shared" si="194"/>
        <v>47.401998124955355</v>
      </c>
      <c r="L342" s="4">
        <f t="shared" si="195"/>
        <v>0.20384223435098084</v>
      </c>
      <c r="M342" s="18">
        <f t="shared" si="196"/>
        <v>0.6763855958009819</v>
      </c>
      <c r="N342" s="18">
        <f t="shared" si="197"/>
        <v>46.521770294803396</v>
      </c>
      <c r="O342" s="18">
        <f t="shared" si="203"/>
        <v>47.198155890604376</v>
      </c>
      <c r="P342" s="27">
        <f t="shared" si="204"/>
        <v>0</v>
      </c>
      <c r="Q342" s="18">
        <f t="shared" si="205"/>
        <v>0</v>
      </c>
      <c r="R342" s="18">
        <f t="shared" si="206"/>
        <v>0</v>
      </c>
      <c r="S342" s="29">
        <f t="shared" si="207"/>
        <v>0</v>
      </c>
      <c r="T342" s="25">
        <f t="shared" si="208"/>
        <v>0</v>
      </c>
      <c r="U342" s="4">
        <f t="shared" si="209"/>
        <v>0</v>
      </c>
      <c r="V342" s="4">
        <f t="shared" si="210"/>
        <v>0</v>
      </c>
      <c r="W342" s="4">
        <f t="shared" si="211"/>
        <v>0</v>
      </c>
      <c r="X342" s="27">
        <f t="shared" si="212"/>
        <v>0</v>
      </c>
      <c r="Y342" s="18">
        <f t="shared" si="213"/>
        <v>0</v>
      </c>
      <c r="Z342" s="18">
        <f t="shared" si="214"/>
        <v>0</v>
      </c>
      <c r="AA342" s="29">
        <f t="shared" si="215"/>
        <v>0</v>
      </c>
      <c r="AB342" s="25">
        <f t="shared" si="216"/>
        <v>175.85157626835823</v>
      </c>
      <c r="AC342" s="36">
        <f t="shared" si="217"/>
        <v>0.67638559579629753</v>
      </c>
      <c r="AD342" s="4">
        <f t="shared" si="218"/>
        <v>46.521770294808078</v>
      </c>
      <c r="AE342" s="4">
        <f t="shared" si="219"/>
        <v>47.198155890604376</v>
      </c>
      <c r="AF342" s="33">
        <f t="shared" si="220"/>
        <v>0</v>
      </c>
      <c r="AG342" s="18">
        <f t="shared" si="221"/>
        <v>0</v>
      </c>
      <c r="AH342" s="18">
        <f t="shared" si="222"/>
        <v>0</v>
      </c>
      <c r="AI342" s="29">
        <f t="shared" si="223"/>
        <v>15305.662426991858</v>
      </c>
      <c r="AJ342" s="4">
        <f t="shared" si="224"/>
        <v>0</v>
      </c>
      <c r="AK342" s="4">
        <f t="shared" si="225"/>
        <v>0</v>
      </c>
      <c r="AL342" s="4">
        <f t="shared" si="226"/>
        <v>0</v>
      </c>
      <c r="AM342" s="4">
        <f t="shared" si="227"/>
        <v>7312.3269926631619</v>
      </c>
      <c r="AO342" s="4"/>
    </row>
    <row r="343" spans="1:41">
      <c r="A343" s="1">
        <v>330</v>
      </c>
      <c r="B343" s="1">
        <f t="shared" si="228"/>
        <v>3</v>
      </c>
      <c r="C343" s="3">
        <f t="shared" si="191"/>
        <v>130.37119319175065</v>
      </c>
      <c r="D343" s="3">
        <f t="shared" si="198"/>
        <v>44.398802871985204</v>
      </c>
      <c r="E343" s="4">
        <f t="shared" si="199"/>
        <v>0.6960791560683659</v>
      </c>
      <c r="F343" s="4">
        <f t="shared" si="200"/>
        <v>43.702723715916839</v>
      </c>
      <c r="G343" s="7">
        <f t="shared" si="201"/>
        <v>0.15</v>
      </c>
      <c r="H343" s="8">
        <f t="shared" si="202"/>
        <v>1.3451947011868914E-2</v>
      </c>
      <c r="I343" s="3">
        <f t="shared" si="192"/>
        <v>1.7776593622354995</v>
      </c>
      <c r="J343" s="4">
        <f t="shared" si="193"/>
        <v>45.480383078152336</v>
      </c>
      <c r="K343" s="3">
        <f t="shared" si="194"/>
        <v>46.176462234220701</v>
      </c>
      <c r="L343" s="4">
        <f t="shared" si="195"/>
        <v>0.16119727824741106</v>
      </c>
      <c r="M343" s="18">
        <f t="shared" si="196"/>
        <v>0.53488187782095487</v>
      </c>
      <c r="N343" s="18">
        <f t="shared" si="197"/>
        <v>45.480383078152336</v>
      </c>
      <c r="O343" s="18">
        <f t="shared" si="203"/>
        <v>46.015264955973294</v>
      </c>
      <c r="P343" s="27">
        <f t="shared" si="204"/>
        <v>0</v>
      </c>
      <c r="Q343" s="18">
        <f t="shared" si="205"/>
        <v>0</v>
      </c>
      <c r="R343" s="18">
        <f t="shared" si="206"/>
        <v>0</v>
      </c>
      <c r="S343" s="29">
        <f t="shared" si="207"/>
        <v>0</v>
      </c>
      <c r="T343" s="25">
        <f t="shared" si="208"/>
        <v>0</v>
      </c>
      <c r="U343" s="4">
        <f t="shared" si="209"/>
        <v>0</v>
      </c>
      <c r="V343" s="4">
        <f t="shared" si="210"/>
        <v>0</v>
      </c>
      <c r="W343" s="4">
        <f t="shared" si="211"/>
        <v>0</v>
      </c>
      <c r="X343" s="27">
        <f t="shared" si="212"/>
        <v>0</v>
      </c>
      <c r="Y343" s="18">
        <f t="shared" si="213"/>
        <v>0</v>
      </c>
      <c r="Z343" s="18">
        <f t="shared" si="214"/>
        <v>0</v>
      </c>
      <c r="AA343" s="29">
        <f t="shared" si="215"/>
        <v>0</v>
      </c>
      <c r="AB343" s="25">
        <f t="shared" si="216"/>
        <v>130.37119319020118</v>
      </c>
      <c r="AC343" s="36">
        <f t="shared" si="217"/>
        <v>0.5348818778162564</v>
      </c>
      <c r="AD343" s="4">
        <f t="shared" si="218"/>
        <v>45.48038307815704</v>
      </c>
      <c r="AE343" s="4">
        <f t="shared" si="219"/>
        <v>46.015264955973294</v>
      </c>
      <c r="AF343" s="33">
        <f t="shared" si="220"/>
        <v>0</v>
      </c>
      <c r="AG343" s="18">
        <f t="shared" si="221"/>
        <v>0</v>
      </c>
      <c r="AH343" s="18">
        <f t="shared" si="222"/>
        <v>0</v>
      </c>
      <c r="AI343" s="29">
        <f t="shared" si="223"/>
        <v>15008.526415791823</v>
      </c>
      <c r="AJ343" s="4">
        <f t="shared" si="224"/>
        <v>0</v>
      </c>
      <c r="AK343" s="4">
        <f t="shared" si="225"/>
        <v>0</v>
      </c>
      <c r="AL343" s="4">
        <f t="shared" si="226"/>
        <v>0</v>
      </c>
      <c r="AM343" s="4">
        <f t="shared" si="227"/>
        <v>7134.3830469082877</v>
      </c>
      <c r="AO343" s="4"/>
    </row>
    <row r="344" spans="1:41">
      <c r="A344" s="1">
        <v>331</v>
      </c>
      <c r="B344" s="1">
        <f t="shared" si="228"/>
        <v>2</v>
      </c>
      <c r="C344" s="3">
        <f t="shared" si="191"/>
        <v>85.914221171302273</v>
      </c>
      <c r="D344" s="3">
        <f t="shared" si="198"/>
        <v>43.801552528360446</v>
      </c>
      <c r="E344" s="4">
        <f t="shared" si="199"/>
        <v>0.51605263971734627</v>
      </c>
      <c r="F344" s="4">
        <f t="shared" si="200"/>
        <v>43.285499888643102</v>
      </c>
      <c r="G344" s="7">
        <f t="shared" si="201"/>
        <v>0.15</v>
      </c>
      <c r="H344" s="8">
        <f t="shared" si="202"/>
        <v>1.3451947011868914E-2</v>
      </c>
      <c r="I344" s="3">
        <f t="shared" si="192"/>
        <v>1.1714721318052703</v>
      </c>
      <c r="J344" s="4">
        <f t="shared" si="193"/>
        <v>44.456972020448376</v>
      </c>
      <c r="K344" s="3">
        <f t="shared" si="194"/>
        <v>44.97302466016572</v>
      </c>
      <c r="L344" s="4">
        <f t="shared" si="195"/>
        <v>0.1195069270924381</v>
      </c>
      <c r="M344" s="18">
        <f t="shared" si="196"/>
        <v>0.39654571262490818</v>
      </c>
      <c r="N344" s="18">
        <f t="shared" si="197"/>
        <v>44.456972020448376</v>
      </c>
      <c r="O344" s="18">
        <f t="shared" si="203"/>
        <v>44.853517733073282</v>
      </c>
      <c r="P344" s="27">
        <f t="shared" si="204"/>
        <v>0</v>
      </c>
      <c r="Q344" s="18">
        <f t="shared" si="205"/>
        <v>0</v>
      </c>
      <c r="R344" s="18">
        <f t="shared" si="206"/>
        <v>0</v>
      </c>
      <c r="S344" s="29">
        <f t="shared" si="207"/>
        <v>0</v>
      </c>
      <c r="T344" s="25">
        <f t="shared" si="208"/>
        <v>0</v>
      </c>
      <c r="U344" s="4">
        <f t="shared" si="209"/>
        <v>0</v>
      </c>
      <c r="V344" s="4">
        <f t="shared" si="210"/>
        <v>0</v>
      </c>
      <c r="W344" s="4">
        <f t="shared" si="211"/>
        <v>0</v>
      </c>
      <c r="X344" s="27">
        <f t="shared" si="212"/>
        <v>0</v>
      </c>
      <c r="Y344" s="18">
        <f t="shared" si="213"/>
        <v>0</v>
      </c>
      <c r="Z344" s="18">
        <f t="shared" si="214"/>
        <v>0</v>
      </c>
      <c r="AA344" s="29">
        <f t="shared" si="215"/>
        <v>0</v>
      </c>
      <c r="AB344" s="25">
        <f t="shared" si="216"/>
        <v>85.914221169748089</v>
      </c>
      <c r="AC344" s="36">
        <f t="shared" si="217"/>
        <v>0.39654571262019528</v>
      </c>
      <c r="AD344" s="4">
        <f t="shared" si="218"/>
        <v>44.456972020453087</v>
      </c>
      <c r="AE344" s="4">
        <f t="shared" si="219"/>
        <v>44.853517733073282</v>
      </c>
      <c r="AF344" s="33">
        <f t="shared" si="220"/>
        <v>0</v>
      </c>
      <c r="AG344" s="18">
        <f t="shared" si="221"/>
        <v>0</v>
      </c>
      <c r="AH344" s="18">
        <f t="shared" si="222"/>
        <v>0</v>
      </c>
      <c r="AI344" s="29">
        <f t="shared" si="223"/>
        <v>14715.257738769971</v>
      </c>
      <c r="AJ344" s="4">
        <f t="shared" si="224"/>
        <v>0</v>
      </c>
      <c r="AK344" s="4">
        <f t="shared" si="225"/>
        <v>0</v>
      </c>
      <c r="AL344" s="4">
        <f t="shared" si="226"/>
        <v>0</v>
      </c>
      <c r="AM344" s="4">
        <f t="shared" si="227"/>
        <v>6959.3862303648229</v>
      </c>
      <c r="AO344" s="4"/>
    </row>
    <row r="345" spans="1:41">
      <c r="A345" s="1">
        <v>332</v>
      </c>
      <c r="B345" s="1">
        <f t="shared" si="228"/>
        <v>1</v>
      </c>
      <c r="C345" s="3">
        <f t="shared" si="191"/>
        <v>42.462963740864069</v>
      </c>
      <c r="D345" s="3">
        <f t="shared" si="198"/>
        <v>43.212336364710978</v>
      </c>
      <c r="E345" s="4">
        <f t="shared" si="199"/>
        <v>0.34007712546973817</v>
      </c>
      <c r="F345" s="4">
        <f t="shared" si="200"/>
        <v>42.872259239241238</v>
      </c>
      <c r="G345" s="7">
        <f t="shared" si="201"/>
        <v>0.15</v>
      </c>
      <c r="H345" s="8">
        <f t="shared" si="202"/>
        <v>1.3451947011868914E-2</v>
      </c>
      <c r="I345" s="3">
        <f t="shared" si="192"/>
        <v>0.57899819119696405</v>
      </c>
      <c r="J345" s="4">
        <f t="shared" si="193"/>
        <v>43.451257430438204</v>
      </c>
      <c r="K345" s="3">
        <f t="shared" si="194"/>
        <v>43.791334555907945</v>
      </c>
      <c r="L345" s="4">
        <f t="shared" si="195"/>
        <v>7.8754702740360422E-2</v>
      </c>
      <c r="M345" s="18">
        <f t="shared" si="196"/>
        <v>0.26132242272937778</v>
      </c>
      <c r="N345" s="18">
        <f t="shared" si="197"/>
        <v>43.451257430438204</v>
      </c>
      <c r="O345" s="18">
        <f t="shared" si="203"/>
        <v>43.712579853167583</v>
      </c>
      <c r="P345" s="27">
        <f t="shared" si="204"/>
        <v>0</v>
      </c>
      <c r="Q345" s="18">
        <f t="shared" si="205"/>
        <v>0</v>
      </c>
      <c r="R345" s="18">
        <f t="shared" si="206"/>
        <v>0</v>
      </c>
      <c r="S345" s="29">
        <f t="shared" si="207"/>
        <v>0</v>
      </c>
      <c r="T345" s="25">
        <f t="shared" si="208"/>
        <v>0</v>
      </c>
      <c r="U345" s="4">
        <f t="shared" si="209"/>
        <v>0</v>
      </c>
      <c r="V345" s="4">
        <f t="shared" si="210"/>
        <v>0</v>
      </c>
      <c r="W345" s="4">
        <f t="shared" si="211"/>
        <v>0</v>
      </c>
      <c r="X345" s="27">
        <f t="shared" si="212"/>
        <v>0</v>
      </c>
      <c r="Y345" s="18">
        <f t="shared" si="213"/>
        <v>0</v>
      </c>
      <c r="Z345" s="18">
        <f t="shared" si="214"/>
        <v>0</v>
      </c>
      <c r="AA345" s="29">
        <f t="shared" si="215"/>
        <v>0</v>
      </c>
      <c r="AB345" s="25">
        <f t="shared" si="216"/>
        <v>42.46296373930516</v>
      </c>
      <c r="AC345" s="36">
        <f t="shared" si="217"/>
        <v>0.2613224227246505</v>
      </c>
      <c r="AD345" s="4">
        <f t="shared" si="218"/>
        <v>43.451257430442929</v>
      </c>
      <c r="AE345" s="4">
        <f t="shared" si="219"/>
        <v>43.712579853167583</v>
      </c>
      <c r="AF345" s="33">
        <f t="shared" si="220"/>
        <v>0</v>
      </c>
      <c r="AG345" s="18">
        <f t="shared" si="221"/>
        <v>0</v>
      </c>
      <c r="AH345" s="18">
        <f t="shared" si="222"/>
        <v>0</v>
      </c>
      <c r="AI345" s="29">
        <f t="shared" si="223"/>
        <v>14425.817466907052</v>
      </c>
      <c r="AJ345" s="4">
        <f t="shared" si="224"/>
        <v>0</v>
      </c>
      <c r="AK345" s="4">
        <f t="shared" si="225"/>
        <v>0</v>
      </c>
      <c r="AL345" s="4">
        <f t="shared" si="226"/>
        <v>0</v>
      </c>
      <c r="AM345" s="4">
        <f t="shared" si="227"/>
        <v>6787.2967791205456</v>
      </c>
      <c r="AO345" s="4"/>
    </row>
    <row r="346" spans="1:41">
      <c r="A346" s="1">
        <v>333</v>
      </c>
      <c r="B346" s="1">
        <f t="shared" si="228"/>
        <v>0</v>
      </c>
      <c r="C346" s="3">
        <f t="shared" si="191"/>
        <v>-5.1159076974727213E-13</v>
      </c>
      <c r="D346" s="3">
        <f t="shared" si="198"/>
        <v>42.631046305672172</v>
      </c>
      <c r="E346" s="4">
        <f t="shared" si="199"/>
        <v>0.16808256480758696</v>
      </c>
      <c r="F346" s="4">
        <f t="shared" si="200"/>
        <v>42.462963740864588</v>
      </c>
      <c r="G346" s="7">
        <f t="shared" si="201"/>
        <v>0.15</v>
      </c>
      <c r="H346" s="8">
        <f t="shared" si="202"/>
        <v>1.3451947011868914E-2</v>
      </c>
      <c r="I346" s="3">
        <f t="shared" si="192"/>
        <v>-6.9774737587126676E-15</v>
      </c>
      <c r="J346" s="4">
        <f t="shared" si="193"/>
        <v>42.462963740864581</v>
      </c>
      <c r="K346" s="3">
        <f t="shared" si="194"/>
        <v>42.631046305672164</v>
      </c>
      <c r="L346" s="4">
        <f t="shared" si="195"/>
        <v>3.8924383429125395E-2</v>
      </c>
      <c r="M346" s="18">
        <f t="shared" si="196"/>
        <v>0.12915818137846158</v>
      </c>
      <c r="N346" s="18">
        <f t="shared" si="197"/>
        <v>42.462963740864581</v>
      </c>
      <c r="O346" s="18">
        <f t="shared" si="203"/>
        <v>42.592121922243045</v>
      </c>
      <c r="P346" s="27">
        <f t="shared" si="204"/>
        <v>0</v>
      </c>
      <c r="Q346" s="18">
        <f t="shared" si="205"/>
        <v>0</v>
      </c>
      <c r="R346" s="18">
        <f t="shared" si="206"/>
        <v>0</v>
      </c>
      <c r="S346" s="29">
        <f t="shared" si="207"/>
        <v>0</v>
      </c>
      <c r="T346" s="25">
        <f t="shared" si="208"/>
        <v>0</v>
      </c>
      <c r="U346" s="4">
        <f t="shared" si="209"/>
        <v>0</v>
      </c>
      <c r="V346" s="4">
        <f t="shared" si="210"/>
        <v>0</v>
      </c>
      <c r="W346" s="4">
        <f t="shared" si="211"/>
        <v>0</v>
      </c>
      <c r="X346" s="27">
        <f t="shared" si="212"/>
        <v>0</v>
      </c>
      <c r="Y346" s="18">
        <f t="shared" si="213"/>
        <v>0</v>
      </c>
      <c r="Z346" s="18">
        <f t="shared" si="214"/>
        <v>0</v>
      </c>
      <c r="AA346" s="29">
        <f t="shared" si="215"/>
        <v>0</v>
      </c>
      <c r="AB346" s="25">
        <f t="shared" si="216"/>
        <v>0</v>
      </c>
      <c r="AC346" s="36">
        <f t="shared" si="217"/>
        <v>0.12915818137371987</v>
      </c>
      <c r="AD346" s="4">
        <f t="shared" si="218"/>
        <v>42.46296373930516</v>
      </c>
      <c r="AE346" s="4">
        <f t="shared" si="219"/>
        <v>42.592121920678878</v>
      </c>
      <c r="AF346" s="33">
        <f t="shared" si="220"/>
        <v>0</v>
      </c>
      <c r="AG346" s="18">
        <f t="shared" si="221"/>
        <v>0</v>
      </c>
      <c r="AH346" s="18">
        <f t="shared" si="222"/>
        <v>0</v>
      </c>
      <c r="AI346" s="29">
        <f t="shared" si="223"/>
        <v>14140.166925188618</v>
      </c>
      <c r="AJ346" s="4">
        <f t="shared" si="224"/>
        <v>0</v>
      </c>
      <c r="AK346" s="4">
        <f t="shared" si="225"/>
        <v>0</v>
      </c>
      <c r="AL346" s="4">
        <f t="shared" si="226"/>
        <v>0</v>
      </c>
      <c r="AM346" s="4">
        <f t="shared" si="227"/>
        <v>6618.0753574565533</v>
      </c>
      <c r="AO346" s="4"/>
    </row>
    <row r="347" spans="1:41">
      <c r="A347" s="1">
        <v>334</v>
      </c>
      <c r="B347" s="1">
        <f t="shared" si="228"/>
        <v>0</v>
      </c>
      <c r="C347" s="3">
        <f t="shared" si="191"/>
        <v>-5.0670668379557823E-13</v>
      </c>
      <c r="D347" s="3">
        <f t="shared" si="198"/>
        <v>0</v>
      </c>
      <c r="E347" s="4">
        <f t="shared" si="199"/>
        <v>-2.0250467969162854E-15</v>
      </c>
      <c r="F347" s="4">
        <f t="shared" si="200"/>
        <v>2.0250467969162854E-15</v>
      </c>
      <c r="G347" s="7">
        <f t="shared" si="201"/>
        <v>0.15</v>
      </c>
      <c r="H347" s="8">
        <f t="shared" si="202"/>
        <v>1.3451947011868914E-2</v>
      </c>
      <c r="I347" s="3">
        <f t="shared" si="192"/>
        <v>-6.9091327486102076E-15</v>
      </c>
      <c r="J347" s="4">
        <f t="shared" si="193"/>
        <v>-4.8840859516939226E-15</v>
      </c>
      <c r="K347" s="3">
        <f t="shared" si="194"/>
        <v>-6.9091327486102076E-15</v>
      </c>
      <c r="L347" s="4">
        <f t="shared" si="195"/>
        <v>-4.6895820560166614E-16</v>
      </c>
      <c r="M347" s="18">
        <f t="shared" si="196"/>
        <v>-1.5560885913146192E-15</v>
      </c>
      <c r="N347" s="18">
        <f t="shared" si="197"/>
        <v>-4.8840859516939226E-15</v>
      </c>
      <c r="O347" s="18">
        <f t="shared" si="203"/>
        <v>-6.4401745430085418E-15</v>
      </c>
      <c r="P347" s="27">
        <f t="shared" si="204"/>
        <v>6.4401745430085418E-15</v>
      </c>
      <c r="Q347" s="18">
        <f t="shared" si="205"/>
        <v>0</v>
      </c>
      <c r="R347" s="18">
        <f t="shared" si="206"/>
        <v>-6.4401745430085418E-15</v>
      </c>
      <c r="S347" s="29">
        <f t="shared" si="207"/>
        <v>-6.4401745430085418E-15</v>
      </c>
      <c r="T347" s="25">
        <f t="shared" si="208"/>
        <v>0</v>
      </c>
      <c r="U347" s="4">
        <f t="shared" si="209"/>
        <v>0</v>
      </c>
      <c r="V347" s="4">
        <f t="shared" si="210"/>
        <v>0</v>
      </c>
      <c r="W347" s="4">
        <f t="shared" si="211"/>
        <v>0</v>
      </c>
      <c r="X347" s="27">
        <f t="shared" si="212"/>
        <v>0</v>
      </c>
      <c r="Y347" s="18">
        <f t="shared" si="213"/>
        <v>0</v>
      </c>
      <c r="Z347" s="18">
        <f t="shared" si="214"/>
        <v>0</v>
      </c>
      <c r="AA347" s="29">
        <f t="shared" si="215"/>
        <v>0</v>
      </c>
      <c r="AB347" s="25">
        <f t="shared" si="216"/>
        <v>0</v>
      </c>
      <c r="AC347" s="36">
        <f t="shared" si="217"/>
        <v>0</v>
      </c>
      <c r="AD347" s="4">
        <f t="shared" si="218"/>
        <v>0</v>
      </c>
      <c r="AE347" s="4">
        <f t="shared" si="219"/>
        <v>0</v>
      </c>
      <c r="AF347" s="33">
        <f t="shared" si="220"/>
        <v>-2.1510182973648531E-12</v>
      </c>
      <c r="AG347" s="18">
        <f t="shared" si="221"/>
        <v>0</v>
      </c>
      <c r="AH347" s="18">
        <f t="shared" si="222"/>
        <v>0</v>
      </c>
      <c r="AI347" s="29">
        <f t="shared" si="223"/>
        <v>0</v>
      </c>
      <c r="AJ347" s="4">
        <f t="shared" si="224"/>
        <v>-1.0014013733429859E-12</v>
      </c>
      <c r="AK347" s="4">
        <f t="shared" si="225"/>
        <v>0</v>
      </c>
      <c r="AL347" s="4">
        <f t="shared" si="226"/>
        <v>0</v>
      </c>
      <c r="AM347" s="4">
        <f t="shared" si="227"/>
        <v>0</v>
      </c>
      <c r="AO347" s="4"/>
    </row>
    <row r="348" spans="1:41">
      <c r="A348" s="1">
        <v>335</v>
      </c>
      <c r="B348" s="1">
        <f t="shared" si="228"/>
        <v>0</v>
      </c>
      <c r="C348" s="3">
        <f t="shared" si="191"/>
        <v>-5.0186922553342478E-13</v>
      </c>
      <c r="D348" s="3">
        <f t="shared" si="198"/>
        <v>0</v>
      </c>
      <c r="E348" s="4">
        <f t="shared" si="199"/>
        <v>-2.0057139566908307E-15</v>
      </c>
      <c r="F348" s="4">
        <f t="shared" si="200"/>
        <v>2.0057139566908307E-15</v>
      </c>
      <c r="G348" s="7">
        <f t="shared" si="201"/>
        <v>0.15</v>
      </c>
      <c r="H348" s="8">
        <f t="shared" si="202"/>
        <v>1.3451947011868914E-2</v>
      </c>
      <c r="I348" s="3">
        <f t="shared" si="192"/>
        <v>-6.8431722188443069E-15</v>
      </c>
      <c r="J348" s="4">
        <f t="shared" si="193"/>
        <v>-4.8374582621534765E-15</v>
      </c>
      <c r="K348" s="3">
        <f t="shared" si="194"/>
        <v>-6.8431722188443069E-15</v>
      </c>
      <c r="L348" s="4">
        <f t="shared" si="195"/>
        <v>-4.6448112681261333E-16</v>
      </c>
      <c r="M348" s="18">
        <f t="shared" si="196"/>
        <v>-1.5412328298782175E-15</v>
      </c>
      <c r="N348" s="18">
        <f t="shared" si="197"/>
        <v>-4.8374582621534765E-15</v>
      </c>
      <c r="O348" s="18">
        <f t="shared" si="203"/>
        <v>-6.378691092031694E-15</v>
      </c>
      <c r="P348" s="27">
        <f t="shared" si="204"/>
        <v>1.2838454499275219E-14</v>
      </c>
      <c r="Q348" s="18">
        <f t="shared" si="205"/>
        <v>1.9588864234984319E-17</v>
      </c>
      <c r="R348" s="18">
        <f t="shared" si="206"/>
        <v>-6.3982799562666782E-15</v>
      </c>
      <c r="S348" s="29">
        <f t="shared" si="207"/>
        <v>-6.378691092031694E-15</v>
      </c>
      <c r="T348" s="25">
        <f t="shared" si="208"/>
        <v>0</v>
      </c>
      <c r="U348" s="4">
        <f t="shared" si="209"/>
        <v>0</v>
      </c>
      <c r="V348" s="4">
        <f t="shared" si="210"/>
        <v>0</v>
      </c>
      <c r="W348" s="4">
        <f t="shared" si="211"/>
        <v>0</v>
      </c>
      <c r="X348" s="27">
        <f t="shared" si="212"/>
        <v>0</v>
      </c>
      <c r="Y348" s="18">
        <f t="shared" si="213"/>
        <v>0</v>
      </c>
      <c r="Z348" s="18">
        <f t="shared" si="214"/>
        <v>0</v>
      </c>
      <c r="AA348" s="29">
        <f t="shared" si="215"/>
        <v>0</v>
      </c>
      <c r="AB348" s="25">
        <f t="shared" si="216"/>
        <v>0</v>
      </c>
      <c r="AC348" s="36">
        <f t="shared" si="217"/>
        <v>0</v>
      </c>
      <c r="AD348" s="4">
        <f t="shared" si="218"/>
        <v>0</v>
      </c>
      <c r="AE348" s="4">
        <f t="shared" si="219"/>
        <v>0</v>
      </c>
      <c r="AF348" s="33">
        <f t="shared" si="220"/>
        <v>-2.1434237853493372E-12</v>
      </c>
      <c r="AG348" s="18">
        <f t="shared" si="221"/>
        <v>0</v>
      </c>
      <c r="AH348" s="18">
        <f t="shared" si="222"/>
        <v>0</v>
      </c>
      <c r="AI348" s="29">
        <f t="shared" si="223"/>
        <v>0</v>
      </c>
      <c r="AJ348" s="4">
        <f t="shared" si="224"/>
        <v>-9.9253615586637251E-13</v>
      </c>
      <c r="AK348" s="4">
        <f t="shared" si="225"/>
        <v>0</v>
      </c>
      <c r="AL348" s="4">
        <f t="shared" si="226"/>
        <v>0</v>
      </c>
      <c r="AM348" s="4">
        <f t="shared" si="227"/>
        <v>0</v>
      </c>
      <c r="AO348" s="4"/>
    </row>
    <row r="349" spans="1:41">
      <c r="A349" s="1">
        <v>336</v>
      </c>
      <c r="B349" s="1">
        <f t="shared" si="228"/>
        <v>0</v>
      </c>
      <c r="C349" s="3">
        <f t="shared" si="191"/>
        <v>-4.9707794981274241E-13</v>
      </c>
      <c r="D349" s="3">
        <f t="shared" si="198"/>
        <v>0</v>
      </c>
      <c r="E349" s="4">
        <f t="shared" si="199"/>
        <v>-1.9865656844031398E-15</v>
      </c>
      <c r="F349" s="4">
        <f t="shared" si="200"/>
        <v>1.9865656844031398E-15</v>
      </c>
      <c r="G349" s="7">
        <f t="shared" si="201"/>
        <v>0.15</v>
      </c>
      <c r="H349" s="8">
        <f t="shared" si="202"/>
        <v>1.3451947011868914E-2</v>
      </c>
      <c r="I349" s="3">
        <f t="shared" si="192"/>
        <v>-6.777841405085508E-15</v>
      </c>
      <c r="J349" s="4">
        <f t="shared" si="193"/>
        <v>-4.7912757206823678E-15</v>
      </c>
      <c r="K349" s="3">
        <f t="shared" si="194"/>
        <v>-6.777841405085508E-15</v>
      </c>
      <c r="L349" s="4">
        <f t="shared" si="195"/>
        <v>-4.6004679007230604E-16</v>
      </c>
      <c r="M349" s="18">
        <f t="shared" si="196"/>
        <v>-1.5265188943308338E-15</v>
      </c>
      <c r="N349" s="18">
        <f t="shared" si="197"/>
        <v>-4.7912757206823678E-15</v>
      </c>
      <c r="O349" s="18">
        <f t="shared" si="203"/>
        <v>-6.3177946150132012E-15</v>
      </c>
      <c r="P349" s="27">
        <f t="shared" si="204"/>
        <v>1.9195299413390381E-14</v>
      </c>
      <c r="Q349" s="18">
        <f t="shared" si="205"/>
        <v>3.9050299101962128E-17</v>
      </c>
      <c r="R349" s="18">
        <f t="shared" si="206"/>
        <v>-6.3568449141151632E-15</v>
      </c>
      <c r="S349" s="29">
        <f t="shared" si="207"/>
        <v>-6.3177946150132012E-15</v>
      </c>
      <c r="T349" s="25">
        <f t="shared" si="208"/>
        <v>0</v>
      </c>
      <c r="U349" s="4">
        <f t="shared" si="209"/>
        <v>0</v>
      </c>
      <c r="V349" s="4">
        <f t="shared" si="210"/>
        <v>0</v>
      </c>
      <c r="W349" s="4">
        <f t="shared" si="211"/>
        <v>0</v>
      </c>
      <c r="X349" s="27">
        <f t="shared" si="212"/>
        <v>0</v>
      </c>
      <c r="Y349" s="18">
        <f t="shared" si="213"/>
        <v>0</v>
      </c>
      <c r="Z349" s="18">
        <f t="shared" si="214"/>
        <v>0</v>
      </c>
      <c r="AA349" s="29">
        <f t="shared" si="215"/>
        <v>0</v>
      </c>
      <c r="AB349" s="25">
        <f t="shared" si="216"/>
        <v>0</v>
      </c>
      <c r="AC349" s="36">
        <f t="shared" si="217"/>
        <v>0</v>
      </c>
      <c r="AD349" s="4">
        <f t="shared" si="218"/>
        <v>0</v>
      </c>
      <c r="AE349" s="4">
        <f t="shared" si="219"/>
        <v>0</v>
      </c>
      <c r="AF349" s="33">
        <f t="shared" si="220"/>
        <v>-2.1358998911426948E-12</v>
      </c>
      <c r="AG349" s="18">
        <f t="shared" si="221"/>
        <v>0</v>
      </c>
      <c r="AH349" s="18">
        <f t="shared" si="222"/>
        <v>0</v>
      </c>
      <c r="AI349" s="29">
        <f t="shared" si="223"/>
        <v>0</v>
      </c>
      <c r="AJ349" s="4">
        <f t="shared" si="224"/>
        <v>-9.8374065462097763E-13</v>
      </c>
      <c r="AK349" s="4">
        <f t="shared" si="225"/>
        <v>0</v>
      </c>
      <c r="AL349" s="4">
        <f t="shared" si="226"/>
        <v>0</v>
      </c>
      <c r="AM349" s="4">
        <f t="shared" si="227"/>
        <v>0</v>
      </c>
      <c r="AO349" s="4"/>
    </row>
    <row r="350" spans="1:41">
      <c r="A350" s="1">
        <v>337</v>
      </c>
      <c r="B350" s="1">
        <f t="shared" si="228"/>
        <v>0</v>
      </c>
      <c r="C350" s="3">
        <f t="shared" si="191"/>
        <v>-4.9233241573522855E-13</v>
      </c>
      <c r="D350" s="3">
        <f t="shared" si="198"/>
        <v>0</v>
      </c>
      <c r="E350" s="4">
        <f t="shared" si="199"/>
        <v>-1.9676002180087721E-15</v>
      </c>
      <c r="F350" s="4">
        <f t="shared" si="200"/>
        <v>1.9676002180087721E-15</v>
      </c>
      <c r="G350" s="7">
        <f t="shared" si="201"/>
        <v>0.15</v>
      </c>
      <c r="H350" s="8">
        <f t="shared" si="202"/>
        <v>1.3451947011868914E-2</v>
      </c>
      <c r="I350" s="3">
        <f t="shared" si="192"/>
        <v>-6.7131342955226427E-15</v>
      </c>
      <c r="J350" s="4">
        <f t="shared" si="193"/>
        <v>-4.7455340775138706E-15</v>
      </c>
      <c r="K350" s="3">
        <f t="shared" si="194"/>
        <v>-6.7131342955226427E-15</v>
      </c>
      <c r="L350" s="4">
        <f t="shared" si="195"/>
        <v>-4.5565478732834716E-16</v>
      </c>
      <c r="M350" s="18">
        <f t="shared" si="196"/>
        <v>-1.511945430680425E-15</v>
      </c>
      <c r="N350" s="18">
        <f t="shared" si="197"/>
        <v>-4.7455340775138706E-15</v>
      </c>
      <c r="O350" s="18">
        <f t="shared" si="203"/>
        <v>-6.2574795081942952E-15</v>
      </c>
      <c r="P350" s="27">
        <f t="shared" si="204"/>
        <v>2.5511164623967073E-14</v>
      </c>
      <c r="Q350" s="18">
        <f t="shared" si="205"/>
        <v>5.8385702382395749E-17</v>
      </c>
      <c r="R350" s="18">
        <f t="shared" si="206"/>
        <v>-6.3158652105766911E-15</v>
      </c>
      <c r="S350" s="29">
        <f t="shared" si="207"/>
        <v>-6.2574795081942952E-15</v>
      </c>
      <c r="T350" s="25">
        <f t="shared" si="208"/>
        <v>0</v>
      </c>
      <c r="U350" s="4">
        <f t="shared" si="209"/>
        <v>0</v>
      </c>
      <c r="V350" s="4">
        <f t="shared" si="210"/>
        <v>0</v>
      </c>
      <c r="W350" s="4">
        <f t="shared" si="211"/>
        <v>0</v>
      </c>
      <c r="X350" s="27">
        <f t="shared" si="212"/>
        <v>0</v>
      </c>
      <c r="Y350" s="18">
        <f t="shared" si="213"/>
        <v>0</v>
      </c>
      <c r="Z350" s="18">
        <f t="shared" si="214"/>
        <v>0</v>
      </c>
      <c r="AA350" s="29">
        <f t="shared" si="215"/>
        <v>0</v>
      </c>
      <c r="AB350" s="25">
        <f t="shared" si="216"/>
        <v>0</v>
      </c>
      <c r="AC350" s="36">
        <f t="shared" si="217"/>
        <v>0</v>
      </c>
      <c r="AD350" s="4">
        <f t="shared" si="218"/>
        <v>0</v>
      </c>
      <c r="AE350" s="4">
        <f t="shared" si="219"/>
        <v>0</v>
      </c>
      <c r="AF350" s="33">
        <f t="shared" si="220"/>
        <v>-2.1284465759643451E-12</v>
      </c>
      <c r="AG350" s="18">
        <f t="shared" si="221"/>
        <v>0</v>
      </c>
      <c r="AH350" s="18">
        <f t="shared" si="222"/>
        <v>0</v>
      </c>
      <c r="AI350" s="29">
        <f t="shared" si="223"/>
        <v>0</v>
      </c>
      <c r="AJ350" s="4">
        <f t="shared" si="224"/>
        <v>-9.7501445949752628E-13</v>
      </c>
      <c r="AK350" s="4">
        <f t="shared" si="225"/>
        <v>0</v>
      </c>
      <c r="AL350" s="4">
        <f t="shared" si="226"/>
        <v>0</v>
      </c>
      <c r="AM350" s="4">
        <f t="shared" si="227"/>
        <v>0</v>
      </c>
      <c r="AO350" s="4"/>
    </row>
    <row r="351" spans="1:41">
      <c r="A351" s="1">
        <v>338</v>
      </c>
      <c r="B351" s="1">
        <f t="shared" si="228"/>
        <v>0</v>
      </c>
      <c r="C351" s="3">
        <f t="shared" si="191"/>
        <v>-4.876321866117754E-13</v>
      </c>
      <c r="D351" s="3">
        <f t="shared" si="198"/>
        <v>0</v>
      </c>
      <c r="E351" s="4">
        <f t="shared" si="199"/>
        <v>-1.9488158122852799E-15</v>
      </c>
      <c r="F351" s="4">
        <f t="shared" si="200"/>
        <v>1.9488158122852799E-15</v>
      </c>
      <c r="G351" s="7">
        <f t="shared" si="201"/>
        <v>0.15</v>
      </c>
      <c r="H351" s="8">
        <f t="shared" si="202"/>
        <v>1.3451947011868914E-2</v>
      </c>
      <c r="I351" s="3">
        <f t="shared" si="192"/>
        <v>-6.6490449357384649E-15</v>
      </c>
      <c r="J351" s="4">
        <f t="shared" si="193"/>
        <v>-4.7002291234531846E-15</v>
      </c>
      <c r="K351" s="3">
        <f t="shared" si="194"/>
        <v>-6.6490449357384649E-15</v>
      </c>
      <c r="L351" s="4">
        <f t="shared" si="195"/>
        <v>-4.5130471442395946E-16</v>
      </c>
      <c r="M351" s="18">
        <f t="shared" si="196"/>
        <v>-1.4975110978613203E-15</v>
      </c>
      <c r="N351" s="18">
        <f t="shared" si="197"/>
        <v>-4.7002291234531846E-15</v>
      </c>
      <c r="O351" s="18">
        <f t="shared" si="203"/>
        <v>-6.1977402213145053E-15</v>
      </c>
      <c r="P351" s="27">
        <f t="shared" si="204"/>
        <v>3.1786501304346142E-14</v>
      </c>
      <c r="Q351" s="18">
        <f t="shared" si="205"/>
        <v>7.7596459064566522E-17</v>
      </c>
      <c r="R351" s="18">
        <f t="shared" si="206"/>
        <v>-6.2753366803790719E-15</v>
      </c>
      <c r="S351" s="29">
        <f t="shared" si="207"/>
        <v>-6.1977402213145053E-15</v>
      </c>
      <c r="T351" s="25">
        <f t="shared" si="208"/>
        <v>0</v>
      </c>
      <c r="U351" s="4">
        <f t="shared" si="209"/>
        <v>0</v>
      </c>
      <c r="V351" s="4">
        <f t="shared" si="210"/>
        <v>0</v>
      </c>
      <c r="W351" s="4">
        <f t="shared" si="211"/>
        <v>0</v>
      </c>
      <c r="X351" s="27">
        <f t="shared" si="212"/>
        <v>0</v>
      </c>
      <c r="Y351" s="18">
        <f t="shared" si="213"/>
        <v>0</v>
      </c>
      <c r="Z351" s="18">
        <f t="shared" si="214"/>
        <v>0</v>
      </c>
      <c r="AA351" s="29">
        <f t="shared" si="215"/>
        <v>0</v>
      </c>
      <c r="AB351" s="25">
        <f t="shared" si="216"/>
        <v>0</v>
      </c>
      <c r="AC351" s="36">
        <f t="shared" si="217"/>
        <v>0</v>
      </c>
      <c r="AD351" s="4">
        <f t="shared" si="218"/>
        <v>0</v>
      </c>
      <c r="AE351" s="4">
        <f t="shared" si="219"/>
        <v>0</v>
      </c>
      <c r="AF351" s="33">
        <f t="shared" si="220"/>
        <v>-2.1210637979681262E-12</v>
      </c>
      <c r="AG351" s="18">
        <f t="shared" si="221"/>
        <v>0</v>
      </c>
      <c r="AH351" s="18">
        <f t="shared" si="222"/>
        <v>0</v>
      </c>
      <c r="AI351" s="29">
        <f t="shared" si="223"/>
        <v>0</v>
      </c>
      <c r="AJ351" s="4">
        <f t="shared" si="224"/>
        <v>-9.6635716034856736E-13</v>
      </c>
      <c r="AK351" s="4">
        <f t="shared" si="225"/>
        <v>0</v>
      </c>
      <c r="AL351" s="4">
        <f t="shared" si="226"/>
        <v>0</v>
      </c>
      <c r="AM351" s="4">
        <f t="shared" si="227"/>
        <v>0</v>
      </c>
      <c r="AO351" s="4"/>
    </row>
    <row r="352" spans="1:41">
      <c r="A352" s="1">
        <v>339</v>
      </c>
      <c r="B352" s="1">
        <f t="shared" si="228"/>
        <v>0</v>
      </c>
      <c r="C352" s="3">
        <f t="shared" si="191"/>
        <v>-4.8297682992228527E-13</v>
      </c>
      <c r="D352" s="3">
        <f t="shared" si="198"/>
        <v>0</v>
      </c>
      <c r="E352" s="4">
        <f t="shared" si="199"/>
        <v>-1.9302107386716108E-15</v>
      </c>
      <c r="F352" s="4">
        <f t="shared" si="200"/>
        <v>1.9302107386716108E-15</v>
      </c>
      <c r="G352" s="7">
        <f t="shared" si="201"/>
        <v>0.15</v>
      </c>
      <c r="H352" s="8">
        <f t="shared" si="202"/>
        <v>1.3451947011868914E-2</v>
      </c>
      <c r="I352" s="3">
        <f t="shared" si="192"/>
        <v>-6.5855674281617284E-15</v>
      </c>
      <c r="J352" s="4">
        <f t="shared" si="193"/>
        <v>-4.6553566894901172E-15</v>
      </c>
      <c r="K352" s="3">
        <f t="shared" si="194"/>
        <v>-6.5855674281617284E-15</v>
      </c>
      <c r="L352" s="4">
        <f t="shared" si="195"/>
        <v>-4.4699617106079414E-16</v>
      </c>
      <c r="M352" s="18">
        <f t="shared" si="196"/>
        <v>-1.4832145676108167E-15</v>
      </c>
      <c r="N352" s="18">
        <f t="shared" si="197"/>
        <v>-4.6553566894901172E-15</v>
      </c>
      <c r="O352" s="18">
        <f t="shared" si="203"/>
        <v>-6.1385712571009342E-15</v>
      </c>
      <c r="P352" s="27">
        <f t="shared" si="204"/>
        <v>3.8021756502914463E-14</v>
      </c>
      <c r="Q352" s="18">
        <f t="shared" si="205"/>
        <v>9.6683941467386196E-17</v>
      </c>
      <c r="R352" s="18">
        <f t="shared" si="206"/>
        <v>-6.2352551985683204E-15</v>
      </c>
      <c r="S352" s="29">
        <f t="shared" si="207"/>
        <v>-6.1385712571009342E-15</v>
      </c>
      <c r="T352" s="25">
        <f t="shared" si="208"/>
        <v>0</v>
      </c>
      <c r="U352" s="4">
        <f t="shared" si="209"/>
        <v>0</v>
      </c>
      <c r="V352" s="4">
        <f t="shared" si="210"/>
        <v>0</v>
      </c>
      <c r="W352" s="4">
        <f t="shared" si="211"/>
        <v>0</v>
      </c>
      <c r="X352" s="27">
        <f t="shared" si="212"/>
        <v>0</v>
      </c>
      <c r="Y352" s="18">
        <f t="shared" si="213"/>
        <v>0</v>
      </c>
      <c r="Z352" s="18">
        <f t="shared" si="214"/>
        <v>0</v>
      </c>
      <c r="AA352" s="29">
        <f t="shared" si="215"/>
        <v>0</v>
      </c>
      <c r="AB352" s="25">
        <f t="shared" si="216"/>
        <v>0</v>
      </c>
      <c r="AC352" s="36">
        <f t="shared" si="217"/>
        <v>0</v>
      </c>
      <c r="AD352" s="4">
        <f t="shared" si="218"/>
        <v>0</v>
      </c>
      <c r="AE352" s="4">
        <f t="shared" si="219"/>
        <v>0</v>
      </c>
      <c r="AF352" s="33">
        <f t="shared" si="220"/>
        <v>-2.1137515123146607E-12</v>
      </c>
      <c r="AG352" s="18">
        <f t="shared" si="221"/>
        <v>0</v>
      </c>
      <c r="AH352" s="18">
        <f t="shared" si="222"/>
        <v>0</v>
      </c>
      <c r="AI352" s="29">
        <f t="shared" si="223"/>
        <v>0</v>
      </c>
      <c r="AJ352" s="4">
        <f t="shared" si="224"/>
        <v>-9.5776834704659557E-13</v>
      </c>
      <c r="AK352" s="4">
        <f t="shared" si="225"/>
        <v>0</v>
      </c>
      <c r="AL352" s="4">
        <f t="shared" si="226"/>
        <v>0</v>
      </c>
      <c r="AM352" s="4">
        <f t="shared" si="227"/>
        <v>0</v>
      </c>
      <c r="AO352" s="4"/>
    </row>
    <row r="353" spans="1:41">
      <c r="A353" s="1">
        <v>340</v>
      </c>
      <c r="B353" s="1">
        <f t="shared" si="228"/>
        <v>0</v>
      </c>
      <c r="C353" s="3">
        <f t="shared" si="191"/>
        <v>-4.7836591727586982E-13</v>
      </c>
      <c r="D353" s="3">
        <f t="shared" si="198"/>
        <v>0</v>
      </c>
      <c r="E353" s="4">
        <f t="shared" si="199"/>
        <v>-1.9117832851090461E-15</v>
      </c>
      <c r="F353" s="4">
        <f t="shared" si="200"/>
        <v>1.9117832851090461E-15</v>
      </c>
      <c r="G353" s="7">
        <f t="shared" si="201"/>
        <v>0.15</v>
      </c>
      <c r="H353" s="8">
        <f t="shared" si="202"/>
        <v>1.3451947011868914E-2</v>
      </c>
      <c r="I353" s="3">
        <f t="shared" si="192"/>
        <v>-6.5226959315244698E-15</v>
      </c>
      <c r="J353" s="4">
        <f t="shared" si="193"/>
        <v>-4.6109126464154241E-15</v>
      </c>
      <c r="K353" s="3">
        <f t="shared" si="194"/>
        <v>-6.5226959315244698E-15</v>
      </c>
      <c r="L353" s="4">
        <f t="shared" si="195"/>
        <v>-4.4272876076209483E-16</v>
      </c>
      <c r="M353" s="18">
        <f t="shared" si="196"/>
        <v>-1.4690545243469512E-15</v>
      </c>
      <c r="N353" s="18">
        <f t="shared" si="197"/>
        <v>-4.6109126464154241E-15</v>
      </c>
      <c r="O353" s="18">
        <f t="shared" si="203"/>
        <v>-6.0799671707623755E-15</v>
      </c>
      <c r="P353" s="27">
        <f t="shared" si="204"/>
        <v>4.4217373183039869E-14</v>
      </c>
      <c r="Q353" s="18">
        <f t="shared" si="205"/>
        <v>1.1564950936303151E-16</v>
      </c>
      <c r="R353" s="18">
        <f t="shared" si="206"/>
        <v>-6.1956166801254069E-15</v>
      </c>
      <c r="S353" s="29">
        <f t="shared" si="207"/>
        <v>-6.0799671707623755E-15</v>
      </c>
      <c r="T353" s="25">
        <f t="shared" si="208"/>
        <v>0</v>
      </c>
      <c r="U353" s="4">
        <f t="shared" si="209"/>
        <v>0</v>
      </c>
      <c r="V353" s="4">
        <f t="shared" si="210"/>
        <v>0</v>
      </c>
      <c r="W353" s="4">
        <f t="shared" si="211"/>
        <v>0</v>
      </c>
      <c r="X353" s="27">
        <f t="shared" si="212"/>
        <v>0</v>
      </c>
      <c r="Y353" s="18">
        <f t="shared" si="213"/>
        <v>0</v>
      </c>
      <c r="Z353" s="18">
        <f t="shared" si="214"/>
        <v>0</v>
      </c>
      <c r="AA353" s="29">
        <f t="shared" si="215"/>
        <v>0</v>
      </c>
      <c r="AB353" s="25">
        <f t="shared" si="216"/>
        <v>0</v>
      </c>
      <c r="AC353" s="36">
        <f t="shared" si="217"/>
        <v>0</v>
      </c>
      <c r="AD353" s="4">
        <f t="shared" si="218"/>
        <v>0</v>
      </c>
      <c r="AE353" s="4">
        <f t="shared" si="219"/>
        <v>0</v>
      </c>
      <c r="AF353" s="33">
        <f t="shared" si="220"/>
        <v>-2.1065096712426382E-12</v>
      </c>
      <c r="AG353" s="18">
        <f t="shared" si="221"/>
        <v>0</v>
      </c>
      <c r="AH353" s="18">
        <f t="shared" si="222"/>
        <v>0</v>
      </c>
      <c r="AI353" s="29">
        <f t="shared" si="223"/>
        <v>0</v>
      </c>
      <c r="AJ353" s="4">
        <f t="shared" si="224"/>
        <v>-9.4924760954079413E-13</v>
      </c>
      <c r="AK353" s="4">
        <f t="shared" si="225"/>
        <v>0</v>
      </c>
      <c r="AL353" s="4">
        <f t="shared" si="226"/>
        <v>0</v>
      </c>
      <c r="AM353" s="4">
        <f t="shared" si="227"/>
        <v>0</v>
      </c>
      <c r="AO353" s="4"/>
    </row>
    <row r="354" spans="1:41">
      <c r="A354" s="1">
        <v>341</v>
      </c>
      <c r="B354" s="1">
        <f t="shared" si="228"/>
        <v>0</v>
      </c>
      <c r="C354" s="3">
        <f t="shared" si="191"/>
        <v>-4.7379902437142897E-13</v>
      </c>
      <c r="D354" s="3">
        <f t="shared" si="198"/>
        <v>0</v>
      </c>
      <c r="E354" s="4">
        <f t="shared" si="199"/>
        <v>-1.8935317558836511E-15</v>
      </c>
      <c r="F354" s="4">
        <f t="shared" si="200"/>
        <v>1.8935317558836511E-15</v>
      </c>
      <c r="G354" s="7">
        <f t="shared" si="201"/>
        <v>0.15</v>
      </c>
      <c r="H354" s="8">
        <f t="shared" si="202"/>
        <v>1.3451947011868914E-2</v>
      </c>
      <c r="I354" s="3">
        <f t="shared" si="192"/>
        <v>-6.4604246603245075E-15</v>
      </c>
      <c r="J354" s="4">
        <f t="shared" si="193"/>
        <v>-4.5668929044408568E-15</v>
      </c>
      <c r="K354" s="3">
        <f t="shared" si="194"/>
        <v>-6.4604246603245075E-15</v>
      </c>
      <c r="L354" s="4">
        <f t="shared" si="195"/>
        <v>-4.38502090836214E-16</v>
      </c>
      <c r="M354" s="18">
        <f t="shared" si="196"/>
        <v>-1.4550296650474371E-15</v>
      </c>
      <c r="N354" s="18">
        <f t="shared" si="197"/>
        <v>-4.5668929044408568E-15</v>
      </c>
      <c r="O354" s="18">
        <f t="shared" si="203"/>
        <v>-6.0219225694882937E-15</v>
      </c>
      <c r="P354" s="27">
        <f t="shared" si="204"/>
        <v>5.0373790262626579E-14</v>
      </c>
      <c r="Q354" s="18">
        <f t="shared" si="205"/>
        <v>1.3449451009841296E-16</v>
      </c>
      <c r="R354" s="18">
        <f t="shared" si="206"/>
        <v>-6.1564170795867068E-15</v>
      </c>
      <c r="S354" s="29">
        <f t="shared" si="207"/>
        <v>-6.0219225694882937E-15</v>
      </c>
      <c r="T354" s="25">
        <f t="shared" si="208"/>
        <v>0</v>
      </c>
      <c r="U354" s="4">
        <f t="shared" si="209"/>
        <v>0</v>
      </c>
      <c r="V354" s="4">
        <f t="shared" si="210"/>
        <v>0</v>
      </c>
      <c r="W354" s="4">
        <f t="shared" si="211"/>
        <v>0</v>
      </c>
      <c r="X354" s="27">
        <f t="shared" si="212"/>
        <v>0</v>
      </c>
      <c r="Y354" s="18">
        <f t="shared" si="213"/>
        <v>0</v>
      </c>
      <c r="Z354" s="18">
        <f t="shared" si="214"/>
        <v>0</v>
      </c>
      <c r="AA354" s="29">
        <f t="shared" si="215"/>
        <v>0</v>
      </c>
      <c r="AB354" s="25">
        <f t="shared" si="216"/>
        <v>0</v>
      </c>
      <c r="AC354" s="36">
        <f t="shared" si="217"/>
        <v>0</v>
      </c>
      <c r="AD354" s="4">
        <f t="shared" si="218"/>
        <v>0</v>
      </c>
      <c r="AE354" s="4">
        <f t="shared" si="219"/>
        <v>0</v>
      </c>
      <c r="AF354" s="33">
        <f t="shared" si="220"/>
        <v>-2.0993382241390669E-12</v>
      </c>
      <c r="AG354" s="18">
        <f t="shared" si="221"/>
        <v>0</v>
      </c>
      <c r="AH354" s="18">
        <f t="shared" si="222"/>
        <v>0</v>
      </c>
      <c r="AI354" s="29">
        <f t="shared" si="223"/>
        <v>0</v>
      </c>
      <c r="AJ354" s="4">
        <f t="shared" si="224"/>
        <v>-9.4079453791244553E-13</v>
      </c>
      <c r="AK354" s="4">
        <f t="shared" si="225"/>
        <v>0</v>
      </c>
      <c r="AL354" s="4">
        <f t="shared" si="226"/>
        <v>0</v>
      </c>
      <c r="AM354" s="4">
        <f t="shared" si="227"/>
        <v>0</v>
      </c>
      <c r="AO354" s="4"/>
    </row>
    <row r="355" spans="1:41">
      <c r="A355" s="1">
        <v>342</v>
      </c>
      <c r="B355" s="1">
        <f t="shared" si="228"/>
        <v>0</v>
      </c>
      <c r="C355" s="3">
        <f t="shared" si="191"/>
        <v>-4.692757309586062E-13</v>
      </c>
      <c r="D355" s="3">
        <f t="shared" si="198"/>
        <v>0</v>
      </c>
      <c r="E355" s="4">
        <f t="shared" si="199"/>
        <v>-1.8754544714702396E-15</v>
      </c>
      <c r="F355" s="4">
        <f t="shared" si="200"/>
        <v>1.8754544714702396E-15</v>
      </c>
      <c r="G355" s="7">
        <f t="shared" si="201"/>
        <v>0.15</v>
      </c>
      <c r="H355" s="8">
        <f t="shared" si="202"/>
        <v>1.3451947011868914E-2</v>
      </c>
      <c r="I355" s="3">
        <f t="shared" si="192"/>
        <v>-6.3987478842930407E-15</v>
      </c>
      <c r="J355" s="4">
        <f t="shared" si="193"/>
        <v>-4.5232934128228011E-15</v>
      </c>
      <c r="K355" s="3">
        <f t="shared" si="194"/>
        <v>-6.3987478842930407E-15</v>
      </c>
      <c r="L355" s="4">
        <f t="shared" si="195"/>
        <v>-4.3431577234047654E-16</v>
      </c>
      <c r="M355" s="18">
        <f t="shared" si="196"/>
        <v>-1.4411386991297632E-15</v>
      </c>
      <c r="N355" s="18">
        <f t="shared" si="197"/>
        <v>-4.5232934128228011E-15</v>
      </c>
      <c r="O355" s="18">
        <f t="shared" si="203"/>
        <v>-5.9644321119525642E-15</v>
      </c>
      <c r="P355" s="27">
        <f t="shared" si="204"/>
        <v>5.6491442653294629E-14</v>
      </c>
      <c r="Q355" s="18">
        <f t="shared" si="205"/>
        <v>1.5322027871548921E-16</v>
      </c>
      <c r="R355" s="18">
        <f t="shared" si="206"/>
        <v>-6.1176523906680531E-15</v>
      </c>
      <c r="S355" s="29">
        <f t="shared" si="207"/>
        <v>-5.9644321119525642E-15</v>
      </c>
      <c r="T355" s="25">
        <f t="shared" si="208"/>
        <v>0</v>
      </c>
      <c r="U355" s="4">
        <f t="shared" si="209"/>
        <v>0</v>
      </c>
      <c r="V355" s="4">
        <f t="shared" si="210"/>
        <v>0</v>
      </c>
      <c r="W355" s="4">
        <f t="shared" si="211"/>
        <v>0</v>
      </c>
      <c r="X355" s="27">
        <f t="shared" si="212"/>
        <v>0</v>
      </c>
      <c r="Y355" s="18">
        <f t="shared" si="213"/>
        <v>0</v>
      </c>
      <c r="Z355" s="18">
        <f t="shared" si="214"/>
        <v>0</v>
      </c>
      <c r="AA355" s="29">
        <f t="shared" si="215"/>
        <v>0</v>
      </c>
      <c r="AB355" s="25">
        <f t="shared" si="216"/>
        <v>0</v>
      </c>
      <c r="AC355" s="36">
        <f t="shared" si="217"/>
        <v>0</v>
      </c>
      <c r="AD355" s="4">
        <f t="shared" si="218"/>
        <v>0</v>
      </c>
      <c r="AE355" s="4">
        <f t="shared" si="219"/>
        <v>0</v>
      </c>
      <c r="AF355" s="33">
        <f t="shared" si="220"/>
        <v>-2.0922371176084743E-12</v>
      </c>
      <c r="AG355" s="18">
        <f t="shared" si="221"/>
        <v>0</v>
      </c>
      <c r="AH355" s="18">
        <f t="shared" si="222"/>
        <v>0</v>
      </c>
      <c r="AI355" s="29">
        <f t="shared" si="223"/>
        <v>0</v>
      </c>
      <c r="AJ355" s="4">
        <f t="shared" si="224"/>
        <v>-9.3240872242901434E-13</v>
      </c>
      <c r="AK355" s="4">
        <f t="shared" si="225"/>
        <v>0</v>
      </c>
      <c r="AL355" s="4">
        <f t="shared" si="226"/>
        <v>0</v>
      </c>
      <c r="AM355" s="4">
        <f t="shared" si="227"/>
        <v>0</v>
      </c>
      <c r="AO355" s="4"/>
    </row>
    <row r="356" spans="1:41">
      <c r="A356" s="1">
        <v>343</v>
      </c>
      <c r="B356" s="1">
        <f t="shared" si="228"/>
        <v>0</v>
      </c>
      <c r="C356" s="3">
        <f t="shared" si="191"/>
        <v>-4.6479562079911671E-13</v>
      </c>
      <c r="D356" s="3">
        <f t="shared" si="198"/>
        <v>0</v>
      </c>
      <c r="E356" s="4">
        <f t="shared" si="199"/>
        <v>-1.8575497683778164E-15</v>
      </c>
      <c r="F356" s="4">
        <f t="shared" si="200"/>
        <v>1.8575497683778164E-15</v>
      </c>
      <c r="G356" s="7">
        <f t="shared" si="201"/>
        <v>0.15</v>
      </c>
      <c r="H356" s="8">
        <f t="shared" si="202"/>
        <v>1.3451947011868914E-2</v>
      </c>
      <c r="I356" s="3">
        <f t="shared" si="192"/>
        <v>-6.3376599278673506E-15</v>
      </c>
      <c r="J356" s="4">
        <f t="shared" si="193"/>
        <v>-4.4801101594895337E-15</v>
      </c>
      <c r="K356" s="3">
        <f t="shared" si="194"/>
        <v>-6.3376599278673506E-15</v>
      </c>
      <c r="L356" s="4">
        <f t="shared" si="195"/>
        <v>-4.3016942004538899E-16</v>
      </c>
      <c r="M356" s="18">
        <f t="shared" si="196"/>
        <v>-1.4273803483324274E-15</v>
      </c>
      <c r="N356" s="18">
        <f t="shared" si="197"/>
        <v>-4.4801101594895337E-15</v>
      </c>
      <c r="O356" s="18">
        <f t="shared" si="203"/>
        <v>-5.9074905078219613E-15</v>
      </c>
      <c r="P356" s="27">
        <f t="shared" si="204"/>
        <v>6.2570761299187023E-14</v>
      </c>
      <c r="Q356" s="18">
        <f t="shared" si="205"/>
        <v>1.7182813807043786E-16</v>
      </c>
      <c r="R356" s="18">
        <f t="shared" si="206"/>
        <v>-6.0793186458923995E-15</v>
      </c>
      <c r="S356" s="29">
        <f t="shared" si="207"/>
        <v>-5.9074905078219613E-15</v>
      </c>
      <c r="T356" s="25">
        <f t="shared" si="208"/>
        <v>0</v>
      </c>
      <c r="U356" s="4">
        <f t="shared" si="209"/>
        <v>0</v>
      </c>
      <c r="V356" s="4">
        <f t="shared" si="210"/>
        <v>0</v>
      </c>
      <c r="W356" s="4">
        <f t="shared" si="211"/>
        <v>0</v>
      </c>
      <c r="X356" s="27">
        <f t="shared" si="212"/>
        <v>0</v>
      </c>
      <c r="Y356" s="18">
        <f t="shared" si="213"/>
        <v>0</v>
      </c>
      <c r="Z356" s="18">
        <f t="shared" si="214"/>
        <v>0</v>
      </c>
      <c r="AA356" s="29">
        <f t="shared" si="215"/>
        <v>0</v>
      </c>
      <c r="AB356" s="25">
        <f t="shared" si="216"/>
        <v>0</v>
      </c>
      <c r="AC356" s="36">
        <f t="shared" si="217"/>
        <v>0</v>
      </c>
      <c r="AD356" s="4">
        <f t="shared" si="218"/>
        <v>0</v>
      </c>
      <c r="AE356" s="4">
        <f t="shared" si="219"/>
        <v>0</v>
      </c>
      <c r="AF356" s="33">
        <f t="shared" si="220"/>
        <v>-2.085206295541093E-12</v>
      </c>
      <c r="AG356" s="18">
        <f t="shared" si="221"/>
        <v>0</v>
      </c>
      <c r="AH356" s="18">
        <f t="shared" si="222"/>
        <v>0</v>
      </c>
      <c r="AI356" s="29">
        <f t="shared" si="223"/>
        <v>0</v>
      </c>
      <c r="AJ356" s="4">
        <f t="shared" si="224"/>
        <v>-9.2408975359693856E-13</v>
      </c>
      <c r="AK356" s="4">
        <f t="shared" si="225"/>
        <v>0</v>
      </c>
      <c r="AL356" s="4">
        <f t="shared" si="226"/>
        <v>0</v>
      </c>
      <c r="AM356" s="4">
        <f t="shared" si="227"/>
        <v>0</v>
      </c>
      <c r="AO356" s="4"/>
    </row>
    <row r="357" spans="1:41">
      <c r="A357" s="1">
        <v>344</v>
      </c>
      <c r="B357" s="1">
        <f t="shared" si="228"/>
        <v>0</v>
      </c>
      <c r="C357" s="3">
        <f t="shared" si="191"/>
        <v>-4.6035828162844471E-13</v>
      </c>
      <c r="D357" s="3">
        <f t="shared" si="198"/>
        <v>0</v>
      </c>
      <c r="E357" s="4">
        <f t="shared" si="199"/>
        <v>-1.8398159989965038E-15</v>
      </c>
      <c r="F357" s="4">
        <f t="shared" si="200"/>
        <v>1.8398159989965038E-15</v>
      </c>
      <c r="G357" s="7">
        <f t="shared" si="201"/>
        <v>0.15</v>
      </c>
      <c r="H357" s="8">
        <f t="shared" si="202"/>
        <v>1.3451947011868914E-2</v>
      </c>
      <c r="I357" s="3">
        <f t="shared" si="192"/>
        <v>-6.2771551696685251E-15</v>
      </c>
      <c r="J357" s="4">
        <f t="shared" si="193"/>
        <v>-4.4373391706720217E-15</v>
      </c>
      <c r="K357" s="3">
        <f t="shared" si="194"/>
        <v>-6.2771551696685251E-15</v>
      </c>
      <c r="L357" s="4">
        <f t="shared" si="195"/>
        <v>-4.2606265239919031E-16</v>
      </c>
      <c r="M357" s="18">
        <f t="shared" si="196"/>
        <v>-1.4137533465973135E-15</v>
      </c>
      <c r="N357" s="18">
        <f t="shared" si="197"/>
        <v>-4.4373391706720217E-15</v>
      </c>
      <c r="O357" s="18">
        <f t="shared" si="203"/>
        <v>-5.8510925172693348E-15</v>
      </c>
      <c r="P357" s="27">
        <f t="shared" si="204"/>
        <v>6.8612173215408054E-14</v>
      </c>
      <c r="Q357" s="18">
        <f t="shared" si="205"/>
        <v>1.903193989516939E-16</v>
      </c>
      <c r="R357" s="18">
        <f t="shared" si="206"/>
        <v>-6.041411916221029E-15</v>
      </c>
      <c r="S357" s="29">
        <f t="shared" si="207"/>
        <v>-5.8510925172693348E-15</v>
      </c>
      <c r="T357" s="25">
        <f t="shared" si="208"/>
        <v>0</v>
      </c>
      <c r="U357" s="4">
        <f t="shared" si="209"/>
        <v>0</v>
      </c>
      <c r="V357" s="4">
        <f t="shared" si="210"/>
        <v>0</v>
      </c>
      <c r="W357" s="4">
        <f t="shared" si="211"/>
        <v>0</v>
      </c>
      <c r="X357" s="27">
        <f t="shared" si="212"/>
        <v>0</v>
      </c>
      <c r="Y357" s="18">
        <f t="shared" si="213"/>
        <v>0</v>
      </c>
      <c r="Z357" s="18">
        <f t="shared" si="214"/>
        <v>0</v>
      </c>
      <c r="AA357" s="29">
        <f t="shared" si="215"/>
        <v>0</v>
      </c>
      <c r="AB357" s="25">
        <f t="shared" si="216"/>
        <v>0</v>
      </c>
      <c r="AC357" s="36">
        <f t="shared" si="217"/>
        <v>0</v>
      </c>
      <c r="AD357" s="4">
        <f t="shared" si="218"/>
        <v>0</v>
      </c>
      <c r="AE357" s="4">
        <f t="shared" si="219"/>
        <v>0</v>
      </c>
      <c r="AF357" s="33">
        <f t="shared" si="220"/>
        <v>-2.0782456991800341E-12</v>
      </c>
      <c r="AG357" s="18">
        <f t="shared" si="221"/>
        <v>0</v>
      </c>
      <c r="AH357" s="18">
        <f t="shared" si="222"/>
        <v>0</v>
      </c>
      <c r="AI357" s="29">
        <f t="shared" si="223"/>
        <v>0</v>
      </c>
      <c r="AJ357" s="4">
        <f t="shared" si="224"/>
        <v>-9.1583722221314539E-13</v>
      </c>
      <c r="AK357" s="4">
        <f t="shared" si="225"/>
        <v>0</v>
      </c>
      <c r="AL357" s="4">
        <f t="shared" si="226"/>
        <v>0</v>
      </c>
      <c r="AM357" s="4">
        <f t="shared" si="227"/>
        <v>0</v>
      </c>
      <c r="AO357" s="4"/>
    </row>
    <row r="358" spans="1:41">
      <c r="A358" s="1">
        <v>345</v>
      </c>
      <c r="B358" s="1">
        <f t="shared" si="228"/>
        <v>0</v>
      </c>
      <c r="C358" s="3">
        <f t="shared" si="191"/>
        <v>-4.559633051179065E-13</v>
      </c>
      <c r="D358" s="3">
        <f t="shared" si="198"/>
        <v>0</v>
      </c>
      <c r="E358" s="4">
        <f t="shared" si="199"/>
        <v>-1.8222515314459269E-15</v>
      </c>
      <c r="F358" s="4">
        <f t="shared" si="200"/>
        <v>1.8222515314459269E-15</v>
      </c>
      <c r="G358" s="7">
        <f t="shared" si="201"/>
        <v>0.15</v>
      </c>
      <c r="H358" s="8">
        <f t="shared" si="202"/>
        <v>1.3451947011868914E-2</v>
      </c>
      <c r="I358" s="3">
        <f t="shared" si="192"/>
        <v>-6.2172280419841727E-15</v>
      </c>
      <c r="J358" s="4">
        <f t="shared" si="193"/>
        <v>-4.3949765105382454E-15</v>
      </c>
      <c r="K358" s="3">
        <f t="shared" si="194"/>
        <v>-6.2172280419841727E-15</v>
      </c>
      <c r="L358" s="4">
        <f t="shared" si="195"/>
        <v>-4.2199509149274098E-16</v>
      </c>
      <c r="M358" s="18">
        <f t="shared" si="196"/>
        <v>-1.4002564399531859E-15</v>
      </c>
      <c r="N358" s="18">
        <f t="shared" si="197"/>
        <v>-4.3949765105382454E-15</v>
      </c>
      <c r="O358" s="18">
        <f t="shared" si="203"/>
        <v>-5.7952329504914315E-15</v>
      </c>
      <c r="P358" s="27">
        <f t="shared" si="204"/>
        <v>7.4616101526096352E-14</v>
      </c>
      <c r="Q358" s="18">
        <f t="shared" si="205"/>
        <v>2.086953601968662E-16</v>
      </c>
      <c r="R358" s="18">
        <f t="shared" si="206"/>
        <v>-6.0039283106882977E-15</v>
      </c>
      <c r="S358" s="29">
        <f t="shared" si="207"/>
        <v>-5.7952329504914315E-15</v>
      </c>
      <c r="T358" s="25">
        <f t="shared" si="208"/>
        <v>0</v>
      </c>
      <c r="U358" s="4">
        <f t="shared" si="209"/>
        <v>0</v>
      </c>
      <c r="V358" s="4">
        <f t="shared" si="210"/>
        <v>0</v>
      </c>
      <c r="W358" s="4">
        <f t="shared" si="211"/>
        <v>0</v>
      </c>
      <c r="X358" s="27">
        <f t="shared" si="212"/>
        <v>0</v>
      </c>
      <c r="Y358" s="18">
        <f t="shared" si="213"/>
        <v>0</v>
      </c>
      <c r="Z358" s="18">
        <f t="shared" si="214"/>
        <v>0</v>
      </c>
      <c r="AA358" s="29">
        <f t="shared" si="215"/>
        <v>0</v>
      </c>
      <c r="AB358" s="25">
        <f t="shared" si="216"/>
        <v>0</v>
      </c>
      <c r="AC358" s="36">
        <f t="shared" si="217"/>
        <v>0</v>
      </c>
      <c r="AD358" s="4">
        <f t="shared" si="218"/>
        <v>0</v>
      </c>
      <c r="AE358" s="4">
        <f t="shared" si="219"/>
        <v>0</v>
      </c>
      <c r="AF358" s="33">
        <f t="shared" si="220"/>
        <v>-2.0713552671874628E-12</v>
      </c>
      <c r="AG358" s="18">
        <f t="shared" si="221"/>
        <v>0</v>
      </c>
      <c r="AH358" s="18">
        <f t="shared" si="222"/>
        <v>0</v>
      </c>
      <c r="AI358" s="29">
        <f t="shared" si="223"/>
        <v>0</v>
      </c>
      <c r="AJ358" s="4">
        <f t="shared" si="224"/>
        <v>-9.0765071941531785E-13</v>
      </c>
      <c r="AK358" s="4">
        <f t="shared" si="225"/>
        <v>0</v>
      </c>
      <c r="AL358" s="4">
        <f t="shared" si="226"/>
        <v>0</v>
      </c>
      <c r="AM358" s="4">
        <f t="shared" si="227"/>
        <v>0</v>
      </c>
      <c r="AO358" s="4"/>
    </row>
    <row r="359" spans="1:41">
      <c r="A359" s="1">
        <v>346</v>
      </c>
      <c r="B359" s="1">
        <f t="shared" si="228"/>
        <v>0</v>
      </c>
      <c r="C359" s="3">
        <f t="shared" si="191"/>
        <v>-4.5161028683707547E-13</v>
      </c>
      <c r="D359" s="3">
        <f t="shared" si="198"/>
        <v>0</v>
      </c>
      <c r="E359" s="4">
        <f t="shared" si="199"/>
        <v>-1.8048547494250467E-15</v>
      </c>
      <c r="F359" s="4">
        <f t="shared" si="200"/>
        <v>1.8048547494250467E-15</v>
      </c>
      <c r="G359" s="7">
        <f t="shared" si="201"/>
        <v>0.15</v>
      </c>
      <c r="H359" s="8">
        <f t="shared" si="202"/>
        <v>1.3451947011868914E-2</v>
      </c>
      <c r="I359" s="3">
        <f t="shared" si="192"/>
        <v>-6.1578730302560819E-15</v>
      </c>
      <c r="J359" s="4">
        <f t="shared" si="193"/>
        <v>-4.3530182808310352E-15</v>
      </c>
      <c r="K359" s="3">
        <f t="shared" si="194"/>
        <v>-6.1578730302560819E-15</v>
      </c>
      <c r="L359" s="4">
        <f t="shared" si="195"/>
        <v>-4.1796636302474759E-16</v>
      </c>
      <c r="M359" s="18">
        <f t="shared" si="196"/>
        <v>-1.3868883864002991E-15</v>
      </c>
      <c r="N359" s="18">
        <f t="shared" si="197"/>
        <v>-4.3530182808310352E-15</v>
      </c>
      <c r="O359" s="18">
        <f t="shared" si="203"/>
        <v>-5.7399066672313345E-15</v>
      </c>
      <c r="P359" s="27">
        <f t="shared" si="204"/>
        <v>8.0582965502136231E-14</v>
      </c>
      <c r="Q359" s="18">
        <f t="shared" si="205"/>
        <v>2.2695730880854313E-16</v>
      </c>
      <c r="R359" s="18">
        <f t="shared" si="206"/>
        <v>-5.9668639760398774E-15</v>
      </c>
      <c r="S359" s="29">
        <f t="shared" si="207"/>
        <v>-5.7399066672313345E-15</v>
      </c>
      <c r="T359" s="25">
        <f t="shared" si="208"/>
        <v>0</v>
      </c>
      <c r="U359" s="4">
        <f t="shared" si="209"/>
        <v>0</v>
      </c>
      <c r="V359" s="4">
        <f t="shared" si="210"/>
        <v>0</v>
      </c>
      <c r="W359" s="4">
        <f t="shared" si="211"/>
        <v>0</v>
      </c>
      <c r="X359" s="27">
        <f t="shared" si="212"/>
        <v>0</v>
      </c>
      <c r="Y359" s="18">
        <f t="shared" si="213"/>
        <v>0</v>
      </c>
      <c r="Z359" s="18">
        <f t="shared" si="214"/>
        <v>0</v>
      </c>
      <c r="AA359" s="29">
        <f t="shared" si="215"/>
        <v>0</v>
      </c>
      <c r="AB359" s="25">
        <f t="shared" si="216"/>
        <v>0</v>
      </c>
      <c r="AC359" s="36">
        <f t="shared" si="217"/>
        <v>0</v>
      </c>
      <c r="AD359" s="4">
        <f t="shared" si="218"/>
        <v>0</v>
      </c>
      <c r="AE359" s="4">
        <f t="shared" si="219"/>
        <v>0</v>
      </c>
      <c r="AF359" s="33">
        <f t="shared" si="220"/>
        <v>-2.0645349357097977E-12</v>
      </c>
      <c r="AG359" s="18">
        <f t="shared" si="221"/>
        <v>0</v>
      </c>
      <c r="AH359" s="18">
        <f t="shared" si="222"/>
        <v>0</v>
      </c>
      <c r="AI359" s="29">
        <f t="shared" si="223"/>
        <v>0</v>
      </c>
      <c r="AJ359" s="4">
        <f t="shared" si="224"/>
        <v>-8.9952983673093379E-13</v>
      </c>
      <c r="AK359" s="4">
        <f t="shared" si="225"/>
        <v>0</v>
      </c>
      <c r="AL359" s="4">
        <f t="shared" si="226"/>
        <v>0</v>
      </c>
      <c r="AM359" s="4">
        <f t="shared" si="227"/>
        <v>0</v>
      </c>
      <c r="AO359" s="4"/>
    </row>
    <row r="360" spans="1:41">
      <c r="A360" s="1">
        <v>347</v>
      </c>
      <c r="B360" s="1">
        <f t="shared" si="228"/>
        <v>0</v>
      </c>
      <c r="C360" s="3">
        <f t="shared" si="191"/>
        <v>-4.4729882621656614E-13</v>
      </c>
      <c r="D360" s="3">
        <f t="shared" si="198"/>
        <v>0</v>
      </c>
      <c r="E360" s="4">
        <f t="shared" si="199"/>
        <v>-1.7876240520634236E-15</v>
      </c>
      <c r="F360" s="4">
        <f t="shared" si="200"/>
        <v>1.7876240520634236E-15</v>
      </c>
      <c r="G360" s="7">
        <f t="shared" si="201"/>
        <v>0.15</v>
      </c>
      <c r="H360" s="8">
        <f t="shared" si="202"/>
        <v>1.3451947011868914E-2</v>
      </c>
      <c r="I360" s="3">
        <f t="shared" si="192"/>
        <v>-6.0990846725727598E-15</v>
      </c>
      <c r="J360" s="4">
        <f t="shared" si="193"/>
        <v>-4.3114606205093359E-15</v>
      </c>
      <c r="K360" s="3">
        <f t="shared" si="194"/>
        <v>-6.0990846725727598E-15</v>
      </c>
      <c r="L360" s="4">
        <f t="shared" si="195"/>
        <v>-4.1397609626731918E-16</v>
      </c>
      <c r="M360" s="18">
        <f t="shared" si="196"/>
        <v>-1.3736479557961043E-15</v>
      </c>
      <c r="N360" s="18">
        <f t="shared" si="197"/>
        <v>-4.3114606205093359E-15</v>
      </c>
      <c r="O360" s="18">
        <f t="shared" si="203"/>
        <v>-5.6851085763054402E-15</v>
      </c>
      <c r="P360" s="27">
        <f t="shared" si="204"/>
        <v>8.6513180598510672E-14</v>
      </c>
      <c r="Q360" s="18">
        <f t="shared" si="205"/>
        <v>2.4510652006899776E-16</v>
      </c>
      <c r="R360" s="18">
        <f t="shared" si="206"/>
        <v>-5.9302150963744383E-15</v>
      </c>
      <c r="S360" s="29">
        <f t="shared" si="207"/>
        <v>-5.6851085763054402E-15</v>
      </c>
      <c r="T360" s="25">
        <f t="shared" si="208"/>
        <v>0</v>
      </c>
      <c r="U360" s="4">
        <f t="shared" si="209"/>
        <v>0</v>
      </c>
      <c r="V360" s="4">
        <f t="shared" si="210"/>
        <v>0</v>
      </c>
      <c r="W360" s="4">
        <f t="shared" si="211"/>
        <v>0</v>
      </c>
      <c r="X360" s="27">
        <f t="shared" si="212"/>
        <v>0</v>
      </c>
      <c r="Y360" s="18">
        <f t="shared" si="213"/>
        <v>0</v>
      </c>
      <c r="Z360" s="18">
        <f t="shared" si="214"/>
        <v>0</v>
      </c>
      <c r="AA360" s="29">
        <f t="shared" si="215"/>
        <v>0</v>
      </c>
      <c r="AB360" s="25">
        <f t="shared" si="216"/>
        <v>0</v>
      </c>
      <c r="AC360" s="36">
        <f t="shared" si="217"/>
        <v>0</v>
      </c>
      <c r="AD360" s="4">
        <f t="shared" si="218"/>
        <v>0</v>
      </c>
      <c r="AE360" s="4">
        <f t="shared" si="219"/>
        <v>0</v>
      </c>
      <c r="AF360" s="33">
        <f t="shared" si="220"/>
        <v>-2.0577846384419301E-12</v>
      </c>
      <c r="AG360" s="18">
        <f t="shared" si="221"/>
        <v>0</v>
      </c>
      <c r="AH360" s="18">
        <f t="shared" si="222"/>
        <v>0</v>
      </c>
      <c r="AI360" s="29">
        <f t="shared" si="223"/>
        <v>0</v>
      </c>
      <c r="AJ360" s="4">
        <f t="shared" si="224"/>
        <v>-8.9147416612509795E-13</v>
      </c>
      <c r="AK360" s="4">
        <f t="shared" si="225"/>
        <v>0</v>
      </c>
      <c r="AL360" s="4">
        <f t="shared" si="226"/>
        <v>0</v>
      </c>
      <c r="AM360" s="4">
        <f t="shared" si="227"/>
        <v>0</v>
      </c>
      <c r="AO360" s="4"/>
    </row>
    <row r="361" spans="1:41">
      <c r="A361" s="1">
        <v>348</v>
      </c>
      <c r="B361" s="1">
        <f t="shared" si="228"/>
        <v>0</v>
      </c>
      <c r="C361" s="3">
        <f t="shared" si="191"/>
        <v>-4.4302852651117324E-13</v>
      </c>
      <c r="D361" s="3">
        <f t="shared" si="198"/>
        <v>0</v>
      </c>
      <c r="E361" s="4">
        <f t="shared" si="199"/>
        <v>-1.7705578537739077E-15</v>
      </c>
      <c r="F361" s="4">
        <f t="shared" si="200"/>
        <v>1.7705578537739077E-15</v>
      </c>
      <c r="G361" s="7">
        <f t="shared" si="201"/>
        <v>0.15</v>
      </c>
      <c r="H361" s="8">
        <f t="shared" si="202"/>
        <v>1.3451947011868914E-2</v>
      </c>
      <c r="I361" s="3">
        <f t="shared" si="192"/>
        <v>-6.0408575591668254E-15</v>
      </c>
      <c r="J361" s="4">
        <f t="shared" si="193"/>
        <v>-4.2702997053929175E-15</v>
      </c>
      <c r="K361" s="3">
        <f t="shared" si="194"/>
        <v>-6.0408575591668254E-15</v>
      </c>
      <c r="L361" s="4">
        <f t="shared" si="195"/>
        <v>-4.100239240318523E-16</v>
      </c>
      <c r="M361" s="18">
        <f t="shared" si="196"/>
        <v>-1.3605339297420554E-15</v>
      </c>
      <c r="N361" s="18">
        <f t="shared" si="197"/>
        <v>-4.2702997053929175E-15</v>
      </c>
      <c r="O361" s="18">
        <f t="shared" si="203"/>
        <v>-5.6308336351349727E-15</v>
      </c>
      <c r="P361" s="27">
        <f t="shared" si="204"/>
        <v>9.2407158491299443E-14</v>
      </c>
      <c r="Q361" s="18">
        <f t="shared" si="205"/>
        <v>2.6314425765380332E-16</v>
      </c>
      <c r="R361" s="18">
        <f t="shared" si="206"/>
        <v>-5.8939778927887763E-15</v>
      </c>
      <c r="S361" s="29">
        <f t="shared" si="207"/>
        <v>-5.6308336351349727E-15</v>
      </c>
      <c r="T361" s="25">
        <f t="shared" si="208"/>
        <v>0</v>
      </c>
      <c r="U361" s="4">
        <f t="shared" si="209"/>
        <v>0</v>
      </c>
      <c r="V361" s="4">
        <f t="shared" si="210"/>
        <v>0</v>
      </c>
      <c r="W361" s="4">
        <f t="shared" si="211"/>
        <v>0</v>
      </c>
      <c r="X361" s="27">
        <f t="shared" si="212"/>
        <v>0</v>
      </c>
      <c r="Y361" s="18">
        <f t="shared" si="213"/>
        <v>0</v>
      </c>
      <c r="Z361" s="18">
        <f t="shared" si="214"/>
        <v>0</v>
      </c>
      <c r="AA361" s="29">
        <f t="shared" si="215"/>
        <v>0</v>
      </c>
      <c r="AB361" s="25">
        <f t="shared" si="216"/>
        <v>0</v>
      </c>
      <c r="AC361" s="36">
        <f t="shared" si="217"/>
        <v>0</v>
      </c>
      <c r="AD361" s="4">
        <f t="shared" si="218"/>
        <v>0</v>
      </c>
      <c r="AE361" s="4">
        <f t="shared" si="219"/>
        <v>0</v>
      </c>
      <c r="AF361" s="33">
        <f t="shared" si="220"/>
        <v>-2.0511043066904942E-12</v>
      </c>
      <c r="AG361" s="18">
        <f t="shared" si="221"/>
        <v>0</v>
      </c>
      <c r="AH361" s="18">
        <f t="shared" si="222"/>
        <v>0</v>
      </c>
      <c r="AI361" s="29">
        <f t="shared" si="223"/>
        <v>0</v>
      </c>
      <c r="AJ361" s="4">
        <f t="shared" si="224"/>
        <v>-8.8348330004719188E-13</v>
      </c>
      <c r="AK361" s="4">
        <f t="shared" si="225"/>
        <v>0</v>
      </c>
      <c r="AL361" s="4">
        <f t="shared" si="226"/>
        <v>0</v>
      </c>
      <c r="AM361" s="4">
        <f t="shared" si="227"/>
        <v>0</v>
      </c>
      <c r="AO361" s="4"/>
    </row>
    <row r="362" spans="1:41">
      <c r="A362" s="1">
        <v>349</v>
      </c>
      <c r="B362" s="1">
        <f t="shared" si="228"/>
        <v>0</v>
      </c>
      <c r="C362" s="3">
        <f t="shared" si="191"/>
        <v>-4.3879899476336278E-13</v>
      </c>
      <c r="D362" s="3">
        <f t="shared" si="198"/>
        <v>0</v>
      </c>
      <c r="E362" s="4">
        <f t="shared" si="199"/>
        <v>-1.7536545841067274E-15</v>
      </c>
      <c r="F362" s="4">
        <f t="shared" si="200"/>
        <v>1.7536545841067274E-15</v>
      </c>
      <c r="G362" s="7">
        <f t="shared" si="201"/>
        <v>0.15</v>
      </c>
      <c r="H362" s="8">
        <f t="shared" si="202"/>
        <v>1.3451947011868914E-2</v>
      </c>
      <c r="I362" s="3">
        <f t="shared" si="192"/>
        <v>-5.9831863319171899E-15</v>
      </c>
      <c r="J362" s="4">
        <f t="shared" si="193"/>
        <v>-4.2295317478104625E-15</v>
      </c>
      <c r="K362" s="3">
        <f t="shared" si="194"/>
        <v>-5.9831863319171899E-15</v>
      </c>
      <c r="L362" s="4">
        <f t="shared" si="195"/>
        <v>-4.0610948263524212E-16</v>
      </c>
      <c r="M362" s="18">
        <f t="shared" si="196"/>
        <v>-1.3475451014714852E-15</v>
      </c>
      <c r="N362" s="18">
        <f t="shared" si="197"/>
        <v>-4.2295317478104625E-15</v>
      </c>
      <c r="O362" s="18">
        <f t="shared" si="203"/>
        <v>-5.5770768492819481E-15</v>
      </c>
      <c r="P362" s="27">
        <f t="shared" si="204"/>
        <v>9.8265307114325761E-14</v>
      </c>
      <c r="Q362" s="18">
        <f t="shared" si="205"/>
        <v>2.8107177374436919E-16</v>
      </c>
      <c r="R362" s="18">
        <f t="shared" si="206"/>
        <v>-5.8581486230263175E-15</v>
      </c>
      <c r="S362" s="29">
        <f t="shared" si="207"/>
        <v>-5.5770768492819481E-15</v>
      </c>
      <c r="T362" s="25">
        <f t="shared" si="208"/>
        <v>0</v>
      </c>
      <c r="U362" s="4">
        <f t="shared" si="209"/>
        <v>0</v>
      </c>
      <c r="V362" s="4">
        <f t="shared" si="210"/>
        <v>0</v>
      </c>
      <c r="W362" s="4">
        <f t="shared" si="211"/>
        <v>0</v>
      </c>
      <c r="X362" s="27">
        <f t="shared" si="212"/>
        <v>0</v>
      </c>
      <c r="Y362" s="18">
        <f t="shared" si="213"/>
        <v>0</v>
      </c>
      <c r="Z362" s="18">
        <f t="shared" si="214"/>
        <v>0</v>
      </c>
      <c r="AA362" s="29">
        <f t="shared" si="215"/>
        <v>0</v>
      </c>
      <c r="AB362" s="25">
        <f t="shared" si="216"/>
        <v>0</v>
      </c>
      <c r="AC362" s="36">
        <f t="shared" si="217"/>
        <v>0</v>
      </c>
      <c r="AD362" s="4">
        <f t="shared" si="218"/>
        <v>0</v>
      </c>
      <c r="AE362" s="4">
        <f t="shared" si="219"/>
        <v>0</v>
      </c>
      <c r="AF362" s="33">
        <f t="shared" si="220"/>
        <v>-2.044493869436185E-12</v>
      </c>
      <c r="AG362" s="18">
        <f t="shared" si="221"/>
        <v>0</v>
      </c>
      <c r="AH362" s="18">
        <f t="shared" si="222"/>
        <v>0</v>
      </c>
      <c r="AI362" s="29">
        <f t="shared" si="223"/>
        <v>0</v>
      </c>
      <c r="AJ362" s="4">
        <f t="shared" si="224"/>
        <v>-8.7555683147635572E-13</v>
      </c>
      <c r="AK362" s="4">
        <f t="shared" si="225"/>
        <v>0</v>
      </c>
      <c r="AL362" s="4">
        <f t="shared" si="226"/>
        <v>0</v>
      </c>
      <c r="AM362" s="4">
        <f t="shared" si="227"/>
        <v>0</v>
      </c>
      <c r="AO362" s="4"/>
    </row>
    <row r="363" spans="1:41">
      <c r="A363" s="1">
        <v>350</v>
      </c>
      <c r="B363" s="1">
        <f t="shared" si="228"/>
        <v>0</v>
      </c>
      <c r="C363" s="3">
        <f t="shared" si="191"/>
        <v>-4.3460984176711177E-13</v>
      </c>
      <c r="D363" s="3">
        <f t="shared" si="198"/>
        <v>0</v>
      </c>
      <c r="E363" s="4">
        <f t="shared" si="199"/>
        <v>-1.7369126876049776E-15</v>
      </c>
      <c r="F363" s="4">
        <f t="shared" si="200"/>
        <v>1.7369126876049776E-15</v>
      </c>
      <c r="G363" s="7">
        <f t="shared" si="201"/>
        <v>0.15</v>
      </c>
      <c r="H363" s="8">
        <f t="shared" si="202"/>
        <v>1.3451947011868914E-2</v>
      </c>
      <c r="I363" s="3">
        <f t="shared" si="192"/>
        <v>-5.9260656838560062E-15</v>
      </c>
      <c r="J363" s="4">
        <f t="shared" si="193"/>
        <v>-4.1891529962510286E-15</v>
      </c>
      <c r="K363" s="3">
        <f t="shared" si="194"/>
        <v>-5.9260656838560062E-15</v>
      </c>
      <c r="L363" s="4">
        <f t="shared" si="195"/>
        <v>-4.0223241186641585E-16</v>
      </c>
      <c r="M363" s="18">
        <f t="shared" si="196"/>
        <v>-1.3346802757385617E-15</v>
      </c>
      <c r="N363" s="18">
        <f t="shared" si="197"/>
        <v>-4.1891529962510286E-15</v>
      </c>
      <c r="O363" s="18">
        <f t="shared" si="203"/>
        <v>-5.5238332719895899E-15</v>
      </c>
      <c r="P363" s="27">
        <f t="shared" si="204"/>
        <v>1.0408803069545475E-13</v>
      </c>
      <c r="Q363" s="18">
        <f t="shared" si="205"/>
        <v>2.9889030913940753E-16</v>
      </c>
      <c r="R363" s="18">
        <f t="shared" si="206"/>
        <v>-5.8227235811289974E-15</v>
      </c>
      <c r="S363" s="29">
        <f t="shared" si="207"/>
        <v>-5.5238332719895899E-15</v>
      </c>
      <c r="T363" s="25">
        <f t="shared" si="208"/>
        <v>0</v>
      </c>
      <c r="U363" s="4">
        <f t="shared" si="209"/>
        <v>0</v>
      </c>
      <c r="V363" s="4">
        <f t="shared" si="210"/>
        <v>0</v>
      </c>
      <c r="W363" s="4">
        <f t="shared" si="211"/>
        <v>0</v>
      </c>
      <c r="X363" s="27">
        <f t="shared" si="212"/>
        <v>0</v>
      </c>
      <c r="Y363" s="18">
        <f t="shared" si="213"/>
        <v>0</v>
      </c>
      <c r="Z363" s="18">
        <f t="shared" si="214"/>
        <v>0</v>
      </c>
      <c r="AA363" s="29">
        <f t="shared" si="215"/>
        <v>0</v>
      </c>
      <c r="AB363" s="25">
        <f t="shared" si="216"/>
        <v>0</v>
      </c>
      <c r="AC363" s="36">
        <f t="shared" si="217"/>
        <v>0</v>
      </c>
      <c r="AD363" s="4">
        <f t="shared" si="218"/>
        <v>0</v>
      </c>
      <c r="AE363" s="4">
        <f t="shared" si="219"/>
        <v>0</v>
      </c>
      <c r="AF363" s="33">
        <f t="shared" si="220"/>
        <v>-2.0379532533951492E-12</v>
      </c>
      <c r="AG363" s="18">
        <f t="shared" si="221"/>
        <v>0</v>
      </c>
      <c r="AH363" s="18">
        <f t="shared" si="222"/>
        <v>0</v>
      </c>
      <c r="AI363" s="29">
        <f t="shared" si="223"/>
        <v>0</v>
      </c>
      <c r="AJ363" s="4">
        <f t="shared" si="224"/>
        <v>-8.6769435396583354E-13</v>
      </c>
      <c r="AK363" s="4">
        <f t="shared" si="225"/>
        <v>0</v>
      </c>
      <c r="AL363" s="4">
        <f t="shared" si="226"/>
        <v>0</v>
      </c>
      <c r="AM363" s="4">
        <f t="shared" si="227"/>
        <v>0</v>
      </c>
      <c r="AO363" s="4"/>
    </row>
    <row r="364" spans="1:41">
      <c r="A364" s="1">
        <v>351</v>
      </c>
      <c r="B364" s="1">
        <f t="shared" si="228"/>
        <v>0</v>
      </c>
      <c r="C364" s="3">
        <f t="shared" si="191"/>
        <v>-4.3046068203209296E-13</v>
      </c>
      <c r="D364" s="3">
        <f t="shared" si="198"/>
        <v>0</v>
      </c>
      <c r="E364" s="4">
        <f t="shared" si="199"/>
        <v>-1.7203306236614843E-15</v>
      </c>
      <c r="F364" s="4">
        <f t="shared" si="200"/>
        <v>1.7203306236614843E-15</v>
      </c>
      <c r="G364" s="7">
        <f t="shared" si="201"/>
        <v>0.15</v>
      </c>
      <c r="H364" s="8">
        <f t="shared" si="202"/>
        <v>1.3451947011868914E-2</v>
      </c>
      <c r="I364" s="3">
        <f t="shared" si="192"/>
        <v>-5.8694903586803104E-15</v>
      </c>
      <c r="J364" s="4">
        <f t="shared" si="193"/>
        <v>-4.149159735018826E-15</v>
      </c>
      <c r="K364" s="3">
        <f t="shared" si="194"/>
        <v>-5.8694903586803104E-15</v>
      </c>
      <c r="L364" s="4">
        <f t="shared" si="195"/>
        <v>-3.9839235495318576E-16</v>
      </c>
      <c r="M364" s="18">
        <f t="shared" si="196"/>
        <v>-1.3219382687082985E-15</v>
      </c>
      <c r="N364" s="18">
        <f t="shared" si="197"/>
        <v>-4.149159735018826E-15</v>
      </c>
      <c r="O364" s="18">
        <f t="shared" si="203"/>
        <v>-5.4710980037271245E-15</v>
      </c>
      <c r="P364" s="27">
        <f t="shared" si="204"/>
        <v>1.0987572979254722E-13</v>
      </c>
      <c r="Q364" s="18">
        <f t="shared" si="205"/>
        <v>3.1660109336534157E-16</v>
      </c>
      <c r="R364" s="18">
        <f t="shared" si="206"/>
        <v>-5.7876990970924661E-15</v>
      </c>
      <c r="S364" s="29">
        <f t="shared" si="207"/>
        <v>-5.4710980037271245E-15</v>
      </c>
      <c r="T364" s="25">
        <f t="shared" si="208"/>
        <v>0</v>
      </c>
      <c r="U364" s="4">
        <f t="shared" si="209"/>
        <v>0</v>
      </c>
      <c r="V364" s="4">
        <f t="shared" si="210"/>
        <v>0</v>
      </c>
      <c r="W364" s="4">
        <f t="shared" si="211"/>
        <v>0</v>
      </c>
      <c r="X364" s="27">
        <f t="shared" si="212"/>
        <v>0</v>
      </c>
      <c r="Y364" s="18">
        <f t="shared" si="213"/>
        <v>0</v>
      </c>
      <c r="Z364" s="18">
        <f t="shared" si="214"/>
        <v>0</v>
      </c>
      <c r="AA364" s="29">
        <f t="shared" si="215"/>
        <v>0</v>
      </c>
      <c r="AB364" s="25">
        <f t="shared" si="216"/>
        <v>0</v>
      </c>
      <c r="AC364" s="36">
        <f t="shared" si="217"/>
        <v>0</v>
      </c>
      <c r="AD364" s="4">
        <f t="shared" si="218"/>
        <v>0</v>
      </c>
      <c r="AE364" s="4">
        <f t="shared" si="219"/>
        <v>0</v>
      </c>
      <c r="AF364" s="33">
        <f t="shared" si="220"/>
        <v>-2.0314823830794554E-12</v>
      </c>
      <c r="AG364" s="18">
        <f t="shared" si="221"/>
        <v>0</v>
      </c>
      <c r="AH364" s="18">
        <f t="shared" si="222"/>
        <v>0</v>
      </c>
      <c r="AI364" s="29">
        <f t="shared" si="223"/>
        <v>0</v>
      </c>
      <c r="AJ364" s="4">
        <f t="shared" si="224"/>
        <v>-8.5989546168619615E-13</v>
      </c>
      <c r="AK364" s="4">
        <f t="shared" si="225"/>
        <v>0</v>
      </c>
      <c r="AL364" s="4">
        <f t="shared" si="226"/>
        <v>0</v>
      </c>
      <c r="AM364" s="4">
        <f t="shared" si="227"/>
        <v>0</v>
      </c>
      <c r="AO364" s="4"/>
    </row>
    <row r="365" spans="1:41">
      <c r="A365" s="1">
        <v>352</v>
      </c>
      <c r="B365" s="1">
        <f t="shared" si="228"/>
        <v>0</v>
      </c>
      <c r="C365" s="3">
        <f t="shared" si="191"/>
        <v>-4.2635113374820166E-13</v>
      </c>
      <c r="D365" s="3">
        <f t="shared" si="198"/>
        <v>0</v>
      </c>
      <c r="E365" s="4">
        <f t="shared" si="199"/>
        <v>-1.7039068663770345E-15</v>
      </c>
      <c r="F365" s="4">
        <f t="shared" si="200"/>
        <v>1.7039068663770345E-15</v>
      </c>
      <c r="G365" s="7">
        <f t="shared" si="201"/>
        <v>0.15</v>
      </c>
      <c r="H365" s="8">
        <f t="shared" si="202"/>
        <v>1.3451947011868914E-2</v>
      </c>
      <c r="I365" s="3">
        <f t="shared" si="192"/>
        <v>-5.8134551502683315E-15</v>
      </c>
      <c r="J365" s="4">
        <f t="shared" si="193"/>
        <v>-4.1095482838912972E-15</v>
      </c>
      <c r="K365" s="3">
        <f t="shared" si="194"/>
        <v>-5.8134551502683315E-15</v>
      </c>
      <c r="L365" s="4">
        <f t="shared" si="195"/>
        <v>-3.9458895852941852E-16</v>
      </c>
      <c r="M365" s="18">
        <f t="shared" si="196"/>
        <v>-1.309317907847616E-15</v>
      </c>
      <c r="N365" s="18">
        <f t="shared" si="197"/>
        <v>-4.1095482838912972E-15</v>
      </c>
      <c r="O365" s="18">
        <f t="shared" si="203"/>
        <v>-5.4188661917389132E-15</v>
      </c>
      <c r="P365" s="27">
        <f t="shared" si="204"/>
        <v>1.1562880132907179E-13</v>
      </c>
      <c r="Q365" s="18">
        <f t="shared" si="205"/>
        <v>3.3420534478566453E-16</v>
      </c>
      <c r="R365" s="18">
        <f t="shared" si="206"/>
        <v>-5.7530715365245778E-15</v>
      </c>
      <c r="S365" s="29">
        <f t="shared" si="207"/>
        <v>-5.4188661917389132E-15</v>
      </c>
      <c r="T365" s="25">
        <f t="shared" si="208"/>
        <v>0</v>
      </c>
      <c r="U365" s="4">
        <f t="shared" si="209"/>
        <v>0</v>
      </c>
      <c r="V365" s="4">
        <f t="shared" si="210"/>
        <v>0</v>
      </c>
      <c r="W365" s="4">
        <f t="shared" si="211"/>
        <v>0</v>
      </c>
      <c r="X365" s="27">
        <f t="shared" si="212"/>
        <v>0</v>
      </c>
      <c r="Y365" s="18">
        <f t="shared" si="213"/>
        <v>0</v>
      </c>
      <c r="Z365" s="18">
        <f t="shared" si="214"/>
        <v>0</v>
      </c>
      <c r="AA365" s="29">
        <f t="shared" si="215"/>
        <v>0</v>
      </c>
      <c r="AB365" s="25">
        <f t="shared" si="216"/>
        <v>0</v>
      </c>
      <c r="AC365" s="36">
        <f t="shared" si="217"/>
        <v>0</v>
      </c>
      <c r="AD365" s="4">
        <f t="shared" si="218"/>
        <v>0</v>
      </c>
      <c r="AE365" s="4">
        <f t="shared" si="219"/>
        <v>0</v>
      </c>
      <c r="AF365" s="33">
        <f t="shared" si="220"/>
        <v>-2.0250811808566516E-12</v>
      </c>
      <c r="AG365" s="18">
        <f t="shared" si="221"/>
        <v>0</v>
      </c>
      <c r="AH365" s="18">
        <f t="shared" si="222"/>
        <v>0</v>
      </c>
      <c r="AI365" s="29">
        <f t="shared" si="223"/>
        <v>0</v>
      </c>
      <c r="AJ365" s="4">
        <f t="shared" si="224"/>
        <v>-8.5215974946745879E-13</v>
      </c>
      <c r="AK365" s="4">
        <f t="shared" si="225"/>
        <v>0</v>
      </c>
      <c r="AL365" s="4">
        <f t="shared" si="226"/>
        <v>0</v>
      </c>
      <c r="AM365" s="4">
        <f t="shared" si="227"/>
        <v>0</v>
      </c>
      <c r="AO365" s="4"/>
    </row>
    <row r="366" spans="1:41">
      <c r="A366" s="1">
        <v>353</v>
      </c>
      <c r="B366" s="1">
        <f t="shared" si="228"/>
        <v>0</v>
      </c>
      <c r="C366" s="3">
        <f t="shared" si="191"/>
        <v>-4.2228081875042123E-13</v>
      </c>
      <c r="D366" s="3">
        <f t="shared" si="198"/>
        <v>0</v>
      </c>
      <c r="E366" s="4">
        <f t="shared" si="199"/>
        <v>-1.6876399044199649E-15</v>
      </c>
      <c r="F366" s="4">
        <f t="shared" si="200"/>
        <v>1.6876399044199649E-15</v>
      </c>
      <c r="G366" s="7">
        <f t="shared" si="201"/>
        <v>0.15</v>
      </c>
      <c r="H366" s="8">
        <f t="shared" si="202"/>
        <v>1.3451947011868914E-2</v>
      </c>
      <c r="I366" s="3">
        <f t="shared" si="192"/>
        <v>-5.7579549022004182E-15</v>
      </c>
      <c r="J366" s="4">
        <f t="shared" si="193"/>
        <v>-4.0703149977804534E-15</v>
      </c>
      <c r="K366" s="3">
        <f t="shared" si="194"/>
        <v>-5.7579549022004182E-15</v>
      </c>
      <c r="L366" s="4">
        <f t="shared" si="195"/>
        <v>-3.9082187260251816E-16</v>
      </c>
      <c r="M366" s="18">
        <f t="shared" si="196"/>
        <v>-1.2968180318174468E-15</v>
      </c>
      <c r="N366" s="18">
        <f t="shared" si="197"/>
        <v>-4.0703149977804534E-15</v>
      </c>
      <c r="O366" s="18">
        <f t="shared" si="203"/>
        <v>-5.3671330295979006E-15</v>
      </c>
      <c r="P366" s="27">
        <f t="shared" si="204"/>
        <v>1.2134763862937894E-13</v>
      </c>
      <c r="Q366" s="18">
        <f t="shared" si="205"/>
        <v>3.517042707092601E-16</v>
      </c>
      <c r="R366" s="18">
        <f t="shared" si="206"/>
        <v>-5.7188373003071605E-15</v>
      </c>
      <c r="S366" s="29">
        <f t="shared" si="207"/>
        <v>-5.3671330295979006E-15</v>
      </c>
      <c r="T366" s="25">
        <f t="shared" si="208"/>
        <v>0</v>
      </c>
      <c r="U366" s="4">
        <f t="shared" si="209"/>
        <v>0</v>
      </c>
      <c r="V366" s="4">
        <f t="shared" si="210"/>
        <v>0</v>
      </c>
      <c r="W366" s="4">
        <f t="shared" si="211"/>
        <v>0</v>
      </c>
      <c r="X366" s="27">
        <f t="shared" si="212"/>
        <v>0</v>
      </c>
      <c r="Y366" s="18">
        <f t="shared" si="213"/>
        <v>0</v>
      </c>
      <c r="Z366" s="18">
        <f t="shared" si="214"/>
        <v>0</v>
      </c>
      <c r="AA366" s="29">
        <f t="shared" si="215"/>
        <v>0</v>
      </c>
      <c r="AB366" s="25">
        <f t="shared" si="216"/>
        <v>0</v>
      </c>
      <c r="AC366" s="36">
        <f t="shared" si="217"/>
        <v>0</v>
      </c>
      <c r="AD366" s="4">
        <f t="shared" si="218"/>
        <v>0</v>
      </c>
      <c r="AE366" s="4">
        <f t="shared" si="219"/>
        <v>0</v>
      </c>
      <c r="AF366" s="33">
        <f t="shared" si="220"/>
        <v>-2.0187495670084278E-12</v>
      </c>
      <c r="AG366" s="18">
        <f t="shared" si="221"/>
        <v>0</v>
      </c>
      <c r="AH366" s="18">
        <f t="shared" si="222"/>
        <v>0</v>
      </c>
      <c r="AI366" s="29">
        <f t="shared" si="223"/>
        <v>0</v>
      </c>
      <c r="AJ366" s="4">
        <f t="shared" si="224"/>
        <v>-8.4448681284012304E-13</v>
      </c>
      <c r="AK366" s="4">
        <f t="shared" si="225"/>
        <v>0</v>
      </c>
      <c r="AL366" s="4">
        <f t="shared" si="226"/>
        <v>0</v>
      </c>
      <c r="AM366" s="4">
        <f t="shared" si="227"/>
        <v>0</v>
      </c>
      <c r="AO366" s="4"/>
    </row>
    <row r="367" spans="1:41">
      <c r="A367" s="1">
        <v>354</v>
      </c>
      <c r="B367" s="1">
        <f t="shared" si="228"/>
        <v>0</v>
      </c>
      <c r="C367" s="3">
        <f t="shared" si="191"/>
        <v>-4.1824936248402376E-13</v>
      </c>
      <c r="D367" s="3">
        <f t="shared" si="198"/>
        <v>0</v>
      </c>
      <c r="E367" s="4">
        <f t="shared" si="199"/>
        <v>-1.6715282408870842E-15</v>
      </c>
      <c r="F367" s="4">
        <f t="shared" si="200"/>
        <v>1.6715282408870842E-15</v>
      </c>
      <c r="G367" s="7">
        <f t="shared" si="201"/>
        <v>0.15</v>
      </c>
      <c r="H367" s="8">
        <f t="shared" si="202"/>
        <v>1.3451947011868914E-2</v>
      </c>
      <c r="I367" s="3">
        <f t="shared" si="192"/>
        <v>-5.702984507284543E-15</v>
      </c>
      <c r="J367" s="4">
        <f t="shared" si="193"/>
        <v>-4.0314562663974585E-15</v>
      </c>
      <c r="K367" s="3">
        <f t="shared" si="194"/>
        <v>-5.702984507284543E-15</v>
      </c>
      <c r="L367" s="4">
        <f t="shared" si="195"/>
        <v>-3.8709075052121944E-16</v>
      </c>
      <c r="M367" s="18">
        <f t="shared" si="196"/>
        <v>-1.2844374903658647E-15</v>
      </c>
      <c r="N367" s="18">
        <f t="shared" si="197"/>
        <v>-4.0314562663974585E-15</v>
      </c>
      <c r="O367" s="18">
        <f t="shared" si="203"/>
        <v>-5.3158937567633232E-15</v>
      </c>
      <c r="P367" s="27">
        <f t="shared" si="204"/>
        <v>1.2703263145363996E-13</v>
      </c>
      <c r="Q367" s="18">
        <f t="shared" si="205"/>
        <v>3.6909906749769435E-16</v>
      </c>
      <c r="R367" s="18">
        <f t="shared" si="206"/>
        <v>-5.6849928242610176E-15</v>
      </c>
      <c r="S367" s="29">
        <f t="shared" si="207"/>
        <v>-5.3158937567633232E-15</v>
      </c>
      <c r="T367" s="25">
        <f t="shared" si="208"/>
        <v>0</v>
      </c>
      <c r="U367" s="4">
        <f t="shared" si="209"/>
        <v>0</v>
      </c>
      <c r="V367" s="4">
        <f t="shared" si="210"/>
        <v>0</v>
      </c>
      <c r="W367" s="4">
        <f t="shared" si="211"/>
        <v>0</v>
      </c>
      <c r="X367" s="27">
        <f t="shared" si="212"/>
        <v>0</v>
      </c>
      <c r="Y367" s="18">
        <f t="shared" si="213"/>
        <v>0</v>
      </c>
      <c r="Z367" s="18">
        <f t="shared" si="214"/>
        <v>0</v>
      </c>
      <c r="AA367" s="29">
        <f t="shared" si="215"/>
        <v>0</v>
      </c>
      <c r="AB367" s="25">
        <f t="shared" si="216"/>
        <v>0</v>
      </c>
      <c r="AC367" s="36">
        <f t="shared" si="217"/>
        <v>0</v>
      </c>
      <c r="AD367" s="4">
        <f t="shared" si="218"/>
        <v>0</v>
      </c>
      <c r="AE367" s="4">
        <f t="shared" si="219"/>
        <v>0</v>
      </c>
      <c r="AF367" s="33">
        <f t="shared" si="220"/>
        <v>-2.0124874597884004E-12</v>
      </c>
      <c r="AG367" s="18">
        <f t="shared" si="221"/>
        <v>0</v>
      </c>
      <c r="AH367" s="18">
        <f t="shared" si="222"/>
        <v>0</v>
      </c>
      <c r="AI367" s="29">
        <f t="shared" si="223"/>
        <v>0</v>
      </c>
      <c r="AJ367" s="4">
        <f t="shared" si="224"/>
        <v>-8.3687624807515306E-13</v>
      </c>
      <c r="AK367" s="4">
        <f t="shared" si="225"/>
        <v>0</v>
      </c>
      <c r="AL367" s="4">
        <f t="shared" si="226"/>
        <v>0</v>
      </c>
      <c r="AM367" s="4">
        <f t="shared" si="227"/>
        <v>0</v>
      </c>
      <c r="AO367" s="4"/>
    </row>
    <row r="368" spans="1:41">
      <c r="A368" s="1">
        <v>355</v>
      </c>
      <c r="B368" s="1">
        <f t="shared" si="228"/>
        <v>0</v>
      </c>
      <c r="C368" s="3">
        <f t="shared" si="191"/>
        <v>-4.1425639397010333E-13</v>
      </c>
      <c r="D368" s="3">
        <f t="shared" si="198"/>
        <v>0</v>
      </c>
      <c r="E368" s="4">
        <f t="shared" si="199"/>
        <v>-1.6555703931659275E-15</v>
      </c>
      <c r="F368" s="4">
        <f t="shared" si="200"/>
        <v>1.6555703931659275E-15</v>
      </c>
      <c r="G368" s="7">
        <f t="shared" si="201"/>
        <v>0.15</v>
      </c>
      <c r="H368" s="8">
        <f t="shared" si="202"/>
        <v>1.3451947011868914E-2</v>
      </c>
      <c r="I368" s="3">
        <f t="shared" si="192"/>
        <v>-5.6485389070863291E-15</v>
      </c>
      <c r="J368" s="4">
        <f t="shared" si="193"/>
        <v>-3.9929685139204014E-15</v>
      </c>
      <c r="K368" s="3">
        <f t="shared" si="194"/>
        <v>-5.6485389070863291E-15</v>
      </c>
      <c r="L368" s="4">
        <f t="shared" si="195"/>
        <v>-3.8339524894368842E-16</v>
      </c>
      <c r="M368" s="18">
        <f t="shared" si="196"/>
        <v>-1.2721751442222391E-15</v>
      </c>
      <c r="N368" s="18">
        <f t="shared" si="197"/>
        <v>-3.9929685139204014E-15</v>
      </c>
      <c r="O368" s="18">
        <f t="shared" si="203"/>
        <v>-5.2651436581426407E-15</v>
      </c>
      <c r="P368" s="27">
        <f t="shared" si="204"/>
        <v>1.3268416603245408E-13</v>
      </c>
      <c r="Q368" s="18">
        <f t="shared" si="205"/>
        <v>3.8639092067148825E-16</v>
      </c>
      <c r="R368" s="18">
        <f t="shared" si="206"/>
        <v>-5.6515345788141288E-15</v>
      </c>
      <c r="S368" s="29">
        <f t="shared" si="207"/>
        <v>-5.2651436581426407E-15</v>
      </c>
      <c r="T368" s="25">
        <f t="shared" si="208"/>
        <v>0</v>
      </c>
      <c r="U368" s="4">
        <f t="shared" si="209"/>
        <v>0</v>
      </c>
      <c r="V368" s="4">
        <f t="shared" si="210"/>
        <v>0</v>
      </c>
      <c r="W368" s="4">
        <f t="shared" si="211"/>
        <v>0</v>
      </c>
      <c r="X368" s="27">
        <f t="shared" si="212"/>
        <v>0</v>
      </c>
      <c r="Y368" s="18">
        <f t="shared" si="213"/>
        <v>0</v>
      </c>
      <c r="Z368" s="18">
        <f t="shared" si="214"/>
        <v>0</v>
      </c>
      <c r="AA368" s="29">
        <f t="shared" si="215"/>
        <v>0</v>
      </c>
      <c r="AB368" s="25">
        <f t="shared" si="216"/>
        <v>0</v>
      </c>
      <c r="AC368" s="36">
        <f t="shared" si="217"/>
        <v>0</v>
      </c>
      <c r="AD368" s="4">
        <f t="shared" si="218"/>
        <v>0</v>
      </c>
      <c r="AE368" s="4">
        <f t="shared" si="219"/>
        <v>0</v>
      </c>
      <c r="AF368" s="33">
        <f t="shared" si="220"/>
        <v>-2.0062947754790158E-12</v>
      </c>
      <c r="AG368" s="18">
        <f t="shared" si="221"/>
        <v>0</v>
      </c>
      <c r="AH368" s="18">
        <f t="shared" si="222"/>
        <v>0</v>
      </c>
      <c r="AI368" s="29">
        <f t="shared" si="223"/>
        <v>0</v>
      </c>
      <c r="AJ368" s="4">
        <f t="shared" si="224"/>
        <v>-8.2932765222291352E-13</v>
      </c>
      <c r="AK368" s="4">
        <f t="shared" si="225"/>
        <v>0</v>
      </c>
      <c r="AL368" s="4">
        <f t="shared" si="226"/>
        <v>0</v>
      </c>
      <c r="AM368" s="4">
        <f t="shared" si="227"/>
        <v>0</v>
      </c>
      <c r="AO368" s="4"/>
    </row>
    <row r="369" spans="1:41">
      <c r="A369" s="1">
        <v>356</v>
      </c>
      <c r="B369" s="1">
        <f t="shared" si="228"/>
        <v>0</v>
      </c>
      <c r="C369" s="3">
        <f t="shared" si="191"/>
        <v>-4.1030154577143808E-13</v>
      </c>
      <c r="D369" s="3">
        <f t="shared" si="198"/>
        <v>0</v>
      </c>
      <c r="E369" s="4">
        <f t="shared" si="199"/>
        <v>-1.6397648927983257E-15</v>
      </c>
      <c r="F369" s="4">
        <f t="shared" si="200"/>
        <v>1.6397648927983257E-15</v>
      </c>
      <c r="G369" s="7">
        <f t="shared" si="201"/>
        <v>0.15</v>
      </c>
      <c r="H369" s="8">
        <f t="shared" si="202"/>
        <v>1.3451947011868914E-2</v>
      </c>
      <c r="I369" s="3">
        <f t="shared" si="192"/>
        <v>-5.5946130914635695E-15</v>
      </c>
      <c r="J369" s="4">
        <f t="shared" si="193"/>
        <v>-3.9548481986652437E-15</v>
      </c>
      <c r="K369" s="3">
        <f t="shared" si="194"/>
        <v>-5.5946130914635695E-15</v>
      </c>
      <c r="L369" s="4">
        <f t="shared" si="195"/>
        <v>-3.7973502780592804E-16</v>
      </c>
      <c r="M369" s="18">
        <f t="shared" si="196"/>
        <v>-1.2600298649923977E-15</v>
      </c>
      <c r="N369" s="18">
        <f t="shared" si="197"/>
        <v>-3.9548481986652437E-15</v>
      </c>
      <c r="O369" s="18">
        <f t="shared" si="203"/>
        <v>-5.2148780636576415E-15</v>
      </c>
      <c r="P369" s="27">
        <f t="shared" si="204"/>
        <v>1.383026251011271E-13</v>
      </c>
      <c r="Q369" s="18">
        <f t="shared" si="205"/>
        <v>4.0358100501538122E-16</v>
      </c>
      <c r="R369" s="18">
        <f t="shared" si="206"/>
        <v>-5.6184590686730227E-15</v>
      </c>
      <c r="S369" s="29">
        <f t="shared" si="207"/>
        <v>-5.2148780636576415E-15</v>
      </c>
      <c r="T369" s="25">
        <f t="shared" si="208"/>
        <v>0</v>
      </c>
      <c r="U369" s="4">
        <f t="shared" si="209"/>
        <v>0</v>
      </c>
      <c r="V369" s="4">
        <f t="shared" si="210"/>
        <v>0</v>
      </c>
      <c r="W369" s="4">
        <f t="shared" si="211"/>
        <v>0</v>
      </c>
      <c r="X369" s="27">
        <f t="shared" si="212"/>
        <v>0</v>
      </c>
      <c r="Y369" s="18">
        <f t="shared" si="213"/>
        <v>0</v>
      </c>
      <c r="Z369" s="18">
        <f t="shared" si="214"/>
        <v>0</v>
      </c>
      <c r="AA369" s="29">
        <f t="shared" si="215"/>
        <v>0</v>
      </c>
      <c r="AB369" s="25">
        <f t="shared" si="216"/>
        <v>0</v>
      </c>
      <c r="AC369" s="36">
        <f t="shared" si="217"/>
        <v>0</v>
      </c>
      <c r="AD369" s="4">
        <f t="shared" si="218"/>
        <v>0</v>
      </c>
      <c r="AE369" s="4">
        <f t="shared" si="219"/>
        <v>0</v>
      </c>
      <c r="AF369" s="33">
        <f t="shared" si="220"/>
        <v>-2.0001714284475963E-12</v>
      </c>
      <c r="AG369" s="18">
        <f t="shared" si="221"/>
        <v>0</v>
      </c>
      <c r="AH369" s="18">
        <f t="shared" si="222"/>
        <v>0</v>
      </c>
      <c r="AI369" s="29">
        <f t="shared" si="223"/>
        <v>0</v>
      </c>
      <c r="AJ369" s="4">
        <f t="shared" si="224"/>
        <v>-8.2184062315108E-13</v>
      </c>
      <c r="AK369" s="4">
        <f t="shared" si="225"/>
        <v>0</v>
      </c>
      <c r="AL369" s="4">
        <f t="shared" si="226"/>
        <v>0</v>
      </c>
      <c r="AM369" s="4">
        <f t="shared" si="227"/>
        <v>0</v>
      </c>
      <c r="AO369" s="4"/>
    </row>
    <row r="370" spans="1:41">
      <c r="A370" s="1">
        <v>357</v>
      </c>
      <c r="B370" s="1">
        <f t="shared" si="228"/>
        <v>0</v>
      </c>
      <c r="C370" s="3">
        <f t="shared" si="191"/>
        <v>-4.0638445395867818E-13</v>
      </c>
      <c r="D370" s="3">
        <f t="shared" si="198"/>
        <v>0</v>
      </c>
      <c r="E370" s="4">
        <f t="shared" si="199"/>
        <v>-1.6241102853452758E-15</v>
      </c>
      <c r="F370" s="4">
        <f t="shared" si="200"/>
        <v>1.6241102853452758E-15</v>
      </c>
      <c r="G370" s="7">
        <f t="shared" si="201"/>
        <v>0.15</v>
      </c>
      <c r="H370" s="8">
        <f t="shared" si="202"/>
        <v>1.3451947011868914E-2</v>
      </c>
      <c r="I370" s="3">
        <f t="shared" si="192"/>
        <v>-5.541202098105189E-15</v>
      </c>
      <c r="J370" s="4">
        <f t="shared" si="193"/>
        <v>-3.9170918127599131E-15</v>
      </c>
      <c r="K370" s="3">
        <f t="shared" si="194"/>
        <v>-5.541202098105189E-15</v>
      </c>
      <c r="L370" s="4">
        <f t="shared" si="195"/>
        <v>-3.7610975029048492E-16</v>
      </c>
      <c r="M370" s="18">
        <f t="shared" si="196"/>
        <v>-1.2480005350547908E-15</v>
      </c>
      <c r="N370" s="18">
        <f t="shared" si="197"/>
        <v>-3.9170918127599131E-15</v>
      </c>
      <c r="O370" s="18">
        <f t="shared" si="203"/>
        <v>-5.1650923478147039E-15</v>
      </c>
      <c r="P370" s="27">
        <f t="shared" si="204"/>
        <v>1.438883879336244E-13</v>
      </c>
      <c r="Q370" s="18">
        <f t="shared" si="205"/>
        <v>4.2067048468259496E-16</v>
      </c>
      <c r="R370" s="18">
        <f t="shared" si="206"/>
        <v>-5.5857628324972991E-15</v>
      </c>
      <c r="S370" s="29">
        <f t="shared" si="207"/>
        <v>-5.1650923478147039E-15</v>
      </c>
      <c r="T370" s="25">
        <f t="shared" si="208"/>
        <v>0</v>
      </c>
      <c r="U370" s="4">
        <f t="shared" si="209"/>
        <v>0</v>
      </c>
      <c r="V370" s="4">
        <f t="shared" si="210"/>
        <v>0</v>
      </c>
      <c r="W370" s="4">
        <f t="shared" si="211"/>
        <v>0</v>
      </c>
      <c r="X370" s="27">
        <f t="shared" si="212"/>
        <v>0</v>
      </c>
      <c r="Y370" s="18">
        <f t="shared" si="213"/>
        <v>0</v>
      </c>
      <c r="Z370" s="18">
        <f t="shared" si="214"/>
        <v>0</v>
      </c>
      <c r="AA370" s="29">
        <f t="shared" si="215"/>
        <v>0</v>
      </c>
      <c r="AB370" s="25">
        <f t="shared" si="216"/>
        <v>0</v>
      </c>
      <c r="AC370" s="36">
        <f t="shared" si="217"/>
        <v>0</v>
      </c>
      <c r="AD370" s="4">
        <f t="shared" si="218"/>
        <v>0</v>
      </c>
      <c r="AE370" s="4">
        <f t="shared" si="219"/>
        <v>0</v>
      </c>
      <c r="AF370" s="33">
        <f t="shared" si="220"/>
        <v>-1.9941173312015359E-12</v>
      </c>
      <c r="AG370" s="18">
        <f t="shared" si="221"/>
        <v>0</v>
      </c>
      <c r="AH370" s="18">
        <f t="shared" si="222"/>
        <v>0</v>
      </c>
      <c r="AI370" s="29">
        <f t="shared" si="223"/>
        <v>0</v>
      </c>
      <c r="AJ370" s="4">
        <f t="shared" si="224"/>
        <v>-8.1441475958154886E-13</v>
      </c>
      <c r="AK370" s="4">
        <f t="shared" si="225"/>
        <v>0</v>
      </c>
      <c r="AL370" s="4">
        <f t="shared" si="226"/>
        <v>0</v>
      </c>
      <c r="AM370" s="4">
        <f t="shared" si="227"/>
        <v>0</v>
      </c>
      <c r="AO370" s="4"/>
    </row>
    <row r="371" spans="1:41">
      <c r="A371" s="1">
        <v>358</v>
      </c>
      <c r="B371" s="1">
        <f t="shared" si="228"/>
        <v>0</v>
      </c>
      <c r="C371" s="3">
        <f t="shared" si="191"/>
        <v>-4.0250475807685668E-13</v>
      </c>
      <c r="D371" s="3">
        <f t="shared" si="198"/>
        <v>0</v>
      </c>
      <c r="E371" s="4">
        <f t="shared" si="199"/>
        <v>-1.6086051302531011E-15</v>
      </c>
      <c r="F371" s="4">
        <f t="shared" si="200"/>
        <v>1.6086051302531011E-15</v>
      </c>
      <c r="G371" s="7">
        <f t="shared" si="201"/>
        <v>0.15</v>
      </c>
      <c r="H371" s="8">
        <f t="shared" si="202"/>
        <v>1.3451947011868914E-2</v>
      </c>
      <c r="I371" s="3">
        <f t="shared" si="192"/>
        <v>-5.4883010120746066E-15</v>
      </c>
      <c r="J371" s="4">
        <f t="shared" si="193"/>
        <v>-3.8796958818215053E-15</v>
      </c>
      <c r="K371" s="3">
        <f t="shared" si="194"/>
        <v>-5.4883010120746066E-15</v>
      </c>
      <c r="L371" s="4">
        <f t="shared" si="195"/>
        <v>-3.7251908279545499E-16</v>
      </c>
      <c r="M371" s="18">
        <f t="shared" si="196"/>
        <v>-1.2360860474576461E-15</v>
      </c>
      <c r="N371" s="18">
        <f t="shared" si="197"/>
        <v>-3.8796958818215053E-15</v>
      </c>
      <c r="O371" s="18">
        <f t="shared" si="203"/>
        <v>-5.1157819292791516E-15</v>
      </c>
      <c r="P371" s="27">
        <f t="shared" si="204"/>
        <v>1.4944183037620166E-13</v>
      </c>
      <c r="Q371" s="18">
        <f t="shared" si="205"/>
        <v>4.3766051329810759E-16</v>
      </c>
      <c r="R371" s="18">
        <f t="shared" si="206"/>
        <v>-5.5534424425772592E-15</v>
      </c>
      <c r="S371" s="29">
        <f t="shared" si="207"/>
        <v>-5.1157819292791516E-15</v>
      </c>
      <c r="T371" s="25">
        <f t="shared" si="208"/>
        <v>0</v>
      </c>
      <c r="U371" s="4">
        <f t="shared" si="209"/>
        <v>0</v>
      </c>
      <c r="V371" s="4">
        <f t="shared" si="210"/>
        <v>0</v>
      </c>
      <c r="W371" s="4">
        <f t="shared" si="211"/>
        <v>0</v>
      </c>
      <c r="X371" s="27">
        <f t="shared" si="212"/>
        <v>0</v>
      </c>
      <c r="Y371" s="18">
        <f t="shared" si="213"/>
        <v>0</v>
      </c>
      <c r="Z371" s="18">
        <f t="shared" si="214"/>
        <v>0</v>
      </c>
      <c r="AA371" s="29">
        <f t="shared" si="215"/>
        <v>0</v>
      </c>
      <c r="AB371" s="25">
        <f t="shared" si="216"/>
        <v>0</v>
      </c>
      <c r="AC371" s="36">
        <f t="shared" si="217"/>
        <v>0</v>
      </c>
      <c r="AD371" s="4">
        <f t="shared" si="218"/>
        <v>0</v>
      </c>
      <c r="AE371" s="4">
        <f t="shared" si="219"/>
        <v>0</v>
      </c>
      <c r="AF371" s="33">
        <f t="shared" si="220"/>
        <v>-1.9881323944426586E-12</v>
      </c>
      <c r="AG371" s="18">
        <f t="shared" si="221"/>
        <v>0</v>
      </c>
      <c r="AH371" s="18">
        <f t="shared" si="222"/>
        <v>0</v>
      </c>
      <c r="AI371" s="29">
        <f t="shared" si="223"/>
        <v>0</v>
      </c>
      <c r="AJ371" s="4">
        <f t="shared" si="224"/>
        <v>-8.0704966112636005E-13</v>
      </c>
      <c r="AK371" s="4">
        <f t="shared" si="225"/>
        <v>0</v>
      </c>
      <c r="AL371" s="4">
        <f t="shared" si="226"/>
        <v>0</v>
      </c>
      <c r="AM371" s="4">
        <f t="shared" si="227"/>
        <v>0</v>
      </c>
    </row>
    <row r="372" spans="1:41">
      <c r="A372" s="1">
        <v>359</v>
      </c>
      <c r="B372" s="1">
        <f t="shared" si="228"/>
        <v>0</v>
      </c>
      <c r="C372" s="3">
        <f t="shared" si="191"/>
        <v>-3.986621011122201E-13</v>
      </c>
      <c r="D372" s="3">
        <f t="shared" si="198"/>
        <v>0</v>
      </c>
      <c r="E372" s="4">
        <f t="shared" si="199"/>
        <v>-1.593248000720891E-15</v>
      </c>
      <c r="F372" s="4">
        <f t="shared" si="200"/>
        <v>1.593248000720891E-15</v>
      </c>
      <c r="G372" s="7">
        <f t="shared" si="201"/>
        <v>0.15</v>
      </c>
      <c r="H372" s="8">
        <f t="shared" si="202"/>
        <v>1.3451947011868914E-2</v>
      </c>
      <c r="I372" s="3">
        <f t="shared" si="192"/>
        <v>-5.4359049653574555E-15</v>
      </c>
      <c r="J372" s="4">
        <f t="shared" si="193"/>
        <v>-3.8426569646365644E-15</v>
      </c>
      <c r="K372" s="3">
        <f t="shared" si="194"/>
        <v>-5.4359049653574555E-15</v>
      </c>
      <c r="L372" s="4">
        <f t="shared" si="195"/>
        <v>-3.6896269490378529E-16</v>
      </c>
      <c r="M372" s="18">
        <f t="shared" si="196"/>
        <v>-1.2242853058171058E-15</v>
      </c>
      <c r="N372" s="18">
        <f t="shared" si="197"/>
        <v>-3.8426569646365644E-15</v>
      </c>
      <c r="O372" s="18">
        <f t="shared" si="203"/>
        <v>-5.0669422704536698E-15</v>
      </c>
      <c r="P372" s="27">
        <f t="shared" si="204"/>
        <v>1.5496332488071628E-13</v>
      </c>
      <c r="Q372" s="18">
        <f t="shared" si="205"/>
        <v>4.5455223406094683E-16</v>
      </c>
      <c r="R372" s="18">
        <f t="shared" si="206"/>
        <v>-5.5214945045146167E-15</v>
      </c>
      <c r="S372" s="29">
        <f t="shared" si="207"/>
        <v>-5.0669422704536698E-15</v>
      </c>
      <c r="T372" s="25">
        <f t="shared" si="208"/>
        <v>0</v>
      </c>
      <c r="U372" s="4">
        <f t="shared" si="209"/>
        <v>0</v>
      </c>
      <c r="V372" s="4">
        <f t="shared" si="210"/>
        <v>0</v>
      </c>
      <c r="W372" s="4">
        <f t="shared" si="211"/>
        <v>0</v>
      </c>
      <c r="X372" s="27">
        <f t="shared" si="212"/>
        <v>0</v>
      </c>
      <c r="Y372" s="18">
        <f t="shared" si="213"/>
        <v>0</v>
      </c>
      <c r="Z372" s="18">
        <f t="shared" si="214"/>
        <v>0</v>
      </c>
      <c r="AA372" s="29">
        <f t="shared" si="215"/>
        <v>0</v>
      </c>
      <c r="AB372" s="25">
        <f t="shared" si="216"/>
        <v>0</v>
      </c>
      <c r="AC372" s="36">
        <f t="shared" si="217"/>
        <v>0</v>
      </c>
      <c r="AD372" s="4">
        <f t="shared" si="218"/>
        <v>0</v>
      </c>
      <c r="AE372" s="4">
        <f t="shared" si="219"/>
        <v>0</v>
      </c>
      <c r="AF372" s="33">
        <f t="shared" si="220"/>
        <v>-1.9822165271207473E-12</v>
      </c>
      <c r="AG372" s="18">
        <f t="shared" si="221"/>
        <v>0</v>
      </c>
      <c r="AH372" s="18">
        <f t="shared" si="222"/>
        <v>0</v>
      </c>
      <c r="AI372" s="29">
        <f t="shared" si="223"/>
        <v>0</v>
      </c>
      <c r="AJ372" s="4">
        <f t="shared" si="224"/>
        <v>-7.9974492832265073E-13</v>
      </c>
      <c r="AK372" s="4">
        <f t="shared" si="225"/>
        <v>0</v>
      </c>
      <c r="AL372" s="4">
        <f t="shared" si="226"/>
        <v>0</v>
      </c>
      <c r="AM372" s="4">
        <f t="shared" si="227"/>
        <v>0</v>
      </c>
    </row>
    <row r="373" spans="1:41">
      <c r="A373" s="1">
        <v>360</v>
      </c>
      <c r="B373" s="1">
        <f t="shared" si="228"/>
        <v>0</v>
      </c>
      <c r="C373" s="3">
        <f t="shared" si="191"/>
        <v>-3.948561294593757E-13</v>
      </c>
      <c r="D373" s="3">
        <f t="shared" si="198"/>
        <v>0</v>
      </c>
      <c r="E373" s="4">
        <f t="shared" si="199"/>
        <v>-1.5780374835692047E-15</v>
      </c>
      <c r="F373" s="4">
        <f t="shared" si="200"/>
        <v>1.5780374835692047E-15</v>
      </c>
      <c r="G373" s="7">
        <f t="shared" si="201"/>
        <v>0.15</v>
      </c>
      <c r="H373" s="8">
        <f t="shared" si="202"/>
        <v>1.3451947011868914E-2</v>
      </c>
      <c r="I373" s="3">
        <f t="shared" si="192"/>
        <v>-5.3840091364136276E-15</v>
      </c>
      <c r="J373" s="4">
        <f t="shared" si="193"/>
        <v>-3.8059716528444229E-15</v>
      </c>
      <c r="K373" s="3">
        <f t="shared" si="194"/>
        <v>-5.3840091364136276E-15</v>
      </c>
      <c r="L373" s="4">
        <f t="shared" si="195"/>
        <v>-3.6544025935286844E-16</v>
      </c>
      <c r="M373" s="18">
        <f t="shared" si="196"/>
        <v>-1.2125972242163362E-15</v>
      </c>
      <c r="N373" s="18">
        <f t="shared" si="197"/>
        <v>-3.8059716528444229E-15</v>
      </c>
      <c r="O373" s="18">
        <f t="shared" si="203"/>
        <v>-5.0185688770607587E-15</v>
      </c>
      <c r="P373" s="27">
        <f t="shared" si="204"/>
        <v>1.6045324053762255E-13</v>
      </c>
      <c r="Q373" s="18">
        <f t="shared" si="205"/>
        <v>4.7134677984551209E-16</v>
      </c>
      <c r="R373" s="18">
        <f t="shared" si="206"/>
        <v>-5.4899156569062704E-15</v>
      </c>
      <c r="S373" s="29">
        <f t="shared" si="207"/>
        <v>-5.0185688770607587E-15</v>
      </c>
      <c r="T373" s="25">
        <f t="shared" si="208"/>
        <v>0</v>
      </c>
      <c r="U373" s="4">
        <f t="shared" si="209"/>
        <v>0</v>
      </c>
      <c r="V373" s="4">
        <f t="shared" si="210"/>
        <v>0</v>
      </c>
      <c r="W373" s="4">
        <f t="shared" si="211"/>
        <v>0</v>
      </c>
      <c r="X373" s="27">
        <f t="shared" si="212"/>
        <v>0</v>
      </c>
      <c r="Y373" s="18">
        <f t="shared" si="213"/>
        <v>0</v>
      </c>
      <c r="Z373" s="18">
        <f t="shared" si="214"/>
        <v>0</v>
      </c>
      <c r="AA373" s="29">
        <f t="shared" si="215"/>
        <v>0</v>
      </c>
      <c r="AB373" s="25">
        <f t="shared" si="216"/>
        <v>0</v>
      </c>
      <c r="AC373" s="36">
        <f t="shared" si="217"/>
        <v>0</v>
      </c>
      <c r="AD373" s="4">
        <f t="shared" si="218"/>
        <v>0</v>
      </c>
      <c r="AE373" s="4">
        <f t="shared" si="219"/>
        <v>0</v>
      </c>
      <c r="AF373" s="33">
        <f t="shared" si="220"/>
        <v>-1.9763696364862572E-12</v>
      </c>
      <c r="AG373" s="18">
        <f t="shared" si="221"/>
        <v>0</v>
      </c>
      <c r="AH373" s="18">
        <f t="shared" si="222"/>
        <v>0</v>
      </c>
      <c r="AI373" s="29">
        <f t="shared" si="223"/>
        <v>0</v>
      </c>
      <c r="AJ373" s="4">
        <f t="shared" si="224"/>
        <v>-7.9250016266666084E-13</v>
      </c>
      <c r="AK373" s="4">
        <f t="shared" si="225"/>
        <v>0</v>
      </c>
      <c r="AL373" s="4">
        <f t="shared" si="226"/>
        <v>0</v>
      </c>
      <c r="AM373" s="4">
        <f t="shared" si="227"/>
        <v>0</v>
      </c>
    </row>
  </sheetData>
  <mergeCells count="7">
    <mergeCell ref="K1:L1"/>
    <mergeCell ref="AF10:AI10"/>
    <mergeCell ref="AJ10:AM10"/>
    <mergeCell ref="P11:S11"/>
    <mergeCell ref="T11:W11"/>
    <mergeCell ref="X11:AA11"/>
    <mergeCell ref="AB11:AE11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2:L18"/>
  <sheetViews>
    <sheetView workbookViewId="0">
      <selection activeCell="P11" sqref="P11"/>
    </sheetView>
    <sheetView tabSelected="1" workbookViewId="1">
      <selection activeCell="K24" sqref="K24"/>
    </sheetView>
  </sheetViews>
  <sheetFormatPr defaultRowHeight="15"/>
  <cols>
    <col min="1" max="1" width="15.42578125" bestFit="1" customWidth="1"/>
    <col min="2" max="7" width="9.5703125" bestFit="1" customWidth="1"/>
    <col min="8" max="8" width="9.28515625" bestFit="1" customWidth="1"/>
    <col min="9" max="11" width="9.5703125" bestFit="1" customWidth="1"/>
    <col min="12" max="12" width="9.28515625" bestFit="1" customWidth="1"/>
  </cols>
  <sheetData>
    <row r="2" spans="1:12">
      <c r="A2" s="50"/>
      <c r="B2" s="50"/>
      <c r="C2" s="51" t="s">
        <v>57</v>
      </c>
      <c r="D2" s="51"/>
      <c r="E2" s="51" t="s">
        <v>58</v>
      </c>
      <c r="F2" s="51"/>
      <c r="G2" s="51"/>
      <c r="H2" s="51"/>
      <c r="I2" s="51" t="s">
        <v>59</v>
      </c>
      <c r="J2" s="51"/>
      <c r="K2" s="51"/>
      <c r="L2" s="51"/>
    </row>
    <row r="3" spans="1:12">
      <c r="A3" s="50" t="s">
        <v>60</v>
      </c>
      <c r="B3" s="50" t="s">
        <v>35</v>
      </c>
      <c r="C3" s="50" t="s">
        <v>30</v>
      </c>
      <c r="D3" s="50" t="s">
        <v>32</v>
      </c>
      <c r="E3" s="50" t="s">
        <v>46</v>
      </c>
      <c r="F3" s="50" t="s">
        <v>47</v>
      </c>
      <c r="G3" s="50" t="s">
        <v>48</v>
      </c>
      <c r="H3" s="50" t="s">
        <v>49</v>
      </c>
      <c r="I3" s="50" t="s">
        <v>46</v>
      </c>
      <c r="J3" s="50" t="s">
        <v>47</v>
      </c>
      <c r="K3" s="50" t="s">
        <v>48</v>
      </c>
      <c r="L3" s="50" t="s">
        <v>56</v>
      </c>
    </row>
    <row r="4" spans="1:12">
      <c r="A4" s="51" t="s">
        <v>61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>
      <c r="A5" s="52" t="s">
        <v>62</v>
      </c>
      <c r="B5" s="56">
        <v>615409</v>
      </c>
      <c r="C5" s="56">
        <v>140605</v>
      </c>
      <c r="D5" s="56">
        <v>474803</v>
      </c>
      <c r="E5" s="56">
        <v>303562</v>
      </c>
      <c r="F5" s="56">
        <v>154342</v>
      </c>
      <c r="G5" s="56">
        <v>104430</v>
      </c>
      <c r="H5" s="56">
        <v>53075</v>
      </c>
      <c r="I5" s="56">
        <v>333441</v>
      </c>
      <c r="J5" s="57">
        <v>154103</v>
      </c>
      <c r="K5" s="56">
        <v>103997</v>
      </c>
      <c r="L5" s="56">
        <v>53868</v>
      </c>
    </row>
    <row r="6" spans="1:12">
      <c r="A6" s="52" t="s">
        <v>63</v>
      </c>
      <c r="B6" s="54">
        <v>92.94</v>
      </c>
      <c r="C6" s="55"/>
      <c r="D6" s="54">
        <v>92.94</v>
      </c>
      <c r="E6" s="54">
        <v>38</v>
      </c>
      <c r="F6" s="54">
        <v>99.5</v>
      </c>
      <c r="G6" s="54">
        <v>165.66</v>
      </c>
      <c r="H6" s="54">
        <v>257.48</v>
      </c>
      <c r="I6" s="54">
        <v>36.619999999999997</v>
      </c>
      <c r="J6" s="54">
        <v>93.21</v>
      </c>
      <c r="K6" s="54">
        <v>145.51</v>
      </c>
      <c r="L6" s="54">
        <v>230.59</v>
      </c>
    </row>
    <row r="7" spans="1:12">
      <c r="A7" s="51" t="s">
        <v>64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</row>
    <row r="8" spans="1:12">
      <c r="A8" s="52" t="s">
        <v>62</v>
      </c>
      <c r="B8" s="54">
        <v>596248.96354703151</v>
      </c>
      <c r="C8" s="54">
        <v>136912.83053327023</v>
      </c>
      <c r="D8" s="54">
        <v>459336.13301376131</v>
      </c>
      <c r="E8" s="54">
        <v>299118.07566488534</v>
      </c>
      <c r="F8" s="54">
        <v>148936.37185080559</v>
      </c>
      <c r="G8" s="54">
        <v>98927.603990209973</v>
      </c>
      <c r="H8" s="54">
        <v>49266.912041130767</v>
      </c>
      <c r="I8" s="54">
        <v>299147.67426579329</v>
      </c>
      <c r="J8" s="54">
        <v>148993.63798838548</v>
      </c>
      <c r="K8" s="54">
        <v>99028.863405487209</v>
      </c>
      <c r="L8" s="54">
        <v>49078.787887364844</v>
      </c>
    </row>
    <row r="9" spans="1:12">
      <c r="A9" s="52" t="s">
        <v>63</v>
      </c>
      <c r="B9" s="58">
        <v>92.941836669819438</v>
      </c>
      <c r="C9" s="53"/>
      <c r="D9" s="58">
        <v>92.941836669819494</v>
      </c>
      <c r="E9" s="58">
        <v>38.000314214027028</v>
      </c>
      <c r="F9" s="58">
        <v>99.502720591996763</v>
      </c>
      <c r="G9" s="58">
        <v>165.6578590918368</v>
      </c>
      <c r="H9" s="58">
        <v>257.47627479400734</v>
      </c>
      <c r="I9" s="54">
        <v>36.623298495903711</v>
      </c>
      <c r="J9" s="54">
        <v>93.209232169002235</v>
      </c>
      <c r="K9" s="54">
        <v>145.51493879513043</v>
      </c>
      <c r="L9" s="54">
        <v>230.58543865566719</v>
      </c>
    </row>
    <row r="10" spans="1:12">
      <c r="A10" s="51" t="s">
        <v>65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</row>
    <row r="11" spans="1:12">
      <c r="A11" s="52" t="s">
        <v>62</v>
      </c>
      <c r="B11" s="54">
        <v>595624.15994397341</v>
      </c>
      <c r="C11" s="54">
        <v>159718.16204488048</v>
      </c>
      <c r="D11" s="54">
        <v>435905.99789909314</v>
      </c>
      <c r="E11" s="54">
        <v>298936.52553093404</v>
      </c>
      <c r="F11" s="54">
        <v>148715.06439244258</v>
      </c>
      <c r="G11" s="54">
        <v>98758.614863325434</v>
      </c>
      <c r="H11" s="54">
        <v>49213.955157271586</v>
      </c>
      <c r="I11" s="54">
        <v>298981.97312503</v>
      </c>
      <c r="J11" s="54">
        <v>148797.96655377524</v>
      </c>
      <c r="K11" s="54">
        <v>98882.41188647208</v>
      </c>
      <c r="L11" s="54">
        <v>48961.808378695656</v>
      </c>
    </row>
    <row r="12" spans="1:12">
      <c r="A12" s="52" t="s">
        <v>63</v>
      </c>
      <c r="B12" s="54">
        <v>112.00446049315438</v>
      </c>
      <c r="C12" s="55"/>
      <c r="D12" s="54">
        <v>112.00446049315447</v>
      </c>
      <c r="E12" s="54">
        <v>46.641453870794955</v>
      </c>
      <c r="F12" s="54">
        <v>124.83851553643682</v>
      </c>
      <c r="G12" s="54">
        <v>201.70042080103596</v>
      </c>
      <c r="H12" s="54">
        <v>286.28841448170147</v>
      </c>
      <c r="I12" s="54">
        <v>44.447171631536889</v>
      </c>
      <c r="J12" s="54">
        <v>115.01669001429687</v>
      </c>
      <c r="K12" s="54">
        <v>174.52154522794635</v>
      </c>
      <c r="L12" s="54">
        <v>258.44248501191845</v>
      </c>
    </row>
    <row r="13" spans="1:12">
      <c r="A13" s="51" t="s">
        <v>66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</row>
    <row r="14" spans="1:12">
      <c r="A14" s="52" t="s">
        <v>62</v>
      </c>
      <c r="B14" s="58">
        <v>635624.96502448141</v>
      </c>
      <c r="C14" s="58">
        <v>144479.02482149305</v>
      </c>
      <c r="D14" s="58">
        <v>491145.94020298938</v>
      </c>
      <c r="E14" s="58">
        <v>308093.98261163989</v>
      </c>
      <c r="F14" s="58">
        <v>159971.03912117885</v>
      </c>
      <c r="G14" s="58">
        <v>110298.6554847299</v>
      </c>
      <c r="H14" s="58">
        <v>57261.287806933229</v>
      </c>
      <c r="I14" s="58">
        <v>307816.73199881573</v>
      </c>
      <c r="J14" s="58">
        <v>159410.28590409708</v>
      </c>
      <c r="K14" s="58">
        <v>109256.39810108702</v>
      </c>
      <c r="L14" s="58">
        <v>59141.549020481063</v>
      </c>
    </row>
    <row r="15" spans="1:12">
      <c r="A15" s="52" t="s">
        <v>63</v>
      </c>
      <c r="B15" s="58">
        <v>92.941836669818883</v>
      </c>
      <c r="C15" s="59"/>
      <c r="D15" s="58">
        <v>92.941836669818883</v>
      </c>
      <c r="E15" s="58">
        <v>38.000314214026787</v>
      </c>
      <c r="F15" s="58">
        <v>99.502720591995924</v>
      </c>
      <c r="G15" s="58">
        <v>165.65785909183529</v>
      </c>
      <c r="H15" s="58">
        <v>257.47627479400643</v>
      </c>
      <c r="I15" s="58">
        <v>36.623298495903448</v>
      </c>
      <c r="J15" s="58">
        <v>93.209232169001481</v>
      </c>
      <c r="K15" s="58">
        <v>145.51493879512921</v>
      </c>
      <c r="L15" s="58">
        <v>230.58543865566409</v>
      </c>
    </row>
    <row r="16" spans="1:12">
      <c r="A16" s="51" t="s">
        <v>67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</row>
    <row r="17" spans="1:12">
      <c r="A17" s="52" t="s">
        <v>62</v>
      </c>
      <c r="B17" s="58">
        <f>'MBS pass-through'!$I$4</f>
        <v>628975.06930687663</v>
      </c>
      <c r="C17" s="58">
        <f>'IO and PO pass-throughs'!$I$4</f>
        <v>117510.00330009728</v>
      </c>
      <c r="D17" s="58">
        <f>'IO and PO pass-throughs'!$J$4</f>
        <v>511465.06600677967</v>
      </c>
      <c r="E17" s="58">
        <f>'sequential pay tranches'!$I$5</f>
        <v>306565.95715804189</v>
      </c>
      <c r="F17" s="58">
        <f>'sequential pay tranches'!$J$5</f>
        <v>157844.42839762635</v>
      </c>
      <c r="G17" s="58">
        <f>'sequential pay tranches'!$K$5</f>
        <v>108275.47211387639</v>
      </c>
      <c r="H17" s="58">
        <f>'sequential pay tranches'!$L$5</f>
        <v>56289.211637331777</v>
      </c>
      <c r="I17" s="58">
        <f>'sequential pay and accrual'!$I$5</f>
        <v>306397.36865015718</v>
      </c>
      <c r="J17" s="58">
        <f>'sequential pay and accrual'!$J$5</f>
        <v>157507.08396100163</v>
      </c>
      <c r="K17" s="58">
        <f>'sequential pay and accrual'!$K$5</f>
        <v>107569.4343068474</v>
      </c>
      <c r="L17" s="58">
        <f>'sequential pay and accrual'!$L$5</f>
        <v>57501.18238886958</v>
      </c>
    </row>
    <row r="18" spans="1:12">
      <c r="A18" s="52" t="s">
        <v>63</v>
      </c>
      <c r="B18" s="58">
        <f>'MBS pass-through'!$I$5</f>
        <v>73.390767754526493</v>
      </c>
      <c r="C18" s="59"/>
      <c r="D18" s="58">
        <f>'MBS pass-through'!$I$5</f>
        <v>73.390767754526493</v>
      </c>
      <c r="E18" s="58">
        <f>'sequential pay tranches'!$I$6</f>
        <v>30.477961539698505</v>
      </c>
      <c r="F18" s="58">
        <f>'sequential pay tranches'!$J$6</f>
        <v>76.240091004877868</v>
      </c>
      <c r="G18" s="58">
        <f>'sequential pay tranches'!$K$6</f>
        <v>127.73064984807579</v>
      </c>
      <c r="H18" s="58">
        <f>'sequential pay tranches'!$L$6</f>
        <v>213.63987110534191</v>
      </c>
      <c r="I18" s="58">
        <f>'sequential pay and accrual'!$I$6</f>
        <v>29.66077383410159</v>
      </c>
      <c r="J18" s="58">
        <f>'sequential pay and accrual'!$J$6</f>
        <v>72.647638664853218</v>
      </c>
      <c r="K18" s="58">
        <f>'sequential pay and accrual'!$K$6</f>
        <v>115.11907143903133</v>
      </c>
      <c r="L18" s="58">
        <f>'sequential pay and accrual'!$L$6</f>
        <v>192.51243051822823</v>
      </c>
    </row>
  </sheetData>
  <mergeCells count="8">
    <mergeCell ref="A13:L13"/>
    <mergeCell ref="A16:L16"/>
    <mergeCell ref="C2:D2"/>
    <mergeCell ref="E2:H2"/>
    <mergeCell ref="I2:L2"/>
    <mergeCell ref="A4:L4"/>
    <mergeCell ref="A7:L7"/>
    <mergeCell ref="A10:L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MBS pass-through</vt:lpstr>
      <vt:lpstr>IO and PO pass-throughs</vt:lpstr>
      <vt:lpstr>sequential pay tranches</vt:lpstr>
      <vt:lpstr>sequential pay and accrual</vt:lpstr>
      <vt:lpstr>Solution</vt:lpstr>
    </vt:vector>
  </TitlesOfParts>
  <LinksUpToDate>false</LinksUpToDate>
  <SharedDoc>false</SharedDoc>
  <HyperlinksChanged>false</HyperlinksChanged>
  <AppVersion>12.0000</AppVersion>
  <Company/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