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3740" activeTab="2"/>
  </bookViews>
  <sheets>
    <sheet name="Data" sheetId="2" r:id="rId1"/>
    <sheet name="variable definitions" sheetId="6" r:id="rId2"/>
    <sheet name="Notes" sheetId="1" r:id="rId3"/>
  </sheets>
  <calcPr calcId="145621"/>
</workbook>
</file>

<file path=xl/calcChain.xml><?xml version="1.0" encoding="utf-8"?>
<calcChain xmlns="http://schemas.openxmlformats.org/spreadsheetml/2006/main">
  <c r="H39" i="2" l="1"/>
  <c r="G39" i="2"/>
  <c r="F39" i="2"/>
  <c r="E39" i="2"/>
  <c r="D39" i="2"/>
  <c r="C39" i="2"/>
  <c r="K2" i="2"/>
  <c r="L2" i="2"/>
  <c r="M2" i="2"/>
  <c r="N2" i="2"/>
  <c r="O2" i="2"/>
  <c r="K3" i="2"/>
  <c r="L3" i="2"/>
  <c r="M3" i="2"/>
  <c r="N3" i="2"/>
  <c r="O3" i="2"/>
  <c r="K4" i="2"/>
  <c r="L4" i="2"/>
  <c r="M4" i="2"/>
  <c r="N4" i="2"/>
  <c r="O4" i="2"/>
  <c r="K5" i="2"/>
  <c r="L5" i="2"/>
  <c r="M5" i="2"/>
  <c r="N5" i="2"/>
  <c r="O5" i="2"/>
  <c r="K6" i="2"/>
  <c r="L6" i="2"/>
  <c r="M6" i="2"/>
  <c r="N6" i="2"/>
  <c r="O6" i="2"/>
  <c r="K7" i="2"/>
  <c r="L7" i="2"/>
  <c r="M7" i="2"/>
  <c r="N7" i="2"/>
  <c r="O7" i="2"/>
  <c r="K8" i="2"/>
  <c r="L8" i="2"/>
  <c r="M8" i="2"/>
  <c r="N8" i="2"/>
  <c r="O8" i="2"/>
  <c r="K9" i="2"/>
  <c r="L9" i="2"/>
  <c r="M9" i="2"/>
  <c r="N9" i="2"/>
  <c r="O9" i="2"/>
  <c r="K10" i="2"/>
  <c r="L10" i="2"/>
  <c r="M10" i="2"/>
  <c r="N10" i="2"/>
  <c r="O10" i="2"/>
  <c r="K11" i="2"/>
  <c r="L11" i="2"/>
  <c r="M11" i="2"/>
  <c r="N11" i="2"/>
  <c r="O11" i="2"/>
  <c r="K12" i="2"/>
  <c r="L12" i="2"/>
  <c r="M12" i="2"/>
  <c r="N12" i="2"/>
  <c r="O12" i="2"/>
  <c r="K13" i="2"/>
  <c r="L13" i="2"/>
  <c r="M13" i="2"/>
  <c r="N13" i="2"/>
  <c r="O13" i="2"/>
  <c r="K14" i="2"/>
  <c r="L14" i="2"/>
  <c r="M14" i="2"/>
  <c r="N14" i="2"/>
  <c r="O14" i="2"/>
  <c r="K15" i="2"/>
  <c r="L15" i="2"/>
  <c r="M15" i="2"/>
  <c r="N15" i="2"/>
  <c r="O15" i="2"/>
  <c r="K16" i="2"/>
  <c r="L16" i="2"/>
  <c r="M16" i="2"/>
  <c r="N16" i="2"/>
  <c r="O16" i="2"/>
  <c r="K17" i="2"/>
  <c r="L17" i="2"/>
  <c r="M17" i="2"/>
  <c r="N17" i="2"/>
  <c r="O17" i="2"/>
  <c r="K18" i="2"/>
  <c r="L18" i="2"/>
  <c r="M18" i="2"/>
  <c r="N18" i="2"/>
  <c r="O18" i="2"/>
  <c r="K19" i="2"/>
  <c r="L19" i="2"/>
  <c r="M19" i="2"/>
  <c r="N19" i="2"/>
  <c r="O19" i="2"/>
  <c r="K20" i="2"/>
  <c r="L20" i="2"/>
  <c r="M20" i="2"/>
  <c r="N20" i="2"/>
  <c r="O20" i="2"/>
  <c r="K21" i="2"/>
  <c r="L21" i="2"/>
  <c r="M21" i="2"/>
  <c r="N21" i="2"/>
  <c r="O21" i="2"/>
  <c r="K22" i="2"/>
  <c r="L22" i="2"/>
  <c r="M22" i="2"/>
  <c r="N22" i="2"/>
  <c r="O22" i="2"/>
  <c r="K23" i="2"/>
  <c r="L23" i="2"/>
  <c r="M23" i="2"/>
  <c r="N23" i="2"/>
  <c r="O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K28" i="2"/>
  <c r="L28" i="2"/>
  <c r="M28" i="2"/>
  <c r="N28" i="2"/>
  <c r="O28" i="2"/>
  <c r="K29" i="2"/>
  <c r="L29" i="2"/>
  <c r="M29" i="2"/>
  <c r="N29" i="2"/>
  <c r="O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K33" i="2"/>
  <c r="L33" i="2"/>
  <c r="M33" i="2"/>
  <c r="N33" i="2"/>
  <c r="O33" i="2"/>
  <c r="K34" i="2"/>
  <c r="L34" i="2"/>
  <c r="M34" i="2"/>
  <c r="N34" i="2"/>
  <c r="O34" i="2"/>
  <c r="K35" i="2"/>
  <c r="L35" i="2"/>
  <c r="M35" i="2"/>
  <c r="N35" i="2"/>
  <c r="O35" i="2"/>
  <c r="K36" i="2"/>
  <c r="L36" i="2"/>
  <c r="M36" i="2"/>
  <c r="N36" i="2"/>
  <c r="O36" i="2"/>
  <c r="K37" i="2"/>
  <c r="L37" i="2"/>
  <c r="M37" i="2"/>
  <c r="N37" i="2"/>
  <c r="O37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2" i="2"/>
</calcChain>
</file>

<file path=xl/sharedStrings.xml><?xml version="1.0" encoding="utf-8"?>
<sst xmlns="http://schemas.openxmlformats.org/spreadsheetml/2006/main" count="31" uniqueCount="31">
  <si>
    <t>Observation</t>
  </si>
  <si>
    <t>Q</t>
  </si>
  <si>
    <t>P</t>
  </si>
  <si>
    <t>M</t>
  </si>
  <si>
    <t>A</t>
  </si>
  <si>
    <t>P_h</t>
  </si>
  <si>
    <t>Date</t>
  </si>
  <si>
    <t>Q = number of QuickKits sold</t>
  </si>
  <si>
    <t>N</t>
  </si>
  <si>
    <t>N = Canadian population</t>
  </si>
  <si>
    <t>1:</t>
  </si>
  <si>
    <t>2:</t>
  </si>
  <si>
    <t>3:</t>
  </si>
  <si>
    <t>P = price of QuickKits (in real 2008  $ per unit)</t>
  </si>
  <si>
    <t>M = average after-tax household income (in real 2008 $)</t>
  </si>
  <si>
    <t>P_h = price of Hepatest (in real 2008 $)</t>
  </si>
  <si>
    <t>4:</t>
  </si>
  <si>
    <t>ln(Q)</t>
  </si>
  <si>
    <t>ln(P)</t>
  </si>
  <si>
    <t>ln(M)</t>
  </si>
  <si>
    <t>ln(N)</t>
  </si>
  <si>
    <t>ln(A)</t>
  </si>
  <si>
    <t>ln(P_h)</t>
  </si>
  <si>
    <t>Average:</t>
  </si>
  <si>
    <t>Variable Definitions</t>
  </si>
  <si>
    <t xml:space="preserve">A = advertising expenditures (in real 2008 $) </t>
  </si>
  <si>
    <t>I have monthly data for the Jan 2006 to Dec 2008 period, 36 data points in all. That should  be enough to obtain reasonable estimates of the various demand elasticities.</t>
  </si>
  <si>
    <t>I'll intend to use the regression component of Excel's built-in data analysis tools to estimate the regression equations</t>
  </si>
  <si>
    <t>Fortunately, QuickKits have only one real competitor in the market. That means we can treat JiffyMed as a price-setting firm when estimating the demand equation.</t>
  </si>
  <si>
    <t>Notes on estimating empirical demand function for JiffyMed QuickKits</t>
  </si>
  <si>
    <t>I have converted all prices, household incomes, and advertizing expenditues from nominal dollars  into real 2008 dollars using Canadian consumer price index using the standard method. Page 378 of Thomas and &amp; Maurice (10th edition) provides details of the method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</si>
</sst>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6" fontId="1" fillId="0" borderId="0" xfId="1" applyNumberFormat="1" applyFont="1" applyAlignment="1">
      <alignment horizontal="center"/>
    </xf>
    <xf numFmtId="0" fontId="3" fillId="0" borderId="0" xfId="0" applyFont="1"/>
    <xf numFmtId="49" fontId="1" fillId="0" borderId="0" xfId="1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64" fontId="1" fillId="0" borderId="0" xfId="2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67" fontId="1" fillId="0" borderId="0" xfId="2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7" fontId="2" fillId="0" borderId="0" xfId="2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8" workbookViewId="0">
      <selection activeCell="T8" sqref="T8"/>
    </sheetView>
  </sheetViews>
  <sheetFormatPr defaultRowHeight="15" x14ac:dyDescent="0.25"/>
  <cols>
    <col min="1" max="1" width="11.85546875" style="1" bestFit="1" customWidth="1"/>
    <col min="2" max="2" width="11.85546875" style="1" customWidth="1"/>
    <col min="3" max="4" width="12.42578125" style="1" customWidth="1"/>
    <col min="5" max="5" width="9" style="1" bestFit="1" customWidth="1"/>
    <col min="6" max="6" width="11.5703125" style="1" bestFit="1" customWidth="1"/>
    <col min="7" max="7" width="11.28515625" style="1" customWidth="1"/>
    <col min="8" max="8" width="12.42578125" style="1" customWidth="1"/>
  </cols>
  <sheetData>
    <row r="1" spans="1:15" x14ac:dyDescent="0.25">
      <c r="A1" s="2" t="s">
        <v>0</v>
      </c>
      <c r="B1" s="2" t="s">
        <v>6</v>
      </c>
      <c r="C1" s="2" t="s">
        <v>1</v>
      </c>
      <c r="D1" s="2" t="s">
        <v>2</v>
      </c>
      <c r="E1" s="2" t="s">
        <v>3</v>
      </c>
      <c r="F1" s="2" t="s">
        <v>8</v>
      </c>
      <c r="G1" s="2" t="s">
        <v>4</v>
      </c>
      <c r="H1" s="2" t="s">
        <v>5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</row>
    <row r="2" spans="1:15" x14ac:dyDescent="0.25">
      <c r="A2" s="1">
        <v>1</v>
      </c>
      <c r="B2" s="3">
        <v>38718</v>
      </c>
      <c r="C2" s="9">
        <v>13006.14280376953</v>
      </c>
      <c r="D2" s="8">
        <v>24.5</v>
      </c>
      <c r="E2" s="10">
        <v>62775.520300853124</v>
      </c>
      <c r="F2" s="4">
        <v>32134746</v>
      </c>
      <c r="G2" s="10">
        <v>15000</v>
      </c>
      <c r="H2" s="11">
        <v>12.3</v>
      </c>
      <c r="J2">
        <f>LN(C2)</f>
        <v>9.4731770482065496</v>
      </c>
      <c r="K2">
        <f t="shared" ref="K2:O17" si="0">LN(D2)</f>
        <v>3.1986731175506815</v>
      </c>
      <c r="L2">
        <f t="shared" si="0"/>
        <v>11.04732047233637</v>
      </c>
      <c r="M2">
        <f t="shared" si="0"/>
        <v>17.285448432601935</v>
      </c>
      <c r="N2">
        <f t="shared" si="0"/>
        <v>9.6158054800843473</v>
      </c>
      <c r="O2">
        <f t="shared" si="0"/>
        <v>2.5095992623783721</v>
      </c>
    </row>
    <row r="3" spans="1:15" x14ac:dyDescent="0.25">
      <c r="A3" s="1">
        <v>2</v>
      </c>
      <c r="B3" s="3">
        <v>38749</v>
      </c>
      <c r="C3" s="9">
        <v>13642.465382995018</v>
      </c>
      <c r="D3" s="8">
        <v>24.5</v>
      </c>
      <c r="E3" s="10">
        <v>63021.698811836861</v>
      </c>
      <c r="F3" s="4">
        <v>32162540</v>
      </c>
      <c r="G3" s="10">
        <v>15000</v>
      </c>
      <c r="H3" s="11">
        <v>12.2</v>
      </c>
      <c r="J3">
        <f t="shared" ref="J3:J37" si="1">LN(C3)</f>
        <v>9.5209426616186494</v>
      </c>
      <c r="K3">
        <f t="shared" si="0"/>
        <v>3.1986731175506815</v>
      </c>
      <c r="L3">
        <f t="shared" si="0"/>
        <v>11.051234371657506</v>
      </c>
      <c r="M3">
        <f t="shared" si="0"/>
        <v>17.286312979255779</v>
      </c>
      <c r="N3">
        <f t="shared" si="0"/>
        <v>9.6158054800843473</v>
      </c>
      <c r="O3">
        <f t="shared" si="0"/>
        <v>2.5014359517392109</v>
      </c>
    </row>
    <row r="4" spans="1:15" x14ac:dyDescent="0.25">
      <c r="A4" s="1">
        <v>3</v>
      </c>
      <c r="B4" s="3">
        <v>38777</v>
      </c>
      <c r="C4" s="9">
        <v>12659.596372349741</v>
      </c>
      <c r="D4" s="8">
        <v>24.5</v>
      </c>
      <c r="E4" s="10">
        <v>63267.877322820597</v>
      </c>
      <c r="F4" s="4">
        <v>32187644</v>
      </c>
      <c r="G4" s="10">
        <v>15000</v>
      </c>
      <c r="H4" s="11">
        <v>12.1</v>
      </c>
      <c r="J4">
        <f t="shared" si="1"/>
        <v>9.4461708130690472</v>
      </c>
      <c r="K4">
        <f t="shared" si="0"/>
        <v>3.1986731175506815</v>
      </c>
      <c r="L4">
        <f t="shared" si="0"/>
        <v>11.055133012073163</v>
      </c>
      <c r="M4">
        <f t="shared" si="0"/>
        <v>17.287093210164631</v>
      </c>
      <c r="N4">
        <f t="shared" si="0"/>
        <v>9.6158054800843473</v>
      </c>
      <c r="O4">
        <f t="shared" si="0"/>
        <v>2.4932054526026954</v>
      </c>
    </row>
    <row r="5" spans="1:15" x14ac:dyDescent="0.25">
      <c r="A5" s="1">
        <v>4</v>
      </c>
      <c r="B5" s="3">
        <v>38808</v>
      </c>
      <c r="C5" s="9">
        <v>12902.691561207799</v>
      </c>
      <c r="D5" s="8">
        <v>24.5</v>
      </c>
      <c r="E5" s="10">
        <v>63932.559302476686</v>
      </c>
      <c r="F5" s="4">
        <v>32214541.333333299</v>
      </c>
      <c r="G5" s="10">
        <v>15000</v>
      </c>
      <c r="H5" s="11">
        <v>12.05</v>
      </c>
      <c r="J5">
        <f t="shared" si="1"/>
        <v>9.4651912167414078</v>
      </c>
      <c r="K5">
        <f t="shared" si="0"/>
        <v>3.1986731175506815</v>
      </c>
      <c r="L5">
        <f t="shared" si="0"/>
        <v>11.065584045846647</v>
      </c>
      <c r="M5">
        <f t="shared" si="0"/>
        <v>17.287928502779561</v>
      </c>
      <c r="N5">
        <f t="shared" si="0"/>
        <v>9.6158054800843473</v>
      </c>
      <c r="O5">
        <f t="shared" si="0"/>
        <v>2.4890646599366639</v>
      </c>
    </row>
    <row r="6" spans="1:15" x14ac:dyDescent="0.25">
      <c r="A6" s="1">
        <v>5</v>
      </c>
      <c r="B6" s="3">
        <v>38838</v>
      </c>
      <c r="C6" s="9">
        <v>13189.005023242767</v>
      </c>
      <c r="D6" s="8">
        <v>24.5</v>
      </c>
      <c r="E6" s="10">
        <v>63932.559302476686</v>
      </c>
      <c r="F6" s="4">
        <v>32240990.333333299</v>
      </c>
      <c r="G6" s="10">
        <v>20000</v>
      </c>
      <c r="H6" s="11">
        <v>12.05</v>
      </c>
      <c r="J6">
        <f t="shared" si="1"/>
        <v>9.4871388086918955</v>
      </c>
      <c r="K6">
        <f t="shared" si="0"/>
        <v>3.1986731175506815</v>
      </c>
      <c r="L6">
        <f t="shared" si="0"/>
        <v>11.065584045846647</v>
      </c>
      <c r="M6">
        <f t="shared" si="0"/>
        <v>17.288749192666081</v>
      </c>
      <c r="N6">
        <f t="shared" si="0"/>
        <v>9.9034875525361272</v>
      </c>
      <c r="O6">
        <f t="shared" si="0"/>
        <v>2.4890646599366639</v>
      </c>
    </row>
    <row r="7" spans="1:15" x14ac:dyDescent="0.25">
      <c r="A7" s="1">
        <v>6</v>
      </c>
      <c r="B7" s="3">
        <v>38869</v>
      </c>
      <c r="C7" s="9">
        <v>13653.223918100804</v>
      </c>
      <c r="D7" s="8">
        <v>24.5</v>
      </c>
      <c r="E7" s="10">
        <v>63390.966578312466</v>
      </c>
      <c r="F7" s="4">
        <v>32267439.333333299</v>
      </c>
      <c r="G7" s="10">
        <v>20000</v>
      </c>
      <c r="H7" s="11">
        <v>12</v>
      </c>
      <c r="J7">
        <f t="shared" si="1"/>
        <v>9.5217309572021929</v>
      </c>
      <c r="K7">
        <f t="shared" si="0"/>
        <v>3.1986731175506815</v>
      </c>
      <c r="L7">
        <f t="shared" si="0"/>
        <v>11.057076647281734</v>
      </c>
      <c r="M7">
        <f t="shared" si="0"/>
        <v>17.289569209572978</v>
      </c>
      <c r="N7">
        <f t="shared" si="0"/>
        <v>9.9034875525361272</v>
      </c>
      <c r="O7">
        <f t="shared" si="0"/>
        <v>2.4849066497880004</v>
      </c>
    </row>
    <row r="8" spans="1:15" x14ac:dyDescent="0.25">
      <c r="A8" s="1">
        <v>7</v>
      </c>
      <c r="B8" s="3">
        <v>38899</v>
      </c>
      <c r="C8" s="9">
        <v>12292.150566979892</v>
      </c>
      <c r="D8" s="8">
        <v>27</v>
      </c>
      <c r="E8" s="10">
        <v>63390.966578312466</v>
      </c>
      <c r="F8" s="4">
        <v>32293888.333333299</v>
      </c>
      <c r="G8" s="10">
        <v>20000</v>
      </c>
      <c r="H8" s="11">
        <v>12</v>
      </c>
      <c r="J8">
        <f t="shared" si="1"/>
        <v>9.4167161723601822</v>
      </c>
      <c r="K8">
        <f t="shared" si="0"/>
        <v>3.2958368660043291</v>
      </c>
      <c r="L8">
        <f t="shared" si="0"/>
        <v>11.057076647281734</v>
      </c>
      <c r="M8">
        <f t="shared" si="0"/>
        <v>17.290388554603062</v>
      </c>
      <c r="N8">
        <f t="shared" si="0"/>
        <v>9.9034875525361272</v>
      </c>
      <c r="O8">
        <f t="shared" si="0"/>
        <v>2.4849066497880004</v>
      </c>
    </row>
    <row r="9" spans="1:15" x14ac:dyDescent="0.25">
      <c r="A9" s="1">
        <v>8</v>
      </c>
      <c r="B9" s="3">
        <v>38930</v>
      </c>
      <c r="C9" s="9">
        <v>11929.514179299402</v>
      </c>
      <c r="D9" s="8">
        <v>27</v>
      </c>
      <c r="E9" s="10">
        <v>63883.323600279939</v>
      </c>
      <c r="F9" s="4">
        <v>32320337.333333299</v>
      </c>
      <c r="G9" s="10">
        <v>25000</v>
      </c>
      <c r="H9" s="11">
        <v>11.9</v>
      </c>
      <c r="J9">
        <f t="shared" si="1"/>
        <v>9.3867707916558505</v>
      </c>
      <c r="K9">
        <f t="shared" si="0"/>
        <v>3.2958368660043291</v>
      </c>
      <c r="L9">
        <f t="shared" si="0"/>
        <v>11.064813629783886</v>
      </c>
      <c r="M9">
        <f t="shared" si="0"/>
        <v>17.291207228856429</v>
      </c>
      <c r="N9">
        <f t="shared" si="0"/>
        <v>10.126631103850338</v>
      </c>
      <c r="O9">
        <f t="shared" si="0"/>
        <v>2.4765384001174837</v>
      </c>
    </row>
    <row r="10" spans="1:15" x14ac:dyDescent="0.25">
      <c r="A10" s="1">
        <v>9</v>
      </c>
      <c r="B10" s="3">
        <v>38961</v>
      </c>
      <c r="C10" s="9">
        <v>11348.416472006644</v>
      </c>
      <c r="D10" s="8">
        <v>27</v>
      </c>
      <c r="E10" s="10">
        <v>63883.323600279939</v>
      </c>
      <c r="F10" s="4">
        <v>32346786.333333299</v>
      </c>
      <c r="G10" s="10">
        <v>25000</v>
      </c>
      <c r="H10" s="11">
        <v>11.75</v>
      </c>
      <c r="J10">
        <f t="shared" si="1"/>
        <v>9.3368334952911454</v>
      </c>
      <c r="K10">
        <f t="shared" si="0"/>
        <v>3.2958368660043291</v>
      </c>
      <c r="L10">
        <f t="shared" si="0"/>
        <v>11.064813629783886</v>
      </c>
      <c r="M10">
        <f t="shared" si="0"/>
        <v>17.292025233430472</v>
      </c>
      <c r="N10">
        <f t="shared" si="0"/>
        <v>10.126631103850338</v>
      </c>
      <c r="O10">
        <f t="shared" si="0"/>
        <v>2.4638532405901681</v>
      </c>
    </row>
    <row r="11" spans="1:15" x14ac:dyDescent="0.25">
      <c r="A11" s="1">
        <v>10</v>
      </c>
      <c r="B11" s="3">
        <v>38991</v>
      </c>
      <c r="C11" s="9">
        <v>12513.765264059432</v>
      </c>
      <c r="D11" s="8">
        <v>27</v>
      </c>
      <c r="E11" s="10">
        <v>64301.827068952298</v>
      </c>
      <c r="F11" s="4">
        <v>32373235.333333299</v>
      </c>
      <c r="G11" s="10">
        <v>25000</v>
      </c>
      <c r="H11" s="11">
        <v>11.75</v>
      </c>
      <c r="J11">
        <f t="shared" si="1"/>
        <v>9.4345845385159421</v>
      </c>
      <c r="K11">
        <f t="shared" si="0"/>
        <v>3.2958368660043291</v>
      </c>
      <c r="L11">
        <f t="shared" si="0"/>
        <v>11.071343324580219</v>
      </c>
      <c r="M11">
        <f t="shared" si="0"/>
        <v>17.292842569419903</v>
      </c>
      <c r="N11">
        <f t="shared" si="0"/>
        <v>10.126631103850338</v>
      </c>
      <c r="O11">
        <f t="shared" si="0"/>
        <v>2.4638532405901681</v>
      </c>
    </row>
    <row r="12" spans="1:15" x14ac:dyDescent="0.25">
      <c r="A12" s="1">
        <v>11</v>
      </c>
      <c r="B12" s="3">
        <v>39022</v>
      </c>
      <c r="C12" s="9">
        <v>11805.002505349175</v>
      </c>
      <c r="D12" s="8">
        <v>27</v>
      </c>
      <c r="E12" s="10">
        <v>64301.827068952298</v>
      </c>
      <c r="F12" s="4">
        <v>32399684.333333299</v>
      </c>
      <c r="G12" s="10">
        <v>25000</v>
      </c>
      <c r="H12" s="11">
        <v>12</v>
      </c>
      <c r="J12">
        <f t="shared" si="1"/>
        <v>9.3762786617473903</v>
      </c>
      <c r="K12">
        <f t="shared" si="0"/>
        <v>3.2958368660043291</v>
      </c>
      <c r="L12">
        <f t="shared" si="0"/>
        <v>11.071343324580219</v>
      </c>
      <c r="M12">
        <f t="shared" si="0"/>
        <v>17.293659237916742</v>
      </c>
      <c r="N12">
        <f t="shared" si="0"/>
        <v>10.126631103850338</v>
      </c>
      <c r="O12">
        <f t="shared" si="0"/>
        <v>2.4849066497880004</v>
      </c>
    </row>
    <row r="13" spans="1:15" x14ac:dyDescent="0.25">
      <c r="A13" s="1">
        <v>12</v>
      </c>
      <c r="B13" s="3">
        <v>39052</v>
      </c>
      <c r="C13" s="9">
        <v>10780.670234535906</v>
      </c>
      <c r="D13" s="8">
        <v>27</v>
      </c>
      <c r="E13" s="10">
        <v>64301.827068952298</v>
      </c>
      <c r="F13" s="4">
        <v>32426133.333333299</v>
      </c>
      <c r="G13" s="10">
        <v>15000</v>
      </c>
      <c r="H13" s="11">
        <v>12</v>
      </c>
      <c r="J13">
        <f t="shared" si="1"/>
        <v>9.2855100164204298</v>
      </c>
      <c r="K13">
        <f t="shared" si="0"/>
        <v>3.2958368660043291</v>
      </c>
      <c r="L13">
        <f t="shared" si="0"/>
        <v>11.071343324580219</v>
      </c>
      <c r="M13">
        <f t="shared" si="0"/>
        <v>17.294475240010339</v>
      </c>
      <c r="N13">
        <f t="shared" si="0"/>
        <v>9.6158054800843473</v>
      </c>
      <c r="O13">
        <f t="shared" si="0"/>
        <v>2.4849066497880004</v>
      </c>
    </row>
    <row r="14" spans="1:15" x14ac:dyDescent="0.25">
      <c r="A14" s="1">
        <v>13</v>
      </c>
      <c r="B14" s="3">
        <v>39083</v>
      </c>
      <c r="C14" s="9">
        <v>10818.044969882023</v>
      </c>
      <c r="D14" s="8">
        <v>29</v>
      </c>
      <c r="E14" s="10">
        <v>64498.769877739287</v>
      </c>
      <c r="F14" s="4">
        <v>32452582.333333299</v>
      </c>
      <c r="G14" s="10">
        <v>15000</v>
      </c>
      <c r="H14" s="11">
        <v>11.5</v>
      </c>
      <c r="J14">
        <f t="shared" si="1"/>
        <v>9.288970849372447</v>
      </c>
      <c r="K14">
        <f t="shared" si="0"/>
        <v>3.3672958299864741</v>
      </c>
      <c r="L14">
        <f t="shared" si="0"/>
        <v>11.074401430939041</v>
      </c>
      <c r="M14">
        <f t="shared" si="0"/>
        <v>17.295290576787384</v>
      </c>
      <c r="N14">
        <f t="shared" si="0"/>
        <v>9.6158054800843473</v>
      </c>
      <c r="O14">
        <f t="shared" si="0"/>
        <v>2.4423470353692043</v>
      </c>
    </row>
    <row r="15" spans="1:15" x14ac:dyDescent="0.25">
      <c r="A15" s="1">
        <v>14</v>
      </c>
      <c r="B15" s="3">
        <v>39114</v>
      </c>
      <c r="C15" s="9">
        <v>10071.430261270183</v>
      </c>
      <c r="D15" s="8">
        <v>29</v>
      </c>
      <c r="E15" s="10">
        <v>64868.037644214892</v>
      </c>
      <c r="F15" s="4">
        <v>32479031.333333299</v>
      </c>
      <c r="G15" s="10">
        <v>15000</v>
      </c>
      <c r="H15" s="11">
        <v>11.5</v>
      </c>
      <c r="J15">
        <f t="shared" si="1"/>
        <v>9.2174580075307251</v>
      </c>
      <c r="K15">
        <f t="shared" si="0"/>
        <v>3.3672958299864741</v>
      </c>
      <c r="L15">
        <f t="shared" si="0"/>
        <v>11.080110295159361</v>
      </c>
      <c r="M15">
        <f t="shared" si="0"/>
        <v>17.296105249331905</v>
      </c>
      <c r="N15">
        <f t="shared" si="0"/>
        <v>9.6158054800843473</v>
      </c>
      <c r="O15">
        <f t="shared" si="0"/>
        <v>2.4423470353692043</v>
      </c>
    </row>
    <row r="16" spans="1:15" x14ac:dyDescent="0.25">
      <c r="A16" s="1">
        <v>15</v>
      </c>
      <c r="B16" s="3">
        <v>39142</v>
      </c>
      <c r="C16" s="9">
        <v>10392.625651022787</v>
      </c>
      <c r="D16" s="8">
        <v>29</v>
      </c>
      <c r="E16" s="10">
        <v>65114.216155198628</v>
      </c>
      <c r="F16" s="4">
        <v>32505480.333333299</v>
      </c>
      <c r="G16" s="10">
        <v>15000</v>
      </c>
      <c r="H16" s="11">
        <v>11.4</v>
      </c>
      <c r="J16">
        <f t="shared" si="1"/>
        <v>9.2488517616019621</v>
      </c>
      <c r="K16">
        <f t="shared" si="0"/>
        <v>3.3672958299864741</v>
      </c>
      <c r="L16">
        <f t="shared" si="0"/>
        <v>11.083898178476298</v>
      </c>
      <c r="M16">
        <f t="shared" si="0"/>
        <v>17.296919258725286</v>
      </c>
      <c r="N16">
        <f t="shared" si="0"/>
        <v>9.6158054800843473</v>
      </c>
      <c r="O16">
        <f t="shared" si="0"/>
        <v>2.4336133554004498</v>
      </c>
    </row>
    <row r="17" spans="1:15" x14ac:dyDescent="0.25">
      <c r="A17" s="1">
        <v>16</v>
      </c>
      <c r="B17" s="3">
        <v>39173</v>
      </c>
      <c r="C17" s="9">
        <v>10567.439547914373</v>
      </c>
      <c r="D17" s="8">
        <v>29</v>
      </c>
      <c r="E17" s="10">
        <v>64868.037644214892</v>
      </c>
      <c r="F17" s="4">
        <v>32531929.333333299</v>
      </c>
      <c r="G17" s="10">
        <v>20000</v>
      </c>
      <c r="H17" s="11">
        <v>11.35</v>
      </c>
      <c r="J17">
        <f t="shared" si="1"/>
        <v>9.2655328118581632</v>
      </c>
      <c r="K17">
        <f t="shared" si="0"/>
        <v>3.3672958299864741</v>
      </c>
      <c r="L17">
        <f t="shared" si="0"/>
        <v>11.080110295159361</v>
      </c>
      <c r="M17">
        <f t="shared" si="0"/>
        <v>17.297732606046271</v>
      </c>
      <c r="N17">
        <f t="shared" si="0"/>
        <v>9.9034875525361272</v>
      </c>
      <c r="O17">
        <f t="shared" si="0"/>
        <v>2.4292177439274116</v>
      </c>
    </row>
    <row r="18" spans="1:15" x14ac:dyDescent="0.25">
      <c r="A18" s="1">
        <v>17</v>
      </c>
      <c r="B18" s="3">
        <v>39203</v>
      </c>
      <c r="C18" s="9">
        <v>10926.720801872687</v>
      </c>
      <c r="D18" s="8">
        <v>30</v>
      </c>
      <c r="E18" s="10">
        <v>66098.930199133581</v>
      </c>
      <c r="F18" s="4">
        <v>32558378.333333299</v>
      </c>
      <c r="G18" s="10">
        <v>20000</v>
      </c>
      <c r="H18" s="11">
        <v>11.75</v>
      </c>
      <c r="J18">
        <f t="shared" si="1"/>
        <v>9.298966518029216</v>
      </c>
      <c r="K18">
        <f t="shared" ref="K18:K37" si="2">LN(D18)</f>
        <v>3.4011973816621555</v>
      </c>
      <c r="L18">
        <f t="shared" ref="L18:L37" si="3">LN(E18)</f>
        <v>11.098907841126863</v>
      </c>
      <c r="M18">
        <f t="shared" ref="M18:M37" si="4">LN(F18)</f>
        <v>17.298545292370974</v>
      </c>
      <c r="N18">
        <f t="shared" ref="N18:N37" si="5">LN(G18)</f>
        <v>9.9034875525361272</v>
      </c>
      <c r="O18">
        <f t="shared" ref="O18:O37" si="6">LN(H18)</f>
        <v>2.4638532405901681</v>
      </c>
    </row>
    <row r="19" spans="1:15" x14ac:dyDescent="0.25">
      <c r="A19" s="1">
        <v>18</v>
      </c>
      <c r="B19" s="3">
        <v>39234</v>
      </c>
      <c r="C19" s="9">
        <v>10729.740939950614</v>
      </c>
      <c r="D19" s="8">
        <v>30</v>
      </c>
      <c r="E19" s="10">
        <v>67329.822754052264</v>
      </c>
      <c r="F19" s="4">
        <v>32584827.333333299</v>
      </c>
      <c r="G19" s="10">
        <v>20000</v>
      </c>
      <c r="H19" s="11">
        <v>12</v>
      </c>
      <c r="J19">
        <f t="shared" si="1"/>
        <v>9.2807746918058491</v>
      </c>
      <c r="K19">
        <f t="shared" si="2"/>
        <v>3.4011973816621555</v>
      </c>
      <c r="L19">
        <f t="shared" si="3"/>
        <v>11.117358549039979</v>
      </c>
      <c r="M19">
        <f t="shared" si="4"/>
        <v>17.299357318772888</v>
      </c>
      <c r="N19">
        <f t="shared" si="5"/>
        <v>9.9034875525361272</v>
      </c>
      <c r="O19">
        <f t="shared" si="6"/>
        <v>2.4849066497880004</v>
      </c>
    </row>
    <row r="20" spans="1:15" x14ac:dyDescent="0.25">
      <c r="A20" s="1">
        <v>19</v>
      </c>
      <c r="B20" s="3">
        <v>39264</v>
      </c>
      <c r="C20" s="9">
        <v>10937.05954045394</v>
      </c>
      <c r="D20" s="8">
        <v>30</v>
      </c>
      <c r="E20" s="10">
        <v>67329.822754052264</v>
      </c>
      <c r="F20" s="4">
        <v>32611276.333333299</v>
      </c>
      <c r="G20" s="10">
        <v>25000</v>
      </c>
      <c r="H20" s="11">
        <v>11.95</v>
      </c>
      <c r="J20">
        <f t="shared" si="1"/>
        <v>9.29991225926792</v>
      </c>
      <c r="K20">
        <f t="shared" si="2"/>
        <v>3.4011973816621555</v>
      </c>
      <c r="L20">
        <f t="shared" si="3"/>
        <v>11.117358549039979</v>
      </c>
      <c r="M20">
        <f t="shared" si="4"/>
        <v>17.300168686322895</v>
      </c>
      <c r="N20">
        <f t="shared" si="5"/>
        <v>10.126631103850338</v>
      </c>
      <c r="O20">
        <f t="shared" si="6"/>
        <v>2.4807312783775197</v>
      </c>
    </row>
    <row r="21" spans="1:15" x14ac:dyDescent="0.25">
      <c r="A21" s="1">
        <v>20</v>
      </c>
      <c r="B21" s="3">
        <v>39295</v>
      </c>
      <c r="C21" s="9">
        <v>11408.22207062706</v>
      </c>
      <c r="D21" s="8">
        <v>30</v>
      </c>
      <c r="E21" s="10">
        <v>68806.893819954697</v>
      </c>
      <c r="F21" s="4">
        <v>32637725.333333299</v>
      </c>
      <c r="G21" s="10">
        <v>25000</v>
      </c>
      <c r="H21" s="11">
        <v>11.75</v>
      </c>
      <c r="J21">
        <f t="shared" si="1"/>
        <v>9.3420896086836756</v>
      </c>
      <c r="K21">
        <f t="shared" si="2"/>
        <v>3.4011973816621555</v>
      </c>
      <c r="L21">
        <f t="shared" si="3"/>
        <v>11.139059219773097</v>
      </c>
      <c r="M21">
        <f t="shared" si="4"/>
        <v>17.300979396089268</v>
      </c>
      <c r="N21">
        <f t="shared" si="5"/>
        <v>10.126631103850338</v>
      </c>
      <c r="O21">
        <f t="shared" si="6"/>
        <v>2.4638532405901681</v>
      </c>
    </row>
    <row r="22" spans="1:15" x14ac:dyDescent="0.25">
      <c r="A22" s="1">
        <v>21</v>
      </c>
      <c r="B22" s="3">
        <v>39326</v>
      </c>
      <c r="C22" s="9">
        <v>10822.153419750804</v>
      </c>
      <c r="D22" s="8">
        <v>30</v>
      </c>
      <c r="E22" s="10">
        <v>69321.406907910714</v>
      </c>
      <c r="F22" s="4">
        <v>32664174.333333299</v>
      </c>
      <c r="G22" s="10">
        <v>25000</v>
      </c>
      <c r="H22" s="11">
        <v>11.85</v>
      </c>
      <c r="J22">
        <f t="shared" si="1"/>
        <v>9.2893505547563056</v>
      </c>
      <c r="K22">
        <f t="shared" si="2"/>
        <v>3.4011973816621555</v>
      </c>
      <c r="L22">
        <f t="shared" si="3"/>
        <v>11.146509039467652</v>
      </c>
      <c r="M22">
        <f t="shared" si="4"/>
        <v>17.301789449137686</v>
      </c>
      <c r="N22">
        <f t="shared" si="5"/>
        <v>10.126631103850338</v>
      </c>
      <c r="O22">
        <f t="shared" si="6"/>
        <v>2.4723278675811402</v>
      </c>
    </row>
    <row r="23" spans="1:15" x14ac:dyDescent="0.25">
      <c r="A23" s="1">
        <v>22</v>
      </c>
      <c r="B23" s="3">
        <v>39356</v>
      </c>
      <c r="C23" s="9">
        <v>11606.625815731644</v>
      </c>
      <c r="D23" s="8">
        <v>28</v>
      </c>
      <c r="E23" s="10">
        <v>69579.89434444363</v>
      </c>
      <c r="F23" s="4">
        <v>32690623.333333299</v>
      </c>
      <c r="G23" s="10">
        <v>25000</v>
      </c>
      <c r="H23" s="11">
        <v>11.85</v>
      </c>
      <c r="J23">
        <f t="shared" si="1"/>
        <v>9.3593314050383114</v>
      </c>
      <c r="K23">
        <f t="shared" si="2"/>
        <v>3.3322045101752038</v>
      </c>
      <c r="L23">
        <f t="shared" si="3"/>
        <v>11.150230930228833</v>
      </c>
      <c r="M23">
        <f t="shared" si="4"/>
        <v>17.302598846531243</v>
      </c>
      <c r="N23">
        <f t="shared" si="5"/>
        <v>10.126631103850338</v>
      </c>
      <c r="O23">
        <f t="shared" si="6"/>
        <v>2.4723278675811402</v>
      </c>
    </row>
    <row r="24" spans="1:15" x14ac:dyDescent="0.25">
      <c r="A24" s="1">
        <v>23</v>
      </c>
      <c r="B24" s="3">
        <v>39387</v>
      </c>
      <c r="C24" s="9">
        <v>11580.345663965614</v>
      </c>
      <c r="D24" s="8">
        <v>28</v>
      </c>
      <c r="E24" s="10">
        <v>70023.015664214356</v>
      </c>
      <c r="F24" s="4">
        <v>32717072.333333299</v>
      </c>
      <c r="G24" s="10">
        <v>25000</v>
      </c>
      <c r="H24" s="11">
        <v>11.85</v>
      </c>
      <c r="J24">
        <f t="shared" si="1"/>
        <v>9.3570646007648683</v>
      </c>
      <c r="K24">
        <f t="shared" si="2"/>
        <v>3.3322045101752038</v>
      </c>
      <c r="L24">
        <f t="shared" si="3"/>
        <v>11.156579262193262</v>
      </c>
      <c r="M24">
        <f t="shared" si="4"/>
        <v>17.303407589330451</v>
      </c>
      <c r="N24">
        <f t="shared" si="5"/>
        <v>10.126631103850338</v>
      </c>
      <c r="O24">
        <f t="shared" si="6"/>
        <v>2.4723278675811402</v>
      </c>
    </row>
    <row r="25" spans="1:15" x14ac:dyDescent="0.25">
      <c r="A25" s="1">
        <v>24</v>
      </c>
      <c r="B25" s="3">
        <v>39417</v>
      </c>
      <c r="C25" s="9">
        <v>13265.408503539222</v>
      </c>
      <c r="D25" s="8">
        <v>28</v>
      </c>
      <c r="E25" s="10">
        <v>70160.875630365248</v>
      </c>
      <c r="F25" s="4">
        <v>32743521.333333299</v>
      </c>
      <c r="G25" s="10">
        <v>30000</v>
      </c>
      <c r="H25" s="11">
        <v>12</v>
      </c>
      <c r="J25">
        <f t="shared" si="1"/>
        <v>9.4929150616905211</v>
      </c>
      <c r="K25">
        <f t="shared" si="2"/>
        <v>3.3322045101752038</v>
      </c>
      <c r="L25">
        <f t="shared" si="3"/>
        <v>11.158546107446595</v>
      </c>
      <c r="M25">
        <f t="shared" si="4"/>
        <v>17.304215678593252</v>
      </c>
      <c r="N25">
        <f t="shared" si="5"/>
        <v>10.308952660644293</v>
      </c>
      <c r="O25">
        <f t="shared" si="6"/>
        <v>2.4849066497880004</v>
      </c>
    </row>
    <row r="26" spans="1:15" x14ac:dyDescent="0.25">
      <c r="A26" s="1">
        <v>25</v>
      </c>
      <c r="B26" s="3">
        <v>39448</v>
      </c>
      <c r="C26" s="9">
        <v>9980.9560669600796</v>
      </c>
      <c r="D26" s="8">
        <v>31.99</v>
      </c>
      <c r="E26" s="10">
        <v>71204.411418515607</v>
      </c>
      <c r="F26" s="4">
        <v>32769970.333333299</v>
      </c>
      <c r="G26" s="10">
        <v>30000</v>
      </c>
      <c r="H26" s="11">
        <v>12</v>
      </c>
      <c r="J26">
        <f t="shared" si="1"/>
        <v>9.2084341630097395</v>
      </c>
      <c r="K26">
        <f t="shared" si="2"/>
        <v>3.4654233539614268</v>
      </c>
      <c r="L26">
        <f t="shared" si="3"/>
        <v>11.173310053605961</v>
      </c>
      <c r="M26">
        <f t="shared" si="4"/>
        <v>17.305023115375025</v>
      </c>
      <c r="N26">
        <f t="shared" si="5"/>
        <v>10.308952660644293</v>
      </c>
      <c r="O26">
        <f t="shared" si="6"/>
        <v>2.4849066497880004</v>
      </c>
    </row>
    <row r="27" spans="1:15" x14ac:dyDescent="0.25">
      <c r="A27" s="1">
        <v>26</v>
      </c>
      <c r="B27" s="3">
        <v>39479</v>
      </c>
      <c r="C27" s="9">
        <v>10731.749304126753</v>
      </c>
      <c r="D27" s="8">
        <v>31.99</v>
      </c>
      <c r="E27" s="10">
        <v>71799.965439370601</v>
      </c>
      <c r="F27" s="4">
        <v>32796419.333333299</v>
      </c>
      <c r="G27" s="10">
        <v>30000</v>
      </c>
      <c r="H27" s="11">
        <v>11.95</v>
      </c>
      <c r="J27">
        <f t="shared" si="1"/>
        <v>9.2809618516124761</v>
      </c>
      <c r="K27">
        <f t="shared" si="2"/>
        <v>3.4654233539614268</v>
      </c>
      <c r="L27">
        <f t="shared" si="3"/>
        <v>11.181639273690386</v>
      </c>
      <c r="M27">
        <f t="shared" si="4"/>
        <v>17.30582990072859</v>
      </c>
      <c r="N27">
        <f t="shared" si="5"/>
        <v>10.308952660644293</v>
      </c>
      <c r="O27">
        <f t="shared" si="6"/>
        <v>2.4807312783775197</v>
      </c>
    </row>
    <row r="28" spans="1:15" x14ac:dyDescent="0.25">
      <c r="A28" s="1">
        <v>27</v>
      </c>
      <c r="B28" s="3">
        <v>39508</v>
      </c>
      <c r="C28" s="9">
        <v>10728.161780224053</v>
      </c>
      <c r="D28" s="8">
        <v>31.99</v>
      </c>
      <c r="E28" s="10">
        <v>72395.519460225594</v>
      </c>
      <c r="F28" s="4">
        <v>32822868.333333299</v>
      </c>
      <c r="G28" s="10">
        <v>35000</v>
      </c>
      <c r="H28" s="11">
        <v>11.75</v>
      </c>
      <c r="J28">
        <f t="shared" si="1"/>
        <v>9.2806275050327507</v>
      </c>
      <c r="K28">
        <f t="shared" si="2"/>
        <v>3.4654233539614268</v>
      </c>
      <c r="L28">
        <f t="shared" si="3"/>
        <v>11.189899690550309</v>
      </c>
      <c r="M28">
        <f t="shared" si="4"/>
        <v>17.30663603570423</v>
      </c>
      <c r="N28">
        <f t="shared" si="5"/>
        <v>10.46310334047155</v>
      </c>
      <c r="O28">
        <f t="shared" si="6"/>
        <v>2.4638532405901681</v>
      </c>
    </row>
    <row r="29" spans="1:15" x14ac:dyDescent="0.25">
      <c r="A29" s="1">
        <v>28</v>
      </c>
      <c r="B29" s="3">
        <v>39539</v>
      </c>
      <c r="C29" s="9">
        <v>11008.176728810395</v>
      </c>
      <c r="D29" s="8">
        <v>31.99</v>
      </c>
      <c r="E29" s="10">
        <v>72991.073481080603</v>
      </c>
      <c r="F29" s="4">
        <v>32849317.333333299</v>
      </c>
      <c r="G29" s="10">
        <v>35000</v>
      </c>
      <c r="H29" s="11">
        <v>11.85</v>
      </c>
      <c r="J29">
        <f t="shared" si="1"/>
        <v>9.3063936146236834</v>
      </c>
      <c r="K29">
        <f t="shared" si="2"/>
        <v>3.4654233539614268</v>
      </c>
      <c r="L29">
        <f t="shared" si="3"/>
        <v>11.198092431572499</v>
      </c>
      <c r="M29">
        <f t="shared" si="4"/>
        <v>17.307441521349684</v>
      </c>
      <c r="N29">
        <f t="shared" si="5"/>
        <v>10.46310334047155</v>
      </c>
      <c r="O29">
        <f t="shared" si="6"/>
        <v>2.4723278675811402</v>
      </c>
    </row>
    <row r="30" spans="1:15" x14ac:dyDescent="0.25">
      <c r="A30" s="1">
        <v>29</v>
      </c>
      <c r="B30" s="3">
        <v>39569</v>
      </c>
      <c r="C30" s="9">
        <v>9082.0926943216582</v>
      </c>
      <c r="D30" s="8">
        <v>33.989999999999995</v>
      </c>
      <c r="E30" s="10">
        <v>73586.627501935698</v>
      </c>
      <c r="F30" s="4">
        <v>32875766.333333299</v>
      </c>
      <c r="G30" s="10">
        <v>20000</v>
      </c>
      <c r="H30" s="11">
        <v>11.85</v>
      </c>
      <c r="J30">
        <f t="shared" si="1"/>
        <v>9.1140599179834449</v>
      </c>
      <c r="K30">
        <f t="shared" si="2"/>
        <v>3.5260663637080243</v>
      </c>
      <c r="L30">
        <f t="shared" si="3"/>
        <v>11.206218596659271</v>
      </c>
      <c r="M30">
        <f t="shared" si="4"/>
        <v>17.308246358710161</v>
      </c>
      <c r="N30">
        <f t="shared" si="5"/>
        <v>9.9034875525361272</v>
      </c>
      <c r="O30">
        <f t="shared" si="6"/>
        <v>2.4723278675811402</v>
      </c>
    </row>
    <row r="31" spans="1:15" x14ac:dyDescent="0.25">
      <c r="A31" s="1">
        <v>30</v>
      </c>
      <c r="B31" s="3">
        <v>39600</v>
      </c>
      <c r="C31" s="9">
        <v>8886.7757326153205</v>
      </c>
      <c r="D31" s="8">
        <v>33.989999999999995</v>
      </c>
      <c r="E31" s="10">
        <v>74182.181522790706</v>
      </c>
      <c r="F31" s="4">
        <v>32902215.333333299</v>
      </c>
      <c r="G31" s="10">
        <v>20000</v>
      </c>
      <c r="H31" s="11">
        <v>11.85</v>
      </c>
      <c r="J31">
        <f t="shared" si="1"/>
        <v>9.0923195779767472</v>
      </c>
      <c r="K31">
        <f t="shared" si="2"/>
        <v>3.5260663637080243</v>
      </c>
      <c r="L31">
        <f t="shared" si="3"/>
        <v>11.214279259114674</v>
      </c>
      <c r="M31">
        <f t="shared" si="4"/>
        <v>17.309050548828353</v>
      </c>
      <c r="N31">
        <f t="shared" si="5"/>
        <v>9.9034875525361272</v>
      </c>
      <c r="O31">
        <f t="shared" si="6"/>
        <v>2.4723278675811402</v>
      </c>
    </row>
    <row r="32" spans="1:15" x14ac:dyDescent="0.25">
      <c r="A32" s="1">
        <v>31</v>
      </c>
      <c r="B32" s="3">
        <v>39630</v>
      </c>
      <c r="C32" s="9">
        <v>9783.5322542769918</v>
      </c>
      <c r="D32" s="8">
        <v>33.989999999999995</v>
      </c>
      <c r="E32" s="10">
        <v>74777.7355436457</v>
      </c>
      <c r="F32" s="4">
        <v>32928664.333333299</v>
      </c>
      <c r="G32" s="10">
        <v>20000</v>
      </c>
      <c r="H32" s="11">
        <v>12</v>
      </c>
      <c r="J32">
        <f t="shared" si="1"/>
        <v>9.188455869016213</v>
      </c>
      <c r="K32">
        <f t="shared" si="2"/>
        <v>3.5260663637080243</v>
      </c>
      <c r="L32">
        <f t="shared" si="3"/>
        <v>11.222275466495258</v>
      </c>
      <c r="M32">
        <f t="shared" si="4"/>
        <v>17.30985409274443</v>
      </c>
      <c r="N32">
        <f t="shared" si="5"/>
        <v>9.9034875525361272</v>
      </c>
      <c r="O32">
        <f t="shared" si="6"/>
        <v>2.4849066497880004</v>
      </c>
    </row>
    <row r="33" spans="1:15" x14ac:dyDescent="0.25">
      <c r="A33" s="1">
        <v>32</v>
      </c>
      <c r="B33" s="3">
        <v>39661</v>
      </c>
      <c r="C33" s="9">
        <v>9535.0634648747618</v>
      </c>
      <c r="D33" s="8">
        <v>33.989999999999995</v>
      </c>
      <c r="E33" s="10">
        <v>75373.289564500694</v>
      </c>
      <c r="F33" s="4">
        <v>32955113.333333299</v>
      </c>
      <c r="G33" s="10">
        <v>20000</v>
      </c>
      <c r="H33" s="11">
        <v>11.4</v>
      </c>
      <c r="J33">
        <f t="shared" si="1"/>
        <v>9.1627311740034294</v>
      </c>
      <c r="K33">
        <f t="shared" si="2"/>
        <v>3.5260663637080243</v>
      </c>
      <c r="L33">
        <f t="shared" si="3"/>
        <v>11.230208241427079</v>
      </c>
      <c r="M33">
        <f t="shared" si="4"/>
        <v>17.310656991496067</v>
      </c>
      <c r="N33">
        <f t="shared" si="5"/>
        <v>9.9034875525361272</v>
      </c>
      <c r="O33">
        <f t="shared" si="6"/>
        <v>2.4336133554004498</v>
      </c>
    </row>
    <row r="34" spans="1:15" x14ac:dyDescent="0.25">
      <c r="A34" s="1">
        <v>33</v>
      </c>
      <c r="B34" s="3">
        <v>39692</v>
      </c>
      <c r="C34" s="9">
        <v>9528.4662348963138</v>
      </c>
      <c r="D34" s="8">
        <v>33.989999999999995</v>
      </c>
      <c r="E34" s="10">
        <v>75968.843585355804</v>
      </c>
      <c r="F34" s="4">
        <v>32981562.333333299</v>
      </c>
      <c r="G34" s="10">
        <v>30000</v>
      </c>
      <c r="H34" s="11">
        <v>11.35</v>
      </c>
      <c r="J34">
        <f t="shared" si="1"/>
        <v>9.1620390429714842</v>
      </c>
      <c r="K34">
        <f t="shared" si="2"/>
        <v>3.5260663637080243</v>
      </c>
      <c r="L34">
        <f t="shared" si="3"/>
        <v>11.238078582390571</v>
      </c>
      <c r="M34">
        <f t="shared" si="4"/>
        <v>17.311459246118435</v>
      </c>
      <c r="N34">
        <f t="shared" si="5"/>
        <v>10.308952660644293</v>
      </c>
      <c r="O34">
        <f t="shared" si="6"/>
        <v>2.4292177439274116</v>
      </c>
    </row>
    <row r="35" spans="1:15" x14ac:dyDescent="0.25">
      <c r="A35" s="1">
        <v>34</v>
      </c>
      <c r="B35" s="3">
        <v>39722</v>
      </c>
      <c r="C35" s="9">
        <v>9495.8778678567269</v>
      </c>
      <c r="D35" s="8">
        <v>33.989999999999995</v>
      </c>
      <c r="E35" s="10">
        <v>76564.397606210798</v>
      </c>
      <c r="F35" s="4">
        <v>33008011.333333299</v>
      </c>
      <c r="G35" s="10">
        <v>30000</v>
      </c>
      <c r="H35" s="11">
        <v>11.75</v>
      </c>
      <c r="J35">
        <f t="shared" si="1"/>
        <v>9.1586130747763743</v>
      </c>
      <c r="K35">
        <f t="shared" si="2"/>
        <v>3.5260663637080243</v>
      </c>
      <c r="L35">
        <f t="shared" si="3"/>
        <v>11.245887464474752</v>
      </c>
      <c r="M35">
        <f t="shared" si="4"/>
        <v>17.312260857644215</v>
      </c>
      <c r="N35">
        <f t="shared" si="5"/>
        <v>10.308952660644293</v>
      </c>
      <c r="O35">
        <f t="shared" si="6"/>
        <v>2.4638532405901681</v>
      </c>
    </row>
    <row r="36" spans="1:15" x14ac:dyDescent="0.25">
      <c r="A36" s="1">
        <v>35</v>
      </c>
      <c r="B36" s="3">
        <v>39753</v>
      </c>
      <c r="C36" s="9">
        <v>11759.984928826283</v>
      </c>
      <c r="D36" s="8">
        <v>30</v>
      </c>
      <c r="E36" s="10">
        <v>77159.951627065806</v>
      </c>
      <c r="F36" s="4">
        <v>33034460.333333299</v>
      </c>
      <c r="G36" s="10">
        <v>30000</v>
      </c>
      <c r="H36" s="11">
        <v>12</v>
      </c>
      <c r="J36">
        <f t="shared" si="1"/>
        <v>9.3724579398894061</v>
      </c>
      <c r="K36">
        <f t="shared" si="2"/>
        <v>3.4011973816621555</v>
      </c>
      <c r="L36">
        <f t="shared" si="3"/>
        <v>11.253635840102229</v>
      </c>
      <c r="M36">
        <f t="shared" si="4"/>
        <v>17.313061827103613</v>
      </c>
      <c r="N36">
        <f t="shared" si="5"/>
        <v>10.308952660644293</v>
      </c>
      <c r="O36">
        <f t="shared" si="6"/>
        <v>2.4849066497880004</v>
      </c>
    </row>
    <row r="37" spans="1:15" x14ac:dyDescent="0.25">
      <c r="A37" s="1">
        <v>36</v>
      </c>
      <c r="B37" s="3">
        <v>39783</v>
      </c>
      <c r="C37" s="9">
        <v>11917.265104554632</v>
      </c>
      <c r="D37" s="8">
        <v>30</v>
      </c>
      <c r="E37" s="10">
        <v>77755.505647920902</v>
      </c>
      <c r="F37" s="4">
        <v>33060909.333333299</v>
      </c>
      <c r="G37" s="10">
        <v>30000</v>
      </c>
      <c r="H37" s="11">
        <v>11.95</v>
      </c>
      <c r="J37">
        <f t="shared" si="1"/>
        <v>9.3857434767571597</v>
      </c>
      <c r="K37">
        <f t="shared" si="2"/>
        <v>3.4011973816621555</v>
      </c>
      <c r="L37">
        <f t="shared" si="3"/>
        <v>11.261324639726324</v>
      </c>
      <c r="M37">
        <f t="shared" si="4"/>
        <v>17.313862155524355</v>
      </c>
      <c r="N37">
        <f t="shared" si="5"/>
        <v>10.308952660644293</v>
      </c>
      <c r="O37">
        <f t="shared" si="6"/>
        <v>2.4807312783775197</v>
      </c>
    </row>
    <row r="39" spans="1:15" x14ac:dyDescent="0.25">
      <c r="B39" s="2" t="s">
        <v>23</v>
      </c>
      <c r="C39" s="12">
        <f t="shared" ref="C39:H39" si="7">AVERAGE(C2:C37)</f>
        <v>11257.960100895029</v>
      </c>
      <c r="D39" s="13">
        <f t="shared" si="7"/>
        <v>29.19166666666667</v>
      </c>
      <c r="E39" s="14">
        <f t="shared" si="7"/>
        <v>68503.986177739411</v>
      </c>
      <c r="F39" s="15">
        <f t="shared" si="7"/>
        <v>32598051.83333328</v>
      </c>
      <c r="G39" s="14">
        <f t="shared" si="7"/>
        <v>22916.666666666668</v>
      </c>
      <c r="H39" s="16">
        <f t="shared" si="7"/>
        <v>11.848611111111113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0" sqref="C10"/>
    </sheetView>
  </sheetViews>
  <sheetFormatPr defaultRowHeight="15" x14ac:dyDescent="0.25"/>
  <cols>
    <col min="1" max="1" width="51.28515625" bestFit="1" customWidth="1"/>
  </cols>
  <sheetData>
    <row r="1" spans="1:1" ht="15.75" thickBot="1" x14ac:dyDescent="0.3">
      <c r="A1" s="17" t="s">
        <v>24</v>
      </c>
    </row>
    <row r="2" spans="1:1" x14ac:dyDescent="0.25">
      <c r="A2" s="18" t="s">
        <v>7</v>
      </c>
    </row>
    <row r="3" spans="1:1" x14ac:dyDescent="0.25">
      <c r="A3" s="18" t="s">
        <v>13</v>
      </c>
    </row>
    <row r="4" spans="1:1" x14ac:dyDescent="0.25">
      <c r="A4" s="18" t="s">
        <v>14</v>
      </c>
    </row>
    <row r="5" spans="1:1" x14ac:dyDescent="0.25">
      <c r="A5" s="18" t="s">
        <v>9</v>
      </c>
    </row>
    <row r="6" spans="1:1" x14ac:dyDescent="0.25">
      <c r="A6" s="18" t="s">
        <v>25</v>
      </c>
    </row>
    <row r="7" spans="1:1" ht="15.75" thickBot="1" x14ac:dyDescent="0.3">
      <c r="A7" s="1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3" sqref="B3"/>
    </sheetView>
  </sheetViews>
  <sheetFormatPr defaultRowHeight="15" x14ac:dyDescent="0.25"/>
  <cols>
    <col min="1" max="1" width="3.85546875" customWidth="1"/>
    <col min="2" max="2" width="89" customWidth="1"/>
  </cols>
  <sheetData>
    <row r="1" spans="1:2" ht="18.75" x14ac:dyDescent="0.3">
      <c r="A1" s="5" t="s">
        <v>29</v>
      </c>
    </row>
    <row r="2" spans="1:2" ht="30" x14ac:dyDescent="0.25">
      <c r="A2" s="6" t="s">
        <v>10</v>
      </c>
      <c r="B2" s="7" t="s">
        <v>26</v>
      </c>
    </row>
    <row r="3" spans="1:2" ht="45" x14ac:dyDescent="0.25">
      <c r="A3" s="6" t="s">
        <v>11</v>
      </c>
      <c r="B3" s="7" t="s">
        <v>30</v>
      </c>
    </row>
    <row r="4" spans="1:2" ht="30" x14ac:dyDescent="0.25">
      <c r="A4" s="6" t="s">
        <v>12</v>
      </c>
      <c r="B4" s="7" t="s">
        <v>28</v>
      </c>
    </row>
    <row r="5" spans="1:2" ht="30" x14ac:dyDescent="0.25">
      <c r="A5" s="6" t="s">
        <v>16</v>
      </c>
      <c r="B5" s="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variable definitions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</dc:creator>
  <cp:lastModifiedBy>Saktinil Roy</cp:lastModifiedBy>
  <dcterms:created xsi:type="dcterms:W3CDTF">2007-11-18T00:14:17Z</dcterms:created>
  <dcterms:modified xsi:type="dcterms:W3CDTF">2011-11-21T05:04:04Z</dcterms:modified>
</cp:coreProperties>
</file>