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autoCompressPictures="0"/>
  <bookViews>
    <workbookView xWindow="10305" yWindow="-15" windowWidth="10200" windowHeight="10065" tabRatio="781" activeTab="1"/>
  </bookViews>
  <sheets>
    <sheet name="Introduction" sheetId="20" r:id="rId1"/>
    <sheet name="Part A" sheetId="25" r:id="rId2"/>
    <sheet name="Part B" sheetId="26" r:id="rId3"/>
    <sheet name="Part C" sheetId="27" r:id="rId4"/>
    <sheet name="Part D" sheetId="19" r:id="rId5"/>
    <sheet name="Part E" sheetId="28" r:id="rId6"/>
  </sheets>
  <externalReferences>
    <externalReference r:id="rId7"/>
  </externalReferences>
  <definedNames>
    <definedName name="CBWorkbookPriority" hidden="1">-273698591</definedName>
    <definedName name="CompanyName">'Part A'!$H$12</definedName>
    <definedName name="Discount_factor">#REF!</definedName>
    <definedName name="DividendRate">'Part E'!$C$13</definedName>
    <definedName name="Down">#REF!</definedName>
    <definedName name="Expected_Post_IPO_Value">'Part E'!$C$15</definedName>
    <definedName name="Forward_Rate">'[1]Hedging Example'!$B$60</definedName>
    <definedName name="High_End_Scenario_IPO_Value">'Part E'!$C$16</definedName>
    <definedName name="Horizon">'Part E'!$C$12</definedName>
    <definedName name="Incumbent">#REF!</definedName>
    <definedName name="Investment" localSheetId="5">'Part E'!$C$14</definedName>
    <definedName name="Investment">'Part D'!$B$12</definedName>
    <definedName name="Low_End_Scenario_IPO_Value">'Part E'!$C$17</definedName>
    <definedName name="M_A_scenario_price">'Part E'!$C$18</definedName>
    <definedName name="Newcomer">#REF!</definedName>
    <definedName name="Ownership">'Part D'!$B$13</definedName>
    <definedName name="Rate">'Part E'!$C$11</definedName>
    <definedName name="Ratio">'Part D'!$B$19</definedName>
    <definedName name="Revenue_1">'Part D'!$B$16</definedName>
    <definedName name="Revenue_Growth">'Part D'!$B$17</definedName>
    <definedName name="risk_neutral_prob">#REF!</definedName>
    <definedName name="RiskFreeRate">#REF!</definedName>
    <definedName name="Spot">'[1]Hedging Example'!$B$12</definedName>
    <definedName name="Strike">'[1]Hedging Example'!$B$92</definedName>
    <definedName name="StrikePrice">#REF!</definedName>
    <definedName name="Up">#REF!</definedName>
    <definedName name="ValueNow">#REF!</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C31" i="28" l="1"/>
  <c r="A13" i="19"/>
  <c r="A23" i="19"/>
  <c r="A16" i="19"/>
  <c r="B68" i="25"/>
  <c r="C23" i="28"/>
  <c r="D22" i="28"/>
  <c r="E22" i="28"/>
  <c r="F22" i="28"/>
  <c r="G22" i="28"/>
  <c r="H22" i="28"/>
  <c r="A33" i="26"/>
  <c r="A36" i="19"/>
  <c r="A37" i="19"/>
  <c r="A38" i="19"/>
  <c r="A24" i="19"/>
  <c r="A25" i="19"/>
  <c r="E19" i="20"/>
  <c r="E20" i="20"/>
  <c r="E21" i="20"/>
  <c r="E22" i="20"/>
  <c r="E23" i="20"/>
  <c r="C24" i="20"/>
  <c r="D24" i="20"/>
  <c r="C26" i="20"/>
  <c r="E24" i="20"/>
</calcChain>
</file>

<file path=xl/comments1.xml><?xml version="1.0" encoding="utf-8"?>
<comments xmlns="http://schemas.openxmlformats.org/spreadsheetml/2006/main">
  <authors>
    <author>Author</author>
  </authors>
  <commentList>
    <comment ref="A21" authorId="0">
      <text>
        <r>
          <rPr>
            <b/>
            <sz val="9"/>
            <color indexed="81"/>
            <rFont val="Tahoma"/>
            <family val="2"/>
          </rPr>
          <t>Author:</t>
        </r>
        <r>
          <rPr>
            <sz val="9"/>
            <color indexed="81"/>
            <rFont val="Tahoma"/>
            <family val="2"/>
          </rPr>
          <t xml:space="preserve">
Please replace stabs below by real peers names. The number of peers does not have to be five</t>
        </r>
      </text>
    </comment>
  </commentList>
</comments>
</file>

<file path=xl/sharedStrings.xml><?xml version="1.0" encoding="utf-8"?>
<sst xmlns="http://schemas.openxmlformats.org/spreadsheetml/2006/main" count="133" uniqueCount="110">
  <si>
    <t>Solution Legend</t>
  </si>
  <si>
    <t>= Value given in problem</t>
  </si>
  <si>
    <t>= Formula/Calculation/Analysis required</t>
  </si>
  <si>
    <t>= Qualitative analysis or Short answer required</t>
  </si>
  <si>
    <t>= Goal Seek or Solver cell</t>
  </si>
  <si>
    <t>= Score (filled by professor)</t>
  </si>
  <si>
    <t>Grading Sheet</t>
  </si>
  <si>
    <t>Problem</t>
  </si>
  <si>
    <t>Your Points</t>
  </si>
  <si>
    <t>Maximum</t>
  </si>
  <si>
    <t>Total</t>
  </si>
  <si>
    <t>Part A</t>
  </si>
  <si>
    <t>Part B</t>
  </si>
  <si>
    <t>Part C</t>
  </si>
  <si>
    <t>Part E</t>
  </si>
  <si>
    <t>Percentage</t>
  </si>
  <si>
    <t>Ticker</t>
  </si>
  <si>
    <t>PERIOD ENDING</t>
  </si>
  <si>
    <t>Calculated Multiples</t>
  </si>
  <si>
    <t>Your assumptions</t>
  </si>
  <si>
    <t>Peer Companies:</t>
  </si>
  <si>
    <t>Part D</t>
  </si>
  <si>
    <t>Your assumptions and Sources</t>
  </si>
  <si>
    <t>Qualitative analysis or Short answer</t>
  </si>
  <si>
    <t>Formula/Calculation/Analysis required</t>
  </si>
  <si>
    <t>Value given in problem</t>
  </si>
  <si>
    <t>Your explanation</t>
  </si>
  <si>
    <t>Comparable Companies Unlevered Beta</t>
  </si>
  <si>
    <t>Company</t>
  </si>
  <si>
    <t>Debt/ Equity</t>
  </si>
  <si>
    <t>Equity/ Total Assets</t>
  </si>
  <si>
    <t>Marginal Tax Rate</t>
  </si>
  <si>
    <t>Median</t>
  </si>
  <si>
    <t>Mean</t>
  </si>
  <si>
    <t>Relevered Beta</t>
  </si>
  <si>
    <t>Mean Unlevered Beta</t>
  </si>
  <si>
    <t>Target Debt/ Equity</t>
  </si>
  <si>
    <t>Target Marginal Tax Rate</t>
  </si>
  <si>
    <t>Levered Beta</t>
  </si>
  <si>
    <t>Market Value of Debt</t>
  </si>
  <si>
    <t>Market Value of Equity</t>
  </si>
  <si>
    <t>Unlevered Beta</t>
  </si>
  <si>
    <t>Qualitative analysis or Short answer required</t>
  </si>
  <si>
    <t>Relevant Items from Income Statement and Balance Sheet</t>
  </si>
  <si>
    <t>WACC Calculation</t>
  </si>
  <si>
    <t>Debt to Total Capitalization</t>
  </si>
  <si>
    <t>Equity to Total Capitalization</t>
  </si>
  <si>
    <t>Debt to Equity Ratio</t>
  </si>
  <si>
    <t>Cost of Equity</t>
  </si>
  <si>
    <t>Risk-free rate</t>
  </si>
  <si>
    <t>Market risk Premium</t>
  </si>
  <si>
    <t xml:space="preserve">    Cost of Equity</t>
  </si>
  <si>
    <t>Cost of Debt</t>
  </si>
  <si>
    <t>Taxes</t>
  </si>
  <si>
    <t xml:space="preserve">    After Tax Cost of Debt</t>
  </si>
  <si>
    <t>WACC</t>
  </si>
  <si>
    <t>Company's Capital Structure</t>
  </si>
  <si>
    <t>Given</t>
  </si>
  <si>
    <t>Your Estimated Price Range</t>
  </si>
  <si>
    <t>Min</t>
  </si>
  <si>
    <t>Max</t>
  </si>
  <si>
    <t>Expected</t>
  </si>
  <si>
    <t>What is the advantage of having convertible preferred instead of common equity?</t>
  </si>
  <si>
    <t>Revenue annual growth</t>
  </si>
  <si>
    <t>Price / Revenue ratio</t>
  </si>
  <si>
    <t>Implied Cost of Capital</t>
  </si>
  <si>
    <t xml:space="preserve">How will your answers change if the annual growth were only 20%? </t>
  </si>
  <si>
    <t>What is the estimated 2019 value of ViaSat share in JV?</t>
  </si>
  <si>
    <t xml:space="preserve">What is ViaSat's implied cost of capital that justified its investment? </t>
  </si>
  <si>
    <t>(in millions)</t>
  </si>
  <si>
    <t>Balance Sheet</t>
  </si>
  <si>
    <t>Income Statement</t>
  </si>
  <si>
    <t>Shares Outstanding (millions)</t>
  </si>
  <si>
    <t>Market Capitalization (millions)</t>
  </si>
  <si>
    <t xml:space="preserve"> </t>
  </si>
  <si>
    <t>Use in Goal Seek</t>
  </si>
  <si>
    <t>VC's hoped-for rate of return</t>
  </si>
  <si>
    <t>VC Investment Horizon</t>
  </si>
  <si>
    <t>years</t>
  </si>
  <si>
    <t>Annual interest/Dividend Payments</t>
  </si>
  <si>
    <t>Funding needed</t>
  </si>
  <si>
    <t>Expected Post IPO Value</t>
  </si>
  <si>
    <t>High End Scenario IPO Value</t>
  </si>
  <si>
    <t>Low End Scenario IPO Value</t>
  </si>
  <si>
    <t>M&amp;A scenario price</t>
  </si>
  <si>
    <t>Investment</t>
  </si>
  <si>
    <t>Dividends</t>
  </si>
  <si>
    <t>Conversion value in Five years</t>
  </si>
  <si>
    <t>VC cash Flow</t>
  </si>
  <si>
    <t>Rate of return</t>
  </si>
  <si>
    <t>IPO Value</t>
  </si>
  <si>
    <t>Conversion Value</t>
  </si>
  <si>
    <t>IPO percentage ownership</t>
  </si>
  <si>
    <t>YHOO</t>
  </si>
  <si>
    <t>AA</t>
  </si>
  <si>
    <t>BB</t>
  </si>
  <si>
    <t>CC</t>
  </si>
  <si>
    <t>DD</t>
  </si>
  <si>
    <t>EE</t>
  </si>
  <si>
    <t>Announced Price</t>
  </si>
  <si>
    <t>Realized VC return</t>
  </si>
  <si>
    <t>VC's Terminal value</t>
  </si>
  <si>
    <r>
      <t>(</t>
    </r>
    <r>
      <rPr>
        <b/>
        <sz val="12"/>
        <rFont val="Times New Roman"/>
        <family val="1"/>
      </rPr>
      <t>Hint: the easiest solution is to use RATE function. Alternatively you can set up new cash flows)</t>
    </r>
  </si>
  <si>
    <r>
      <t>a.</t>
    </r>
    <r>
      <rPr>
        <b/>
        <sz val="11"/>
        <color rgb="FF000000"/>
        <rFont val="Times New Roman"/>
        <family val="1"/>
      </rPr>
      <t>What % of post IPO equity should VC's shares to be converted in to provide VC its expected return?</t>
    </r>
  </si>
  <si>
    <t>b.What actual return VC gets, if the IPO value is $ 15 billion? 2 Billion? If instead of an IPO, the company is acquired at $ 500 Million in 5 years?</t>
  </si>
  <si>
    <t>Google</t>
  </si>
  <si>
    <t>Apple</t>
  </si>
  <si>
    <t>Verizon</t>
  </si>
  <si>
    <t>AOL</t>
  </si>
  <si>
    <t>MSN</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</si>
</sst>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0.0000"/>
    <numFmt numFmtId="165" formatCode="0.0%"/>
    <numFmt numFmtId="166" formatCode="mmm\ d\,\ yyyy\ &quot;Closing Price&quot;"/>
    <numFmt numFmtId="167" formatCode="0\ &quot;estimated revenue&quot;"/>
    <numFmt numFmtId="168" formatCode="0\ &quot;value&quot;"/>
    <numFmt numFmtId="169" formatCode="0\ &quot;value of Investor's Share&quot;"/>
    <numFmt numFmtId="170" formatCode="0\ &quot;Investment ($ Mil)&quot;"/>
    <numFmt numFmtId="171" formatCode="0\ &quot;Revenue ($ Mil)&quot;"/>
    <numFmt numFmtId="172" formatCode="0\ &quot;estimated revenue ($ Mil)&quot;"/>
    <numFmt numFmtId="173" formatCode="0\ &quot;value ($ Mil)&quot;"/>
    <numFmt numFmtId="174" formatCode="0\ &quot;value of Investor's Share ($ Mil)&quot;"/>
    <numFmt numFmtId="175" formatCode="m/d/yyyy;@"/>
    <numFmt numFmtId="176" formatCode="_(* #,##0_);_(* \(#,##0\);_(* &quot;-&quot;??_);_(@_)"/>
    <numFmt numFmtId="177" formatCode="_(* #,##0.000_);_(* \(#,##0.000\);_(* &quot;-&quot;_);_(@_)"/>
    <numFmt numFmtId="178" formatCode="_-&quot;$&quot;* #,##0.00_-;\-&quot;$&quot;* #,##0.00_-;_-&quot;$&quot;* &quot;-&quot;??_-;_-@_-"/>
    <numFmt numFmtId="179" formatCode="_(* #,##0.00_);_(* \(#,##0.00\);_(* &quot;-&quot;_);_(@_)"/>
    <numFmt numFmtId="180" formatCode="_(* #,##0_);_(* \(#,##0\);_(* &quot;-&quot;?_);_(@_)"/>
    <numFmt numFmtId="181" formatCode="_-* #,##0.00_-;\-* #,##0.00_-;_-* &quot;-&quot;??_-;_-@_-"/>
    <numFmt numFmtId="182" formatCode="_-* #,##0_-;\-* #,##0_-;_-* &quot;-&quot;??_-;_-@_-"/>
    <numFmt numFmtId="183" formatCode="_-[$$-409]* #,##0_ ;_-[$$-409]* \-#,##0\ ;_-[$$-409]* &quot;-&quot;_ ;_-@_ "/>
    <numFmt numFmtId="184" formatCode="&quot;$&quot;#,##0"/>
    <numFmt numFmtId="185" formatCode="0\ &quot; Investor's Ownership&quot;"/>
  </numFmts>
  <fonts count="46">
    <font>
      <sz val="12"/>
      <color rgb="FF000000"/>
      <name val="Times New Roman"/>
      <family val="1"/>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name val="Times New Roman"/>
      <family val="1"/>
    </font>
    <font>
      <sz val="10"/>
      <name val="Arial"/>
      <family val="2"/>
    </font>
    <font>
      <b/>
      <sz val="12"/>
      <name val="Times New Roman"/>
      <family val="1"/>
    </font>
    <font>
      <b/>
      <sz val="10"/>
      <color indexed="28"/>
      <name val="Arial"/>
      <family val="2"/>
    </font>
    <font>
      <sz val="10"/>
      <name val="Verdana"/>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26"/>
      <name val="Calibri"/>
      <family val="2"/>
    </font>
    <font>
      <sz val="11"/>
      <color indexed="10"/>
      <name val="Calibri"/>
      <family val="2"/>
    </font>
    <font>
      <i/>
      <sz val="11"/>
      <color indexed="23"/>
      <name val="Calibri"/>
      <family val="2"/>
    </font>
    <font>
      <b/>
      <sz val="11"/>
      <color indexed="8"/>
      <name val="Calibri"/>
      <family val="2"/>
    </font>
    <font>
      <sz val="11"/>
      <color indexed="26"/>
      <name val="Calibri"/>
      <family val="2"/>
    </font>
    <font>
      <u/>
      <sz val="11"/>
      <color indexed="12"/>
      <name val="Calibri"/>
      <family val="2"/>
    </font>
    <font>
      <sz val="12"/>
      <color indexed="8"/>
      <name val="Times New Roman"/>
      <family val="2"/>
    </font>
    <font>
      <sz val="11"/>
      <color theme="1"/>
      <name val="Calibri"/>
      <family val="2"/>
      <scheme val="minor"/>
    </font>
    <font>
      <sz val="12"/>
      <color theme="1"/>
      <name val="Times New Roman"/>
      <family val="1"/>
    </font>
    <font>
      <b/>
      <sz val="12"/>
      <color indexed="9"/>
      <name val="Times New Roman"/>
      <family val="1"/>
    </font>
    <font>
      <u/>
      <sz val="10"/>
      <color theme="10"/>
      <name val="Arial"/>
      <family val="2"/>
    </font>
    <font>
      <b/>
      <sz val="14"/>
      <name val="Times New Roman"/>
      <family val="1"/>
    </font>
    <font>
      <sz val="10"/>
      <name val="Geneva"/>
    </font>
    <font>
      <sz val="10"/>
      <name val="Geneva"/>
      <family val="2"/>
    </font>
    <font>
      <sz val="12"/>
      <color theme="0"/>
      <name val="Times New Roman"/>
      <family val="1"/>
    </font>
    <font>
      <sz val="14"/>
      <color theme="0"/>
      <name val="Times New Roman"/>
      <family val="1"/>
    </font>
    <font>
      <sz val="9"/>
      <color indexed="81"/>
      <name val="Tahoma"/>
      <family val="2"/>
    </font>
    <font>
      <b/>
      <sz val="9"/>
      <color indexed="81"/>
      <name val="Tahoma"/>
      <family val="2"/>
    </font>
    <font>
      <sz val="12"/>
      <color indexed="9"/>
      <name val="Times New Roman"/>
      <family val="1"/>
    </font>
    <font>
      <sz val="12"/>
      <name val="Arial"/>
      <family val="2"/>
    </font>
    <font>
      <b/>
      <sz val="12"/>
      <color rgb="FF000000"/>
      <name val="Times New Roman"/>
      <family val="1"/>
    </font>
    <font>
      <sz val="12"/>
      <color rgb="FFFF6600"/>
      <name val="Times New Roman"/>
      <family val="1"/>
    </font>
    <font>
      <b/>
      <sz val="11"/>
      <color rgb="FF000000"/>
      <name val="+mj-lt"/>
    </font>
    <font>
      <b/>
      <sz val="11"/>
      <color rgb="FF000000"/>
      <name val="Times New Roman"/>
      <family val="1"/>
    </font>
  </fonts>
  <fills count="34">
    <fill>
      <patternFill patternType="none"/>
    </fill>
    <fill>
      <patternFill patternType="gray125"/>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1"/>
        <bgColor indexed="8"/>
      </patternFill>
    </fill>
    <fill>
      <patternFill patternType="solid">
        <fgColor indexed="45"/>
        <bgColor indexed="8"/>
      </patternFill>
    </fill>
    <fill>
      <patternFill patternType="solid">
        <fgColor rgb="FFCCFF99"/>
        <bgColor indexed="64"/>
      </patternFill>
    </fill>
    <fill>
      <patternFill patternType="solid">
        <fgColor rgb="FFCCFF99"/>
        <bgColor indexed="8"/>
      </patternFill>
    </fill>
    <fill>
      <patternFill patternType="solid">
        <fgColor indexed="51"/>
        <bgColor indexed="64"/>
      </patternFill>
    </fill>
    <fill>
      <patternFill patternType="solid">
        <fgColor indexed="45"/>
        <bgColor indexed="64"/>
      </patternFill>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CC00"/>
        <bgColor indexed="64"/>
      </patternFill>
    </fill>
    <fill>
      <patternFill patternType="solid">
        <fgColor rgb="FFFFCC00"/>
        <bgColor indexed="8"/>
      </patternFill>
    </fill>
    <fill>
      <patternFill patternType="solid">
        <fgColor theme="6" tint="-0.249977111117893"/>
        <bgColor indexed="64"/>
      </patternFill>
    </fill>
    <fill>
      <patternFill patternType="solid">
        <fgColor rgb="FFFF99CC"/>
        <bgColor indexed="64"/>
      </patternFill>
    </fill>
    <fill>
      <patternFill patternType="solid">
        <fgColor rgb="FF669900"/>
        <bgColor indexed="64"/>
      </patternFill>
    </fill>
    <fill>
      <patternFill patternType="solid">
        <fgColor rgb="FFFF99CC"/>
        <bgColor indexed="8"/>
      </patternFill>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2">
    <xf numFmtId="0" fontId="0" fillId="0" borderId="0">
      <alignment vertical="center"/>
    </xf>
    <xf numFmtId="164" fontId="8" fillId="2" borderId="3" applyFont="0" applyFill="0" applyBorder="0" applyAlignment="0">
      <alignment horizontal="center"/>
    </xf>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4"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7" borderId="0" applyNumberFormat="0" applyBorder="0" applyAlignment="0" applyProtection="0"/>
    <xf numFmtId="0" fontId="26" fillId="11" borderId="0" applyNumberFormat="0" applyBorder="0" applyAlignment="0" applyProtection="0"/>
    <xf numFmtId="0" fontId="26" fillId="4"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15" borderId="0" applyNumberFormat="0" applyBorder="0" applyAlignment="0" applyProtection="0"/>
    <xf numFmtId="0" fontId="16" fillId="16" borderId="0" applyNumberFormat="0" applyBorder="0" applyAlignment="0" applyProtection="0"/>
    <xf numFmtId="0" fontId="20" fillId="3" borderId="4" applyNumberFormat="0" applyAlignment="0" applyProtection="0"/>
    <xf numFmtId="0" fontId="22" fillId="17" borderId="5" applyNumberFormat="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4" fillId="0" borderId="0" applyNumberFormat="0" applyFill="0" applyBorder="0" applyAlignment="0" applyProtection="0"/>
    <xf numFmtId="0" fontId="15" fillId="18" borderId="0" applyNumberFormat="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27" fillId="0" borderId="0" applyNumberFormat="0" applyFill="0" applyBorder="0" applyAlignment="0" applyProtection="0">
      <alignment vertical="top"/>
      <protection locked="0"/>
    </xf>
    <xf numFmtId="0" fontId="18" fillId="4" borderId="4" applyNumberFormat="0" applyAlignment="0" applyProtection="0"/>
    <xf numFmtId="0" fontId="21" fillId="0" borderId="9" applyNumberFormat="0" applyFill="0" applyAlignment="0" applyProtection="0"/>
    <xf numFmtId="0" fontId="17" fillId="9" borderId="0" applyNumberFormat="0" applyBorder="0" applyAlignment="0" applyProtection="0"/>
    <xf numFmtId="0" fontId="10" fillId="0" borderId="0"/>
    <xf numFmtId="0" fontId="9" fillId="0" borderId="0"/>
    <xf numFmtId="0" fontId="6" fillId="0" borderId="0"/>
    <xf numFmtId="0" fontId="10" fillId="5" borderId="10" applyNumberFormat="0" applyFont="0" applyAlignment="0" applyProtection="0"/>
    <xf numFmtId="0" fontId="19" fillId="3" borderId="11"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11" fillId="0" borderId="0" applyNumberFormat="0" applyFill="0" applyBorder="0" applyAlignment="0" applyProtection="0"/>
    <xf numFmtId="0" fontId="25" fillId="0" borderId="12" applyNumberFormat="0" applyFill="0" applyAlignment="0" applyProtection="0"/>
    <xf numFmtId="0" fontId="23" fillId="0" borderId="0" applyNumberFormat="0" applyFill="0" applyBorder="0" applyAlignment="0" applyProtection="0"/>
    <xf numFmtId="0" fontId="4" fillId="0" borderId="0"/>
    <xf numFmtId="43" fontId="28"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0" fontId="29" fillId="0" borderId="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3" fillId="0" borderId="0"/>
    <xf numFmtId="0" fontId="29" fillId="0" borderId="0"/>
    <xf numFmtId="0" fontId="32" fillId="0" borderId="0" applyNumberFormat="0" applyFill="0" applyBorder="0" applyAlignment="0" applyProtection="0"/>
    <xf numFmtId="0" fontId="34" fillId="0" borderId="0"/>
    <xf numFmtId="9" fontId="35" fillId="0" borderId="0" applyFont="0" applyFill="0" applyBorder="0" applyAlignment="0" applyProtection="0"/>
    <xf numFmtId="44" fontId="35" fillId="0" borderId="0" applyFont="0" applyFill="0" applyBorder="0" applyAlignment="0" applyProtection="0"/>
    <xf numFmtId="43" fontId="35" fillId="0" borderId="0" applyFont="0" applyFill="0" applyBorder="0" applyAlignment="0" applyProtection="0"/>
    <xf numFmtId="0" fontId="2"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149">
    <xf numFmtId="0" fontId="0" fillId="0" borderId="0" xfId="0">
      <alignment vertical="center"/>
    </xf>
    <xf numFmtId="0" fontId="5" fillId="0" borderId="0" xfId="0" applyFont="1">
      <alignment vertical="center"/>
    </xf>
    <xf numFmtId="0" fontId="30" fillId="0" borderId="0" xfId="61" applyFont="1"/>
    <xf numFmtId="0" fontId="7" fillId="0" borderId="0" xfId="44" quotePrefix="1" applyFont="1" applyBorder="1" applyAlignment="1">
      <alignment horizontal="left" vertical="center"/>
    </xf>
    <xf numFmtId="0" fontId="7" fillId="0" borderId="0" xfId="44" applyFont="1" applyBorder="1" applyAlignment="1">
      <alignment horizontal="left" vertical="center"/>
    </xf>
    <xf numFmtId="0" fontId="7" fillId="0" borderId="0" xfId="44" quotePrefix="1" applyFont="1" applyBorder="1" applyAlignment="1">
      <alignment horizontal="left"/>
    </xf>
    <xf numFmtId="0" fontId="30" fillId="0" borderId="13" xfId="61" applyFont="1" applyBorder="1" applyAlignment="1">
      <alignment horizontal="center" vertical="center"/>
    </xf>
    <xf numFmtId="0" fontId="30" fillId="0" borderId="2" xfId="61" applyFont="1" applyBorder="1" applyAlignment="1">
      <alignment horizontal="center" vertical="center" wrapText="1"/>
    </xf>
    <xf numFmtId="0" fontId="30" fillId="26" borderId="15" xfId="61" applyFont="1" applyFill="1" applyBorder="1"/>
    <xf numFmtId="0" fontId="30" fillId="0" borderId="16" xfId="61" applyFont="1" applyFill="1" applyBorder="1"/>
    <xf numFmtId="0" fontId="30" fillId="0" borderId="17" xfId="61" applyFont="1" applyFill="1" applyBorder="1"/>
    <xf numFmtId="0" fontId="30" fillId="26" borderId="14" xfId="61" applyFont="1" applyFill="1" applyBorder="1"/>
    <xf numFmtId="0" fontId="30" fillId="0" borderId="14" xfId="61" applyFont="1" applyFill="1" applyBorder="1"/>
    <xf numFmtId="0" fontId="30" fillId="0" borderId="2" xfId="61" applyFont="1" applyBorder="1"/>
    <xf numFmtId="10" fontId="30" fillId="26" borderId="0" xfId="47" applyNumberFormat="1" applyFont="1" applyFill="1"/>
    <xf numFmtId="0" fontId="5" fillId="0" borderId="0" xfId="0" applyFont="1" applyFill="1" applyBorder="1" applyAlignment="1">
      <alignment vertical="top" wrapText="1"/>
    </xf>
    <xf numFmtId="0" fontId="5" fillId="0" borderId="0" xfId="0" applyFont="1" applyBorder="1" applyAlignment="1">
      <alignment horizontal="center" vertical="top" wrapText="1"/>
    </xf>
    <xf numFmtId="0" fontId="5" fillId="0" borderId="0" xfId="0" applyFont="1" applyBorder="1" applyAlignment="1">
      <alignment vertical="top" wrapText="1"/>
    </xf>
    <xf numFmtId="0" fontId="7" fillId="0" borderId="0" xfId="0" applyFont="1" applyFill="1" applyBorder="1" applyAlignment="1">
      <alignment vertical="top" wrapText="1"/>
    </xf>
    <xf numFmtId="0" fontId="5" fillId="21" borderId="0" xfId="0" applyFont="1" applyFill="1" applyBorder="1" applyAlignment="1">
      <alignment horizontal="center" vertical="top" wrapText="1"/>
    </xf>
    <xf numFmtId="0" fontId="30" fillId="0" borderId="0" xfId="56" applyFont="1" applyBorder="1"/>
    <xf numFmtId="0" fontId="5" fillId="0" borderId="0" xfId="0" applyFont="1" applyBorder="1">
      <alignment vertical="center"/>
    </xf>
    <xf numFmtId="0" fontId="31" fillId="27" borderId="0" xfId="0" applyFont="1" applyFill="1" applyBorder="1" applyAlignment="1">
      <alignment vertical="center"/>
    </xf>
    <xf numFmtId="0" fontId="5" fillId="21" borderId="0" xfId="0" applyFont="1" applyFill="1" applyBorder="1">
      <alignment vertical="center"/>
    </xf>
    <xf numFmtId="0" fontId="5" fillId="24" borderId="0" xfId="0" applyFont="1" applyFill="1" applyBorder="1">
      <alignment vertical="center"/>
    </xf>
    <xf numFmtId="41" fontId="5" fillId="0" borderId="0" xfId="0" applyNumberFormat="1" applyFont="1" applyBorder="1" applyAlignment="1">
      <alignment vertical="top" wrapText="1"/>
    </xf>
    <xf numFmtId="0" fontId="7" fillId="0" borderId="0" xfId="0" applyFont="1" applyFill="1" applyBorder="1" applyAlignment="1">
      <alignment vertical="center" wrapText="1"/>
    </xf>
    <xf numFmtId="0" fontId="5" fillId="21" borderId="0" xfId="44" applyFont="1" applyFill="1" applyBorder="1"/>
    <xf numFmtId="0" fontId="5" fillId="23" borderId="0" xfId="44" applyFont="1" applyFill="1" applyBorder="1"/>
    <xf numFmtId="0" fontId="5" fillId="0" borderId="0" xfId="44" applyFont="1" applyBorder="1" applyAlignment="1">
      <alignment horizontal="left"/>
    </xf>
    <xf numFmtId="0" fontId="5" fillId="24" borderId="0" xfId="44" applyFont="1" applyFill="1" applyBorder="1"/>
    <xf numFmtId="0" fontId="5" fillId="25" borderId="0" xfId="44" applyFont="1" applyFill="1" applyBorder="1"/>
    <xf numFmtId="0" fontId="5" fillId="26" borderId="0" xfId="44" applyFont="1" applyFill="1" applyBorder="1"/>
    <xf numFmtId="0" fontId="7" fillId="0" borderId="0" xfId="44" quotePrefix="1" applyFont="1" applyBorder="1" applyAlignment="1"/>
    <xf numFmtId="0" fontId="32" fillId="0" borderId="16" xfId="62" applyBorder="1"/>
    <xf numFmtId="0" fontId="32" fillId="0" borderId="17" xfId="62" applyBorder="1"/>
    <xf numFmtId="165" fontId="30" fillId="0" borderId="0" xfId="61" applyNumberFormat="1" applyFont="1"/>
    <xf numFmtId="0" fontId="5" fillId="0" borderId="0" xfId="0" applyFont="1" applyFill="1" applyBorder="1">
      <alignment vertical="center"/>
    </xf>
    <xf numFmtId="0" fontId="5" fillId="0" borderId="0" xfId="0" applyFont="1" applyBorder="1" applyAlignment="1">
      <alignment horizontal="center" vertical="center" wrapText="1"/>
    </xf>
    <xf numFmtId="0" fontId="5" fillId="28" borderId="0" xfId="0" applyFont="1" applyFill="1" applyBorder="1">
      <alignment vertical="center"/>
    </xf>
    <xf numFmtId="10" fontId="5" fillId="28" borderId="0" xfId="47" applyNumberFormat="1" applyFont="1" applyFill="1" applyBorder="1"/>
    <xf numFmtId="2" fontId="5" fillId="28" borderId="0" xfId="0" applyNumberFormat="1" applyFont="1" applyFill="1" applyBorder="1">
      <alignment vertical="center"/>
    </xf>
    <xf numFmtId="0" fontId="7" fillId="21" borderId="0" xfId="0" applyFont="1" applyFill="1" applyBorder="1" applyAlignment="1">
      <alignment horizontal="center" vertical="top" wrapText="1"/>
    </xf>
    <xf numFmtId="0" fontId="41" fillId="22" borderId="0" xfId="60" applyFont="1" applyFill="1" applyBorder="1"/>
    <xf numFmtId="0" fontId="41" fillId="29" borderId="0" xfId="60" applyFont="1" applyFill="1" applyBorder="1"/>
    <xf numFmtId="0" fontId="41" fillId="20" borderId="0" xfId="60" applyFont="1" applyFill="1" applyBorder="1"/>
    <xf numFmtId="0" fontId="7" fillId="0" borderId="0" xfId="0" applyFont="1">
      <alignment vertical="center"/>
    </xf>
    <xf numFmtId="0" fontId="42" fillId="0" borderId="0" xfId="0" applyFont="1">
      <alignment vertical="center"/>
    </xf>
    <xf numFmtId="9" fontId="0" fillId="21" borderId="0" xfId="0" applyNumberFormat="1" applyFill="1">
      <alignment vertical="center"/>
    </xf>
    <xf numFmtId="0" fontId="0" fillId="21" borderId="0" xfId="0" applyFill="1">
      <alignment vertical="center"/>
    </xf>
    <xf numFmtId="167" fontId="5" fillId="0" borderId="0" xfId="0" applyNumberFormat="1" applyFont="1">
      <alignment vertical="center"/>
    </xf>
    <xf numFmtId="0" fontId="0" fillId="0" borderId="0" xfId="0" applyAlignment="1">
      <alignment horizontal="right" vertical="center"/>
    </xf>
    <xf numFmtId="10" fontId="0" fillId="28" borderId="0" xfId="0" applyNumberFormat="1" applyFill="1">
      <alignment vertical="center"/>
    </xf>
    <xf numFmtId="166" fontId="7" fillId="0" borderId="0" xfId="0" applyNumberFormat="1" applyFont="1" applyBorder="1" applyAlignment="1">
      <alignment vertical="top" wrapText="1"/>
    </xf>
    <xf numFmtId="168" fontId="0" fillId="0" borderId="0" xfId="0" applyNumberFormat="1" applyAlignment="1">
      <alignment horizontal="right" vertical="center"/>
    </xf>
    <xf numFmtId="169" fontId="0" fillId="0" borderId="0" xfId="0" applyNumberFormat="1" applyAlignment="1">
      <alignment horizontal="right" vertical="center"/>
    </xf>
    <xf numFmtId="5" fontId="0" fillId="21" borderId="0" xfId="30" applyNumberFormat="1" applyFont="1" applyFill="1" applyAlignment="1">
      <alignment vertical="center"/>
    </xf>
    <xf numFmtId="170" fontId="0" fillId="0" borderId="0" xfId="0" applyNumberFormat="1">
      <alignment vertical="center"/>
    </xf>
    <xf numFmtId="171" fontId="0" fillId="0" borderId="0" xfId="0" applyNumberFormat="1">
      <alignment vertical="center"/>
    </xf>
    <xf numFmtId="172" fontId="5" fillId="0" borderId="0" xfId="0" applyNumberFormat="1" applyFont="1">
      <alignment vertical="center"/>
    </xf>
    <xf numFmtId="173" fontId="0" fillId="0" borderId="0" xfId="0" applyNumberFormat="1" applyAlignment="1">
      <alignment horizontal="right" vertical="center"/>
    </xf>
    <xf numFmtId="174" fontId="0" fillId="0" borderId="0" xfId="0" applyNumberFormat="1" applyAlignment="1">
      <alignment horizontal="right" vertical="center"/>
    </xf>
    <xf numFmtId="7" fontId="5" fillId="28" borderId="0" xfId="0" applyNumberFormat="1" applyFont="1" applyFill="1">
      <alignment vertical="center"/>
    </xf>
    <xf numFmtId="7" fontId="0" fillId="28" borderId="0" xfId="0" applyNumberFormat="1" applyFill="1">
      <alignment vertical="center"/>
    </xf>
    <xf numFmtId="0" fontId="33" fillId="21" borderId="0" xfId="0" applyFont="1" applyFill="1" applyBorder="1" applyAlignment="1">
      <alignment horizontal="center" vertical="top" wrapText="1"/>
    </xf>
    <xf numFmtId="0" fontId="36" fillId="30" borderId="0" xfId="0" applyFont="1" applyFill="1" applyBorder="1" applyAlignment="1">
      <alignment horizontal="center" vertical="center" wrapText="1"/>
    </xf>
    <xf numFmtId="0" fontId="5" fillId="31" borderId="0" xfId="63" applyFont="1" applyFill="1" applyAlignment="1">
      <alignment vertical="top"/>
    </xf>
    <xf numFmtId="0" fontId="43" fillId="0" borderId="0" xfId="0" applyFont="1" applyBorder="1" applyAlignment="1">
      <alignment vertical="top" wrapText="1"/>
    </xf>
    <xf numFmtId="181" fontId="5" fillId="0" borderId="0" xfId="0" applyNumberFormat="1" applyFont="1" applyBorder="1" applyAlignment="1">
      <alignment vertical="top" wrapText="1"/>
    </xf>
    <xf numFmtId="0" fontId="5" fillId="0" borderId="0" xfId="0" applyFont="1" applyBorder="1" applyAlignment="1">
      <alignment vertical="top"/>
    </xf>
    <xf numFmtId="0" fontId="43" fillId="0" borderId="0" xfId="0" applyFont="1">
      <alignment vertical="center"/>
    </xf>
    <xf numFmtId="0" fontId="5" fillId="0" borderId="0" xfId="0" quotePrefix="1" applyFont="1">
      <alignment vertical="center"/>
    </xf>
    <xf numFmtId="43" fontId="5" fillId="0" borderId="0" xfId="29" applyFont="1" applyFill="1" applyBorder="1" applyAlignment="1">
      <alignment vertical="top" wrapText="1"/>
    </xf>
    <xf numFmtId="176" fontId="5" fillId="28" borderId="0" xfId="29" applyNumberFormat="1" applyFont="1" applyFill="1" applyBorder="1" applyAlignment="1">
      <alignment vertical="center"/>
    </xf>
    <xf numFmtId="181" fontId="5" fillId="28" borderId="0" xfId="0" applyNumberFormat="1" applyFont="1" applyFill="1" applyBorder="1">
      <alignment vertical="center"/>
    </xf>
    <xf numFmtId="9" fontId="5" fillId="28" borderId="0" xfId="0" applyNumberFormat="1" applyFont="1" applyFill="1" applyBorder="1">
      <alignment vertical="center"/>
    </xf>
    <xf numFmtId="176" fontId="5" fillId="0" borderId="0" xfId="29" applyNumberFormat="1" applyFont="1" applyAlignment="1">
      <alignment vertical="center"/>
    </xf>
    <xf numFmtId="182" fontId="5" fillId="0" borderId="0" xfId="0" applyNumberFormat="1" applyFont="1" applyBorder="1">
      <alignment vertical="center"/>
    </xf>
    <xf numFmtId="0" fontId="7" fillId="0" borderId="0" xfId="0" applyFont="1" applyBorder="1">
      <alignment vertical="center"/>
    </xf>
    <xf numFmtId="0" fontId="5" fillId="0" borderId="0" xfId="0" applyFont="1" applyBorder="1" applyAlignment="1">
      <alignment horizontal="left" vertical="center" indent="1"/>
    </xf>
    <xf numFmtId="0" fontId="5" fillId="0" borderId="0" xfId="0" applyFont="1" applyBorder="1" applyAlignment="1">
      <alignment horizontal="left" vertical="center" indent="2"/>
    </xf>
    <xf numFmtId="183" fontId="5" fillId="28" borderId="0" xfId="0" applyNumberFormat="1" applyFont="1" applyFill="1">
      <alignment vertical="center"/>
    </xf>
    <xf numFmtId="183" fontId="5" fillId="0" borderId="0" xfId="0" applyNumberFormat="1" applyFont="1">
      <alignment vertical="center"/>
    </xf>
    <xf numFmtId="0" fontId="32" fillId="0" borderId="0" xfId="62" applyBorder="1" applyAlignment="1">
      <alignment vertical="center"/>
    </xf>
    <xf numFmtId="0" fontId="5" fillId="0" borderId="0" xfId="63" applyFont="1" applyAlignment="1"/>
    <xf numFmtId="176" fontId="5" fillId="0" borderId="0" xfId="66" applyNumberFormat="1" applyFont="1" applyAlignment="1"/>
    <xf numFmtId="0" fontId="6" fillId="22" borderId="0" xfId="69" applyFont="1" applyFill="1" applyBorder="1" applyAlignment="1"/>
    <xf numFmtId="0" fontId="6" fillId="19" borderId="0" xfId="69" applyFont="1" applyFill="1" applyBorder="1" applyAlignment="1"/>
    <xf numFmtId="0" fontId="5" fillId="25" borderId="0" xfId="63" applyFont="1" applyFill="1" applyAlignment="1"/>
    <xf numFmtId="0" fontId="40" fillId="0" borderId="0" xfId="63" applyFont="1" applyFill="1" applyBorder="1" applyAlignment="1">
      <alignment vertical="center"/>
    </xf>
    <xf numFmtId="0" fontId="5" fillId="0" borderId="0" xfId="63" applyFont="1" applyBorder="1" applyAlignment="1"/>
    <xf numFmtId="165" fontId="5" fillId="21" borderId="0" xfId="64" applyNumberFormat="1" applyFont="1" applyFill="1" applyBorder="1" applyAlignment="1"/>
    <xf numFmtId="176" fontId="5" fillId="21" borderId="0" xfId="66" applyNumberFormat="1" applyFont="1" applyFill="1" applyBorder="1" applyAlignment="1"/>
    <xf numFmtId="10" fontId="5" fillId="21" borderId="0" xfId="70" applyNumberFormat="1" applyFont="1" applyFill="1" applyBorder="1" applyAlignment="1"/>
    <xf numFmtId="5" fontId="5" fillId="21" borderId="0" xfId="66" applyNumberFormat="1" applyFont="1" applyFill="1" applyBorder="1" applyAlignment="1"/>
    <xf numFmtId="5" fontId="5" fillId="21" borderId="0" xfId="70" applyNumberFormat="1" applyFont="1" applyFill="1" applyBorder="1" applyAlignment="1"/>
    <xf numFmtId="0" fontId="34" fillId="0" borderId="0" xfId="63" applyAlignment="1"/>
    <xf numFmtId="5" fontId="34" fillId="21" borderId="0" xfId="63" applyNumberFormat="1" applyFill="1" applyAlignment="1"/>
    <xf numFmtId="5" fontId="34" fillId="0" borderId="0" xfId="63" applyNumberFormat="1" applyAlignment="1"/>
    <xf numFmtId="5" fontId="34" fillId="28" borderId="0" xfId="63" applyNumberFormat="1" applyFill="1" applyAlignment="1"/>
    <xf numFmtId="5" fontId="34" fillId="25" borderId="0" xfId="63" applyNumberFormat="1" applyFill="1" applyAlignment="1"/>
    <xf numFmtId="9" fontId="34" fillId="25" borderId="0" xfId="63" applyNumberFormat="1" applyFill="1" applyAlignment="1"/>
    <xf numFmtId="184" fontId="5" fillId="28" borderId="0" xfId="66" applyNumberFormat="1" applyFont="1" applyFill="1" applyAlignment="1">
      <alignment vertical="center"/>
    </xf>
    <xf numFmtId="5" fontId="5" fillId="21" borderId="0" xfId="66" applyNumberFormat="1" applyFont="1" applyFill="1" applyAlignment="1"/>
    <xf numFmtId="165" fontId="5" fillId="28" borderId="0" xfId="70" applyNumberFormat="1" applyFont="1" applyFill="1" applyAlignment="1"/>
    <xf numFmtId="5" fontId="5" fillId="28" borderId="0" xfId="63" applyNumberFormat="1" applyFont="1" applyFill="1" applyAlignment="1"/>
    <xf numFmtId="10" fontId="7" fillId="28" borderId="0" xfId="63" applyNumberFormat="1" applyFont="1" applyFill="1" applyAlignment="1"/>
    <xf numFmtId="0" fontId="41" fillId="33" borderId="0" xfId="60" applyFont="1" applyFill="1" applyBorder="1"/>
    <xf numFmtId="0" fontId="7" fillId="28" borderId="0" xfId="0" applyFont="1" applyFill="1" applyBorder="1" applyAlignment="1">
      <alignment vertical="top" wrapText="1"/>
    </xf>
    <xf numFmtId="41" fontId="7" fillId="28" borderId="0" xfId="0" applyNumberFormat="1" applyFont="1" applyFill="1" applyBorder="1" applyAlignment="1">
      <alignment horizontal="right" wrapText="1"/>
    </xf>
    <xf numFmtId="0" fontId="5" fillId="28" borderId="0" xfId="0" applyFont="1" applyFill="1" applyBorder="1" applyAlignment="1">
      <alignment vertical="top" wrapText="1"/>
    </xf>
    <xf numFmtId="41" fontId="5" fillId="28" borderId="0" xfId="0" applyNumberFormat="1" applyFont="1" applyFill="1" applyBorder="1" applyAlignment="1">
      <alignment horizontal="right" vertical="top" wrapText="1"/>
    </xf>
    <xf numFmtId="41" fontId="5" fillId="28" borderId="0" xfId="0" applyNumberFormat="1" applyFont="1" applyFill="1" applyBorder="1" applyAlignment="1">
      <alignment horizontal="right" wrapText="1"/>
    </xf>
    <xf numFmtId="179" fontId="5" fillId="28" borderId="0" xfId="0" applyNumberFormat="1" applyFont="1" applyFill="1" applyBorder="1" applyAlignment="1">
      <alignment horizontal="right" vertical="top" wrapText="1"/>
    </xf>
    <xf numFmtId="41" fontId="7" fillId="28" borderId="0" xfId="0" applyNumberFormat="1" applyFont="1" applyFill="1" applyBorder="1" applyAlignment="1">
      <alignment horizontal="right" vertical="top" wrapText="1"/>
    </xf>
    <xf numFmtId="179" fontId="5" fillId="28" borderId="0" xfId="0" applyNumberFormat="1" applyFont="1" applyFill="1" applyBorder="1" applyAlignment="1">
      <alignment horizontal="right" wrapText="1"/>
    </xf>
    <xf numFmtId="41" fontId="5" fillId="28" borderId="0" xfId="0" applyNumberFormat="1" applyFont="1" applyFill="1" applyBorder="1" applyAlignment="1">
      <alignment horizontal="right" vertical="top" wrapText="1" readingOrder="2"/>
    </xf>
    <xf numFmtId="185" fontId="0" fillId="0" borderId="0" xfId="0" applyNumberFormat="1" applyAlignment="1">
      <alignment horizontal="right" vertical="center"/>
    </xf>
    <xf numFmtId="180" fontId="5" fillId="28" borderId="0" xfId="0" applyNumberFormat="1" applyFont="1" applyFill="1" applyBorder="1" applyAlignment="1">
      <alignment horizontal="right" vertical="top" wrapText="1"/>
    </xf>
    <xf numFmtId="44" fontId="5" fillId="28" borderId="0" xfId="0" applyNumberFormat="1" applyFont="1" applyFill="1" applyBorder="1" applyAlignment="1">
      <alignment horizontal="right" vertical="top" wrapText="1"/>
    </xf>
    <xf numFmtId="44" fontId="5" fillId="28" borderId="0" xfId="0" applyNumberFormat="1" applyFont="1" applyFill="1" applyBorder="1" applyAlignment="1">
      <alignment vertical="top" wrapText="1"/>
    </xf>
    <xf numFmtId="178" fontId="7" fillId="28" borderId="0" xfId="0" applyNumberFormat="1" applyFont="1" applyFill="1" applyBorder="1" applyAlignment="1">
      <alignment horizontal="right" vertical="top" wrapText="1"/>
    </xf>
    <xf numFmtId="179" fontId="7" fillId="28" borderId="0" xfId="0" applyNumberFormat="1" applyFont="1" applyFill="1" applyBorder="1" applyAlignment="1">
      <alignment horizontal="right" vertical="top" wrapText="1"/>
    </xf>
    <xf numFmtId="0" fontId="5" fillId="28" borderId="0" xfId="0" applyFont="1" applyFill="1" applyBorder="1" applyAlignment="1">
      <alignment horizontal="left" vertical="top" wrapText="1" indent="1"/>
    </xf>
    <xf numFmtId="176" fontId="5" fillId="28" borderId="0" xfId="29" applyNumberFormat="1" applyFont="1" applyFill="1" applyBorder="1" applyAlignment="1">
      <alignment horizontal="right" vertical="top" wrapText="1"/>
    </xf>
    <xf numFmtId="0" fontId="5" fillId="28" borderId="0" xfId="0" applyFont="1" applyFill="1" applyBorder="1" applyAlignment="1">
      <alignment horizontal="left" vertical="top" wrapText="1" indent="2"/>
    </xf>
    <xf numFmtId="176" fontId="7" fillId="28" borderId="0" xfId="29" applyNumberFormat="1" applyFont="1" applyFill="1" applyBorder="1" applyAlignment="1">
      <alignment horizontal="right" vertical="top" wrapText="1"/>
    </xf>
    <xf numFmtId="41" fontId="5" fillId="28" borderId="0" xfId="0" applyNumberFormat="1" applyFont="1" applyFill="1" applyBorder="1" applyAlignment="1">
      <alignment vertical="top" wrapText="1"/>
    </xf>
    <xf numFmtId="177" fontId="5" fillId="28" borderId="0" xfId="0" applyNumberFormat="1" applyFont="1" applyFill="1" applyBorder="1" applyAlignment="1">
      <alignment horizontal="right" vertical="top" wrapText="1"/>
    </xf>
    <xf numFmtId="0" fontId="7" fillId="28" borderId="0" xfId="0" applyFont="1" applyFill="1" applyBorder="1" applyAlignment="1">
      <alignment horizontal="center" vertical="top" wrapText="1"/>
    </xf>
    <xf numFmtId="0" fontId="5" fillId="28" borderId="0" xfId="0" applyFont="1" applyFill="1" applyBorder="1" applyAlignment="1">
      <alignment horizontal="center" vertical="top" wrapText="1"/>
    </xf>
    <xf numFmtId="175" fontId="5" fillId="28" borderId="0" xfId="0" applyNumberFormat="1" applyFont="1" applyFill="1" applyBorder="1" applyAlignment="1">
      <alignment horizontal="right" vertical="top" wrapText="1"/>
    </xf>
    <xf numFmtId="0" fontId="44" fillId="0" borderId="0" xfId="0" applyFont="1" applyAlignment="1">
      <alignment vertical="center"/>
    </xf>
    <xf numFmtId="0" fontId="7" fillId="0" borderId="0" xfId="63" applyFont="1" applyAlignment="1"/>
    <xf numFmtId="0" fontId="30" fillId="0" borderId="13" xfId="61" applyFont="1" applyBorder="1" applyAlignment="1">
      <alignment horizontal="center" vertical="center"/>
    </xf>
    <xf numFmtId="0" fontId="30" fillId="0" borderId="1" xfId="61" applyFont="1" applyBorder="1" applyAlignment="1">
      <alignment horizontal="center" vertical="center"/>
    </xf>
    <xf numFmtId="0" fontId="30" fillId="0" borderId="14" xfId="61" applyFont="1" applyBorder="1" applyAlignment="1">
      <alignment horizontal="center" vertical="center"/>
    </xf>
    <xf numFmtId="0" fontId="33" fillId="21" borderId="0" xfId="0" applyFont="1" applyFill="1" applyBorder="1" applyAlignment="1">
      <alignment horizontal="center" vertical="top" wrapText="1"/>
    </xf>
    <xf numFmtId="0" fontId="33" fillId="21" borderId="0" xfId="0" applyFont="1" applyFill="1" applyAlignment="1">
      <alignment horizontal="center" vertical="center"/>
    </xf>
    <xf numFmtId="0" fontId="5" fillId="24" borderId="0" xfId="0" applyFont="1" applyFill="1" applyBorder="1" applyAlignment="1">
      <alignment horizontal="left" vertical="top" wrapText="1"/>
    </xf>
    <xf numFmtId="0" fontId="37" fillId="30" borderId="0" xfId="0" applyFont="1" applyFill="1" applyBorder="1" applyAlignment="1">
      <alignment horizontal="center"/>
    </xf>
    <xf numFmtId="0" fontId="36" fillId="30" borderId="0" xfId="0" applyFont="1" applyFill="1" applyBorder="1" applyAlignment="1">
      <alignment horizontal="center" vertical="center" wrapText="1"/>
    </xf>
    <xf numFmtId="0" fontId="5" fillId="22" borderId="0" xfId="68" quotePrefix="1" applyFont="1" applyFill="1" applyBorder="1" applyAlignment="1">
      <alignment horizontal="left"/>
    </xf>
    <xf numFmtId="0" fontId="5" fillId="19" borderId="0" xfId="68" quotePrefix="1" applyFont="1" applyFill="1" applyBorder="1" applyAlignment="1">
      <alignment horizontal="left"/>
    </xf>
    <xf numFmtId="0" fontId="5" fillId="20" borderId="0" xfId="68" applyFont="1" applyFill="1" applyBorder="1" applyAlignment="1">
      <alignment horizontal="left"/>
    </xf>
    <xf numFmtId="0" fontId="5" fillId="20" borderId="0" xfId="68" applyFont="1" applyFill="1" applyBorder="1" applyAlignment="1">
      <alignment horizontal="left" vertical="top" wrapText="1"/>
    </xf>
    <xf numFmtId="0" fontId="5" fillId="0" borderId="0" xfId="0" applyFont="1" applyAlignment="1">
      <alignment horizontal="center" vertical="center"/>
    </xf>
    <xf numFmtId="0" fontId="5" fillId="31" borderId="0" xfId="63" applyFont="1" applyFill="1" applyAlignment="1">
      <alignment horizontal="left" vertical="top" wrapText="1"/>
    </xf>
    <xf numFmtId="0" fontId="31" fillId="32" borderId="0" xfId="63" applyFont="1" applyFill="1" applyBorder="1" applyAlignment="1">
      <alignment vertical="center"/>
    </xf>
  </cellXfs>
  <cellStyles count="72">
    <cellStyle name="0.00" xfId="1"/>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Comma 2" xfId="29"/>
    <cellStyle name="Comma 3" xfId="53"/>
    <cellStyle name="Comma 4" xfId="58"/>
    <cellStyle name="Comma 5" xfId="66"/>
    <cellStyle name="Currency" xfId="30" builtinId="4"/>
    <cellStyle name="Currency 2" xfId="31"/>
    <cellStyle name="Currency 3" xfId="54"/>
    <cellStyle name="Currency 4" xfId="57"/>
    <cellStyle name="Currency 5" xfId="65"/>
    <cellStyle name="Currency 6" xfId="71"/>
    <cellStyle name="Explanatory Text" xfId="32"/>
    <cellStyle name="Good" xfId="33"/>
    <cellStyle name="Heading 1" xfId="34"/>
    <cellStyle name="Heading 2" xfId="35"/>
    <cellStyle name="Heading 3" xfId="36"/>
    <cellStyle name="Heading 4" xfId="37"/>
    <cellStyle name="Hyperlink" xfId="62" builtinId="8"/>
    <cellStyle name="Hyperlink 2" xfId="38"/>
    <cellStyle name="Input" xfId="39"/>
    <cellStyle name="Linked Cell" xfId="40"/>
    <cellStyle name="Neutral" xfId="41"/>
    <cellStyle name="Normal" xfId="0" builtinId="0" customBuiltin="1"/>
    <cellStyle name="Normal 2" xfId="42"/>
    <cellStyle name="Normal 2 2" xfId="43"/>
    <cellStyle name="Normal 2 3" xfId="61"/>
    <cellStyle name="Normal 3" xfId="44"/>
    <cellStyle name="Normal 4" xfId="52"/>
    <cellStyle name="Normal 4 2" xfId="60"/>
    <cellStyle name="Normal 4 2 2" xfId="67"/>
    <cellStyle name="Normal 4 2 2 2" xfId="69"/>
    <cellStyle name="Normal 4 2 3" xfId="68"/>
    <cellStyle name="Normal 5" xfId="56"/>
    <cellStyle name="Normal 6" xfId="63"/>
    <cellStyle name="Note" xfId="45"/>
    <cellStyle name="Output" xfId="46"/>
    <cellStyle name="Percent" xfId="47" builtinId="5"/>
    <cellStyle name="Percent 2" xfId="48"/>
    <cellStyle name="Percent 3" xfId="55"/>
    <cellStyle name="Percent 4" xfId="59"/>
    <cellStyle name="Percent 5" xfId="64"/>
    <cellStyle name="Percent 6" xfId="70"/>
    <cellStyle name="Title" xfId="49"/>
    <cellStyle name="Total" xfId="50"/>
    <cellStyle name="Warning Text" xfId="51"/>
  </cellStyles>
  <dxfs count="0"/>
  <tableStyles count="0" defaultTableStyle="TableStyleMedium9"/>
  <colors>
    <mruColors>
      <color rgb="FFFFCC00"/>
      <color rgb="FFFF99CC"/>
      <color rgb="FFCCFF99"/>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342901</xdr:colOff>
      <xdr:row>0</xdr:row>
      <xdr:rowOff>133351</xdr:rowOff>
    </xdr:from>
    <xdr:to>
      <xdr:col>11</xdr:col>
      <xdr:colOff>438151</xdr:colOff>
      <xdr:row>12</xdr:row>
      <xdr:rowOff>85725</xdr:rowOff>
    </xdr:to>
    <xdr:sp macro="" textlink="">
      <xdr:nvSpPr>
        <xdr:cNvPr id="2" name="TextBox 1"/>
        <xdr:cNvSpPr txBox="1"/>
      </xdr:nvSpPr>
      <xdr:spPr>
        <a:xfrm>
          <a:off x="342901" y="133351"/>
          <a:ext cx="10067925" cy="2343149"/>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1100">
              <a:effectLst/>
              <a:latin typeface="Times New Roman"/>
              <a:ea typeface="Times New Roman"/>
            </a:rPr>
            <a:t>This exam is open book and is to be your </a:t>
          </a:r>
          <a:r>
            <a:rPr lang="en-US" sz="1100" b="1">
              <a:effectLst/>
              <a:latin typeface="Times New Roman"/>
              <a:ea typeface="Times New Roman"/>
            </a:rPr>
            <a:t>individual</a:t>
          </a:r>
          <a:r>
            <a:rPr lang="en-US" sz="1100">
              <a:effectLst/>
              <a:latin typeface="Times New Roman"/>
              <a:ea typeface="Times New Roman"/>
            </a:rPr>
            <a:t> work ONLY.  You are not allowed to consult with anyone in answering the questions. </a:t>
          </a:r>
          <a:r>
            <a:rPr lang="en-US" sz="1100" b="1">
              <a:effectLst/>
              <a:latin typeface="Times New Roman"/>
              <a:ea typeface="Times New Roman"/>
            </a:rPr>
            <a:t>Let me remind you that you signed an Academic Integrity Pledge at the beginning of semester</a:t>
          </a:r>
          <a:r>
            <a:rPr lang="en-US" sz="1100">
              <a:effectLst/>
              <a:latin typeface="Times New Roman"/>
              <a:ea typeface="Times New Roman"/>
            </a:rPr>
            <a:t>.</a:t>
          </a:r>
          <a:r>
            <a:rPr lang="en-US" sz="1100" b="1">
              <a:effectLst/>
              <a:latin typeface="Times New Roman"/>
              <a:ea typeface="Times New Roman"/>
            </a:rPr>
            <a:t> </a:t>
          </a:r>
          <a:r>
            <a:rPr lang="en-US" sz="1100">
              <a:effectLst/>
              <a:latin typeface="Times New Roman"/>
              <a:ea typeface="Times New Roman"/>
            </a:rPr>
            <a:t>If you have questions about the exam, please post them in “</a:t>
          </a:r>
          <a:r>
            <a:rPr lang="en-US" sz="1100" i="1">
              <a:effectLst/>
              <a:latin typeface="Times New Roman"/>
              <a:ea typeface="Times New Roman"/>
            </a:rPr>
            <a:t>Your Questions about Final Exam</a:t>
          </a:r>
          <a:r>
            <a:rPr lang="en-US" sz="1100">
              <a:effectLst/>
              <a:latin typeface="Times New Roman"/>
              <a:ea typeface="Times New Roman"/>
            </a:rPr>
            <a:t>” topic in Discussion Forum “About Final Exam”. That way, I can deal with all students as fairly as possible, especially with those who might have the same question. You may post your questions anonymously. Posts are moderated and I also reserve the right to delete posts or comments that are too explicit in providing solutions or answers.</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To receive full credit, please show all your work; showing your work will also ease getting a partial credit.</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a:effectLst/>
              <a:latin typeface="Times New Roman"/>
              <a:ea typeface="Times New Roman"/>
            </a:rPr>
            <a:t>Unlike midterm exam and homework, this time I am not providing </a:t>
          </a:r>
          <a:r>
            <a:rPr lang="en-US" sz="1100" b="1">
              <a:effectLst/>
              <a:latin typeface="Times New Roman"/>
              <a:ea typeface="Times New Roman"/>
            </a:rPr>
            <a:t>official</a:t>
          </a:r>
          <a:r>
            <a:rPr lang="en-US" sz="1100">
              <a:effectLst/>
              <a:latin typeface="Times New Roman"/>
              <a:ea typeface="Times New Roman"/>
            </a:rPr>
            <a:t> Excel templates. This template is for your convenience only. You are free to use it or other templates from homework and group projects or your own file(s) created from scratch. You can submit your solution in one Excel file with multiple tabs or in several Word and Excel files. Please remember, that all your numbers need to be verifiable – either you should reference the source of your initial data or provide the calculations for further steps. Also, please state all the assumptions you are making.</a:t>
          </a:r>
        </a:p>
        <a:p>
          <a:pPr marL="0" marR="0">
            <a:spcBef>
              <a:spcPts val="0"/>
            </a:spcBef>
            <a:spcAft>
              <a:spcPts val="0"/>
            </a:spcAft>
          </a:pPr>
          <a:r>
            <a:rPr lang="en-US" sz="1100">
              <a:effectLst/>
              <a:latin typeface="Times New Roman"/>
              <a:ea typeface="Times New Roman"/>
            </a:rPr>
            <a:t> </a:t>
          </a:r>
        </a:p>
        <a:p>
          <a:pPr marL="0" marR="0">
            <a:spcBef>
              <a:spcPts val="0"/>
            </a:spcBef>
            <a:spcAft>
              <a:spcPts val="0"/>
            </a:spcAft>
          </a:pPr>
          <a:r>
            <a:rPr lang="en-US" sz="1100" b="1">
              <a:solidFill>
                <a:srgbClr val="FF0000"/>
              </a:solidFill>
              <a:effectLst/>
              <a:latin typeface="Times New Roman"/>
              <a:ea typeface="Times New Roman"/>
            </a:rPr>
            <a:t>The exam is due by 11:59 pm, August 2, Eastern Time. Late Policy specified in the Syllabus will be followed for any exam submitted after the due date.</a:t>
          </a:r>
          <a:endParaRPr lang="en-US" sz="1100">
            <a:effectLst/>
            <a:latin typeface="Times New Roman"/>
            <a:ea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0</xdr:row>
      <xdr:rowOff>95250</xdr:rowOff>
    </xdr:from>
    <xdr:to>
      <xdr:col>8</xdr:col>
      <xdr:colOff>333375</xdr:colOff>
      <xdr:row>9</xdr:row>
      <xdr:rowOff>28575</xdr:rowOff>
    </xdr:to>
    <xdr:sp macro="" textlink="">
      <xdr:nvSpPr>
        <xdr:cNvPr id="2" name="TextBox 1"/>
        <xdr:cNvSpPr txBox="1"/>
      </xdr:nvSpPr>
      <xdr:spPr>
        <a:xfrm>
          <a:off x="257175" y="95250"/>
          <a:ext cx="9791700" cy="17335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Times New Roman" panose="02020603050405020304" pitchFamily="18" charset="0"/>
              <a:ea typeface="+mn-ea"/>
              <a:cs typeface="Times New Roman" panose="02020603050405020304" pitchFamily="18" charset="0"/>
            </a:rPr>
            <a:t>This exam requires you, among other things, to estimate the stock price for </a:t>
          </a:r>
          <a:r>
            <a:rPr lang="en-US" sz="1200" b="1" i="1">
              <a:solidFill>
                <a:schemeClr val="dk1"/>
              </a:solidFill>
              <a:effectLst/>
              <a:latin typeface="Times New Roman" panose="02020603050405020304" pitchFamily="18" charset="0"/>
              <a:ea typeface="+mn-ea"/>
              <a:cs typeface="Times New Roman" panose="02020603050405020304" pitchFamily="18" charset="0"/>
            </a:rPr>
            <a:t>Yahoo! </a:t>
          </a:r>
          <a:r>
            <a:rPr lang="en-US" sz="1200">
              <a:solidFill>
                <a:schemeClr val="dk1"/>
              </a:solidFill>
              <a:effectLst/>
              <a:latin typeface="Times New Roman" panose="02020603050405020304" pitchFamily="18" charset="0"/>
              <a:ea typeface="+mn-ea"/>
              <a:cs typeface="Times New Roman" panose="02020603050405020304" pitchFamily="18" charset="0"/>
            </a:rPr>
            <a:t>(Ticker: </a:t>
          </a:r>
          <a:r>
            <a:rPr lang="en-US" sz="1200" i="1">
              <a:solidFill>
                <a:schemeClr val="dk1"/>
              </a:solidFill>
              <a:effectLst/>
              <a:latin typeface="Times New Roman" panose="02020603050405020304" pitchFamily="18" charset="0"/>
              <a:ea typeface="+mn-ea"/>
              <a:cs typeface="Times New Roman" panose="02020603050405020304" pitchFamily="18" charset="0"/>
            </a:rPr>
            <a:t>YHOO</a:t>
          </a:r>
          <a:r>
            <a:rPr lang="en-US" sz="1200">
              <a:solidFill>
                <a:schemeClr val="dk1"/>
              </a:solidFill>
              <a:effectLst/>
              <a:latin typeface="Times New Roman" panose="02020603050405020304" pitchFamily="18" charset="0"/>
              <a:ea typeface="+mn-ea"/>
              <a:cs typeface="Times New Roman" panose="02020603050405020304" pitchFamily="18" charset="0"/>
            </a:rPr>
            <a:t>), and provide the analysis as requested. You will need to use “Sources of Financial Data” listed in </a:t>
          </a:r>
          <a:r>
            <a:rPr lang="en-US" sz="1200" i="1">
              <a:solidFill>
                <a:schemeClr val="dk1"/>
              </a:solidFill>
              <a:effectLst/>
              <a:latin typeface="Times New Roman" panose="02020603050405020304" pitchFamily="18" charset="0"/>
              <a:ea typeface="+mn-ea"/>
              <a:cs typeface="Times New Roman" panose="02020603050405020304" pitchFamily="18" charset="0"/>
            </a:rPr>
            <a:t>Course Content </a:t>
          </a:r>
          <a:r>
            <a:rPr lang="en-US" sz="1200">
              <a:solidFill>
                <a:schemeClr val="dk1"/>
              </a:solidFill>
              <a:effectLst/>
              <a:latin typeface="Times New Roman" panose="02020603050405020304" pitchFamily="18" charset="0"/>
              <a:ea typeface="+mn-ea"/>
              <a:cs typeface="Times New Roman" panose="02020603050405020304" pitchFamily="18" charset="0"/>
            </a:rPr>
            <a:t>to obtain the necessary financial info/statements for </a:t>
          </a:r>
          <a:r>
            <a:rPr lang="en-US" sz="1200" b="1" i="1">
              <a:solidFill>
                <a:schemeClr val="dk1"/>
              </a:solidFill>
              <a:effectLst/>
              <a:latin typeface="Times New Roman" panose="02020603050405020304" pitchFamily="18" charset="0"/>
              <a:ea typeface="+mn-ea"/>
              <a:cs typeface="Times New Roman" panose="02020603050405020304" pitchFamily="18" charset="0"/>
            </a:rPr>
            <a:t>Yahoo!</a:t>
          </a:r>
          <a:r>
            <a:rPr lang="en-US" sz="1200" i="1">
              <a:solidFill>
                <a:schemeClr val="dk1"/>
              </a:solidFill>
              <a:effectLst/>
              <a:latin typeface="Times New Roman" panose="02020603050405020304" pitchFamily="18" charset="0"/>
              <a:ea typeface="+mn-ea"/>
              <a:cs typeface="Times New Roman" panose="02020603050405020304" pitchFamily="18" charset="0"/>
            </a:rPr>
            <a:t>,</a:t>
          </a:r>
          <a:r>
            <a:rPr lang="en-US" sz="1200">
              <a:solidFill>
                <a:schemeClr val="dk1"/>
              </a:solidFill>
              <a:effectLst/>
              <a:latin typeface="Times New Roman" panose="02020603050405020304" pitchFamily="18" charset="0"/>
              <a:ea typeface="+mn-ea"/>
              <a:cs typeface="Times New Roman" panose="02020603050405020304" pitchFamily="18" charset="0"/>
            </a:rPr>
            <a:t> to identify its peer companies and to obtain pricing and financial information for them.</a:t>
          </a:r>
          <a:r>
            <a:rPr lang="en-US" sz="1400">
              <a:effectLst/>
              <a:latin typeface="Times New Roman" panose="02020603050405020304" pitchFamily="18" charset="0"/>
              <a:cs typeface="Times New Roman" panose="02020603050405020304" pitchFamily="18" charset="0"/>
            </a:rPr>
            <a:t> </a:t>
          </a:r>
          <a:endParaRPr lang="en-US" sz="1400">
            <a:effectLst/>
            <a:latin typeface="Times New Roman" panose="02020603050405020304" pitchFamily="18" charset="0"/>
            <a:ea typeface="Times New Roman"/>
            <a:cs typeface="Times New Roman" panose="02020603050405020304" pitchFamily="18" charset="0"/>
          </a:endParaRPr>
        </a:p>
        <a:p>
          <a:pPr marL="0" marR="0">
            <a:spcBef>
              <a:spcPts val="0"/>
            </a:spcBef>
            <a:spcAft>
              <a:spcPts val="0"/>
            </a:spcAft>
          </a:pPr>
          <a:r>
            <a:rPr lang="en-US" sz="1200">
              <a:effectLst/>
              <a:latin typeface="Times New Roman" panose="02020603050405020304" pitchFamily="18" charset="0"/>
              <a:ea typeface="Times New Roman"/>
              <a:cs typeface="Times New Roman" panose="02020603050405020304" pitchFamily="18" charset="0"/>
            </a:rPr>
            <a:t> </a:t>
          </a:r>
        </a:p>
        <a:p>
          <a:pPr marL="342900" marR="0" lvl="0" indent="-342900">
            <a:spcBef>
              <a:spcPts val="0"/>
            </a:spcBef>
            <a:spcAft>
              <a:spcPts val="0"/>
            </a:spcAft>
            <a:buFont typeface="+mj-lt"/>
            <a:buAutoNum type="alphaUcPeriod"/>
            <a:tabLst>
              <a:tab pos="457200" algn="l"/>
            </a:tabLst>
          </a:pPr>
          <a:r>
            <a:rPr lang="en-US" sz="1200">
              <a:effectLst/>
              <a:latin typeface="Times New Roman"/>
              <a:ea typeface="Times New Roman"/>
            </a:rPr>
            <a:t>Choose several peer companies for </a:t>
          </a:r>
          <a:r>
            <a:rPr lang="en-US" sz="1200" b="1" i="1">
              <a:effectLst/>
              <a:latin typeface="Times New Roman"/>
              <a:ea typeface="Times New Roman"/>
            </a:rPr>
            <a:t>Yahoo!</a:t>
          </a:r>
          <a:r>
            <a:rPr lang="en-US" sz="1200">
              <a:effectLst/>
              <a:latin typeface="Times New Roman"/>
              <a:ea typeface="Times New Roman"/>
            </a:rPr>
            <a:t> and justify your choice. Choose several valuation multiples and using comparable ratios of peer companies (as we did in Project 2 and discussed in Conferences) and </a:t>
          </a:r>
          <a:r>
            <a:rPr lang="en-US" sz="1200" b="1" i="1">
              <a:effectLst/>
              <a:latin typeface="Times New Roman"/>
              <a:ea typeface="Times New Roman"/>
            </a:rPr>
            <a:t>Yahoo!</a:t>
          </a:r>
          <a:r>
            <a:rPr lang="en-US" sz="1200">
              <a:effectLst/>
              <a:latin typeface="Times New Roman"/>
              <a:ea typeface="Times New Roman"/>
            </a:rPr>
            <a:t> financial information from prospectus, estimate the company’s equity value on </a:t>
          </a:r>
          <a:r>
            <a:rPr lang="en-US" sz="1200" b="1">
              <a:effectLst/>
              <a:latin typeface="Times New Roman"/>
              <a:ea typeface="Times New Roman"/>
            </a:rPr>
            <a:t>July 22, 2016</a:t>
          </a:r>
          <a:r>
            <a:rPr lang="en-US" sz="1200">
              <a:effectLst/>
              <a:latin typeface="Times New Roman"/>
              <a:ea typeface="Times New Roman"/>
            </a:rPr>
            <a:t>. It is required for this question to list your major assumptions and </a:t>
          </a:r>
          <a:r>
            <a:rPr lang="en-US" sz="1200" b="1">
              <a:effectLst/>
              <a:latin typeface="Times New Roman"/>
              <a:ea typeface="Times New Roman"/>
            </a:rPr>
            <a:t>properly reference</a:t>
          </a:r>
          <a:r>
            <a:rPr lang="en-US" sz="1200">
              <a:effectLst/>
              <a:latin typeface="Times New Roman"/>
              <a:ea typeface="Times New Roman"/>
            </a:rPr>
            <a:t> sources of information that you used in your calculations.</a:t>
          </a:r>
          <a:r>
            <a:rPr lang="en-US" sz="1200">
              <a:solidFill>
                <a:schemeClr val="dk1"/>
              </a:solidFill>
              <a:effectLst/>
              <a:latin typeface="Times New Roman" panose="02020603050405020304" pitchFamily="18" charset="0"/>
              <a:ea typeface="+mn-ea"/>
              <a:cs typeface="Times New Roman" panose="02020603050405020304" pitchFamily="18" charset="0"/>
            </a:rPr>
            <a:t>.</a:t>
          </a:r>
          <a:endParaRPr lang="en-US" sz="1400">
            <a:effectLst/>
            <a:latin typeface="Times New Roman" panose="02020603050405020304" pitchFamily="18" charset="0"/>
            <a:ea typeface="Times New Roman"/>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66676</xdr:rowOff>
    </xdr:from>
    <xdr:to>
      <xdr:col>6</xdr:col>
      <xdr:colOff>0</xdr:colOff>
      <xdr:row>3</xdr:row>
      <xdr:rowOff>190501</xdr:rowOff>
    </xdr:to>
    <xdr:sp macro="" textlink="">
      <xdr:nvSpPr>
        <xdr:cNvPr id="2" name="TextBox 1"/>
        <xdr:cNvSpPr txBox="1"/>
      </xdr:nvSpPr>
      <xdr:spPr>
        <a:xfrm>
          <a:off x="190500" y="66676"/>
          <a:ext cx="6705600" cy="7239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spcBef>
              <a:spcPts val="0"/>
            </a:spcBef>
            <a:spcAft>
              <a:spcPts val="0"/>
            </a:spcAft>
            <a:buFont typeface="+mj-lt"/>
            <a:buAutoNum type="alphaUcPeriod" startAt="2"/>
            <a:tabLst>
              <a:tab pos="457200" algn="l"/>
            </a:tabLst>
          </a:pPr>
          <a:r>
            <a:rPr lang="en-US" sz="1200">
              <a:effectLst/>
              <a:latin typeface="Times New Roman"/>
              <a:ea typeface="Times New Roman"/>
            </a:rPr>
            <a:t>Using the same peers and industry data, please estimate </a:t>
          </a:r>
          <a:r>
            <a:rPr lang="en-US" sz="1200" b="1" i="1">
              <a:effectLst/>
              <a:latin typeface="Times New Roman"/>
              <a:ea typeface="Times New Roman"/>
            </a:rPr>
            <a:t>Yahoo! </a:t>
          </a:r>
          <a:r>
            <a:rPr lang="en-US" sz="1200">
              <a:effectLst/>
              <a:latin typeface="Times New Roman"/>
              <a:ea typeface="Times New Roman"/>
            </a:rPr>
            <a:t>WACC. Show all your data used for calculations. Again, please state all your assumptions and sources of information.</a:t>
          </a:r>
          <a:endParaRPr lang="en-US" sz="1200">
            <a:latin typeface="Times New Roman" pitchFamily="18" charset="0"/>
            <a:cs typeface="Times New Roman"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0</xdr:row>
      <xdr:rowOff>66675</xdr:rowOff>
    </xdr:from>
    <xdr:to>
      <xdr:col>8</xdr:col>
      <xdr:colOff>571500</xdr:colOff>
      <xdr:row>5</xdr:row>
      <xdr:rowOff>76200</xdr:rowOff>
    </xdr:to>
    <xdr:sp macro="" textlink="">
      <xdr:nvSpPr>
        <xdr:cNvPr id="2" name="TextBox 1"/>
        <xdr:cNvSpPr txBox="1"/>
      </xdr:nvSpPr>
      <xdr:spPr>
        <a:xfrm>
          <a:off x="714375" y="66675"/>
          <a:ext cx="6296025" cy="10096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spcBef>
              <a:spcPts val="0"/>
            </a:spcBef>
            <a:spcAft>
              <a:spcPts val="0"/>
            </a:spcAft>
            <a:buFont typeface="+mj-lt"/>
            <a:buAutoNum type="alphaUcPeriod" startAt="3"/>
            <a:tabLst>
              <a:tab pos="457200" algn="l"/>
            </a:tabLst>
          </a:pPr>
          <a:r>
            <a:rPr lang="en-US" sz="1200">
              <a:effectLst/>
              <a:latin typeface="Times New Roman"/>
              <a:ea typeface="Times New Roman"/>
            </a:rPr>
            <a:t>On July 25, 2016 </a:t>
          </a:r>
          <a:r>
            <a:rPr lang="en-US" sz="1200" b="1" i="1">
              <a:effectLst/>
              <a:latin typeface="Times New Roman"/>
              <a:ea typeface="Times New Roman"/>
            </a:rPr>
            <a:t>Verizon </a:t>
          </a:r>
          <a:r>
            <a:rPr lang="en-US" sz="1200">
              <a:effectLst/>
              <a:latin typeface="Times New Roman"/>
              <a:ea typeface="Times New Roman"/>
            </a:rPr>
            <a:t>(Ticker: </a:t>
          </a:r>
          <a:r>
            <a:rPr lang="en-US" sz="1200" b="1">
              <a:effectLst/>
              <a:latin typeface="Times New Roman"/>
              <a:ea typeface="Times New Roman"/>
            </a:rPr>
            <a:t>VZ</a:t>
          </a:r>
          <a:r>
            <a:rPr lang="en-US" sz="1200">
              <a:effectLst/>
              <a:latin typeface="Times New Roman"/>
              <a:ea typeface="Times New Roman"/>
            </a:rPr>
            <a:t>) announced its intent to buy </a:t>
          </a:r>
          <a:r>
            <a:rPr lang="en-US" sz="1200" b="1" i="1">
              <a:effectLst/>
              <a:latin typeface="Times New Roman"/>
              <a:ea typeface="Times New Roman"/>
            </a:rPr>
            <a:t>Yahoo!</a:t>
          </a:r>
          <a:r>
            <a:rPr lang="en-US" sz="1200">
              <a:effectLst/>
              <a:latin typeface="Times New Roman"/>
              <a:ea typeface="Times New Roman"/>
            </a:rPr>
            <a:t> How do your valuations compare to the </a:t>
          </a:r>
          <a:r>
            <a:rPr lang="en-US" sz="1200" b="1" i="1">
              <a:effectLst/>
              <a:latin typeface="Times New Roman"/>
              <a:ea typeface="Times New Roman"/>
            </a:rPr>
            <a:t>Verizon’s</a:t>
          </a:r>
          <a:r>
            <a:rPr lang="en-US" sz="1200">
              <a:effectLst/>
              <a:latin typeface="Times New Roman"/>
              <a:ea typeface="Times New Roman"/>
            </a:rPr>
            <a:t> announced </a:t>
          </a:r>
          <a:r>
            <a:rPr lang="en-US" sz="1200" b="1">
              <a:effectLst/>
              <a:latin typeface="Times New Roman"/>
              <a:ea typeface="Times New Roman"/>
            </a:rPr>
            <a:t>acquisition price</a:t>
          </a:r>
          <a:r>
            <a:rPr lang="en-US" sz="1200">
              <a:effectLst/>
              <a:latin typeface="Times New Roman"/>
              <a:ea typeface="Times New Roman"/>
            </a:rPr>
            <a:t>? If your valuations differ from observed prices, can you briefly forward any possible explanations? For example, you should discuss and </a:t>
          </a:r>
          <a:r>
            <a:rPr lang="en-US" sz="1200" b="1">
              <a:effectLst/>
              <a:latin typeface="Times New Roman"/>
              <a:ea typeface="Times New Roman"/>
            </a:rPr>
            <a:t>attempt to evaluate possible synergy</a:t>
          </a:r>
          <a:r>
            <a:rPr lang="en-US" sz="1200">
              <a:effectLst/>
              <a:latin typeface="Times New Roman"/>
              <a:ea typeface="Times New Roman"/>
            </a:rPr>
            <a:t> and other effects of acquisition.</a:t>
          </a:r>
          <a:endParaRPr lang="en-US" sz="1400">
            <a:effectLst/>
            <a:latin typeface="Times New Roman" panose="02020603050405020304" pitchFamily="18" charset="0"/>
            <a:ea typeface="Times New Roman"/>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66675</xdr:rowOff>
    </xdr:from>
    <xdr:to>
      <xdr:col>4</xdr:col>
      <xdr:colOff>0</xdr:colOff>
      <xdr:row>10</xdr:row>
      <xdr:rowOff>57150</xdr:rowOff>
    </xdr:to>
    <xdr:sp macro="" textlink="">
      <xdr:nvSpPr>
        <xdr:cNvPr id="3" name="TextBox 2"/>
        <xdr:cNvSpPr txBox="1"/>
      </xdr:nvSpPr>
      <xdr:spPr>
        <a:xfrm>
          <a:off x="76199" y="66675"/>
          <a:ext cx="5800726" cy="19907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spcBef>
              <a:spcPts val="0"/>
            </a:spcBef>
            <a:spcAft>
              <a:spcPts val="0"/>
            </a:spcAft>
            <a:buFont typeface="+mj-lt"/>
            <a:buAutoNum type="alphaUcPeriod" startAt="4"/>
            <a:tabLst>
              <a:tab pos="457200" algn="l"/>
            </a:tabLst>
          </a:pPr>
          <a:r>
            <a:rPr lang="en-US" sz="1200" b="1">
              <a:effectLst/>
              <a:latin typeface="Times New Roman"/>
              <a:ea typeface="Times New Roman"/>
            </a:rPr>
            <a:t>The following information is for pedagogical purposes only and unlike earlier questions does not deal with real terms of the deal.</a:t>
          </a:r>
          <a:r>
            <a:rPr lang="en-US" sz="1200">
              <a:effectLst/>
              <a:latin typeface="Times New Roman"/>
              <a:ea typeface="Times New Roman"/>
            </a:rPr>
            <a:t> In July 2016 </a:t>
          </a:r>
          <a:r>
            <a:rPr lang="en-US" sz="1200" b="1" i="1">
              <a:effectLst/>
              <a:latin typeface="Times New Roman"/>
              <a:ea typeface="Times New Roman"/>
            </a:rPr>
            <a:t>Virgin America</a:t>
          </a:r>
          <a:r>
            <a:rPr lang="en-US" sz="1200">
              <a:effectLst/>
              <a:latin typeface="Times New Roman"/>
              <a:ea typeface="Times New Roman"/>
            </a:rPr>
            <a:t> and </a:t>
          </a:r>
          <a:r>
            <a:rPr lang="en-US" sz="1200" b="1" i="1">
              <a:effectLst/>
              <a:latin typeface="Times New Roman"/>
              <a:ea typeface="Times New Roman"/>
            </a:rPr>
            <a:t>ViaSat</a:t>
          </a:r>
          <a:r>
            <a:rPr lang="en-US" sz="1200">
              <a:effectLst/>
              <a:latin typeface="Times New Roman"/>
              <a:ea typeface="Times New Roman"/>
            </a:rPr>
            <a:t> (Ticker: </a:t>
          </a:r>
          <a:r>
            <a:rPr lang="en-US" sz="1200" b="1" i="1">
              <a:effectLst/>
              <a:latin typeface="Times New Roman"/>
              <a:ea typeface="Times New Roman"/>
            </a:rPr>
            <a:t>VSAT</a:t>
          </a:r>
          <a:r>
            <a:rPr lang="en-US" sz="1200">
              <a:effectLst/>
              <a:latin typeface="Times New Roman"/>
              <a:ea typeface="Times New Roman"/>
            </a:rPr>
            <a:t>) announced a Joint Venture (</a:t>
          </a:r>
          <a:r>
            <a:rPr lang="en-US" sz="1200" b="1" i="1">
              <a:effectLst/>
              <a:latin typeface="Times New Roman"/>
              <a:ea typeface="Times New Roman"/>
            </a:rPr>
            <a:t>JV</a:t>
          </a:r>
          <a:r>
            <a:rPr lang="en-US" sz="1200">
              <a:effectLst/>
              <a:latin typeface="Times New Roman"/>
              <a:ea typeface="Times New Roman"/>
            </a:rPr>
            <a:t>) to provide Wi-Fi service on-board. </a:t>
          </a:r>
          <a:r>
            <a:rPr lang="en-US" sz="1200" b="1" i="1">
              <a:effectLst/>
              <a:latin typeface="Times New Roman"/>
              <a:ea typeface="Times New Roman"/>
            </a:rPr>
            <a:t>ViaSat</a:t>
          </a:r>
          <a:r>
            <a:rPr lang="en-US" sz="1200">
              <a:effectLst/>
              <a:latin typeface="Times New Roman"/>
              <a:ea typeface="Times New Roman"/>
            </a:rPr>
            <a:t> has invested </a:t>
          </a:r>
          <a:r>
            <a:rPr lang="en-US" sz="1200" b="1">
              <a:effectLst/>
              <a:latin typeface="Times New Roman"/>
              <a:ea typeface="Times New Roman"/>
            </a:rPr>
            <a:t>$ 5 M</a:t>
          </a:r>
          <a:r>
            <a:rPr lang="en-US" sz="1200">
              <a:effectLst/>
              <a:latin typeface="Times New Roman"/>
              <a:ea typeface="Times New Roman"/>
            </a:rPr>
            <a:t> in the venture in return for </a:t>
          </a:r>
          <a:r>
            <a:rPr lang="en-US" sz="1200" b="1">
              <a:effectLst/>
              <a:latin typeface="Times New Roman"/>
              <a:ea typeface="Times New Roman"/>
            </a:rPr>
            <a:t>10%</a:t>
          </a:r>
          <a:r>
            <a:rPr lang="en-US" sz="1200">
              <a:effectLst/>
              <a:latin typeface="Times New Roman"/>
              <a:ea typeface="Times New Roman"/>
            </a:rPr>
            <a:t> ownership in the form of convertible preferred shares. By July 2017 </a:t>
          </a:r>
          <a:r>
            <a:rPr lang="en-US" sz="1200" b="1" i="1">
              <a:effectLst/>
              <a:latin typeface="Times New Roman"/>
              <a:ea typeface="Times New Roman"/>
            </a:rPr>
            <a:t>JV</a:t>
          </a:r>
          <a:r>
            <a:rPr lang="en-US" sz="1200">
              <a:effectLst/>
              <a:latin typeface="Times New Roman"/>
              <a:ea typeface="Times New Roman"/>
            </a:rPr>
            <a:t> is expected to generate </a:t>
          </a:r>
          <a:r>
            <a:rPr lang="en-US" sz="1200" b="1">
              <a:effectLst/>
              <a:latin typeface="Times New Roman"/>
              <a:ea typeface="Times New Roman"/>
            </a:rPr>
            <a:t>$ 5 M</a:t>
          </a:r>
          <a:r>
            <a:rPr lang="en-US" sz="1200">
              <a:effectLst/>
              <a:latin typeface="Times New Roman"/>
              <a:ea typeface="Times New Roman"/>
            </a:rPr>
            <a:t> in revenues with subsequent </a:t>
          </a:r>
          <a:r>
            <a:rPr lang="en-US" sz="1200" b="1">
              <a:effectLst/>
              <a:latin typeface="Times New Roman"/>
              <a:ea typeface="Times New Roman"/>
            </a:rPr>
            <a:t>25%</a:t>
          </a:r>
          <a:r>
            <a:rPr lang="en-US" sz="1200">
              <a:effectLst/>
              <a:latin typeface="Times New Roman"/>
              <a:ea typeface="Times New Roman"/>
            </a:rPr>
            <a:t> annual growth. </a:t>
          </a:r>
          <a:r>
            <a:rPr lang="en-US" sz="1200" b="1" i="1">
              <a:effectLst/>
              <a:latin typeface="Times New Roman"/>
              <a:ea typeface="Times New Roman"/>
            </a:rPr>
            <a:t>ViaSat</a:t>
          </a:r>
          <a:r>
            <a:rPr lang="en-US" sz="1200">
              <a:effectLst/>
              <a:latin typeface="Times New Roman"/>
              <a:ea typeface="Times New Roman"/>
            </a:rPr>
            <a:t> anticipates to sell its share in </a:t>
          </a:r>
          <a:r>
            <a:rPr lang="en-US" sz="1200" b="1" i="1">
              <a:effectLst/>
              <a:latin typeface="Times New Roman"/>
              <a:ea typeface="Times New Roman"/>
            </a:rPr>
            <a:t>JV</a:t>
          </a:r>
          <a:r>
            <a:rPr lang="en-US" sz="1200">
              <a:effectLst/>
              <a:latin typeface="Times New Roman"/>
              <a:ea typeface="Times New Roman"/>
            </a:rPr>
            <a:t> in July 2020. Applying Value/Sales ratio of </a:t>
          </a:r>
          <a:r>
            <a:rPr lang="en-US" sz="1200" b="1">
              <a:effectLst/>
              <a:latin typeface="Times New Roman"/>
              <a:ea typeface="Times New Roman"/>
            </a:rPr>
            <a:t>16</a:t>
          </a:r>
          <a:r>
            <a:rPr lang="en-US" sz="1200">
              <a:effectLst/>
              <a:latin typeface="Times New Roman"/>
              <a:ea typeface="Times New Roman"/>
            </a:rPr>
            <a:t>, what is the estimated 2020 value of </a:t>
          </a:r>
          <a:r>
            <a:rPr lang="en-US" sz="1200" b="1" i="1">
              <a:effectLst/>
              <a:latin typeface="Times New Roman"/>
              <a:ea typeface="Times New Roman"/>
            </a:rPr>
            <a:t>ViaSat</a:t>
          </a:r>
          <a:r>
            <a:rPr lang="en-US" sz="1200">
              <a:effectLst/>
              <a:latin typeface="Times New Roman"/>
              <a:ea typeface="Times New Roman"/>
            </a:rPr>
            <a:t> share in </a:t>
          </a:r>
          <a:r>
            <a:rPr lang="en-US" sz="1200" b="1" i="1">
              <a:effectLst/>
              <a:latin typeface="Times New Roman"/>
              <a:ea typeface="Times New Roman"/>
            </a:rPr>
            <a:t>JV</a:t>
          </a:r>
          <a:r>
            <a:rPr lang="en-US" sz="1200">
              <a:effectLst/>
              <a:latin typeface="Times New Roman"/>
              <a:ea typeface="Times New Roman"/>
            </a:rPr>
            <a:t>? What is the </a:t>
          </a:r>
          <a:r>
            <a:rPr lang="en-US" sz="1200" b="1" i="1">
              <a:effectLst/>
              <a:latin typeface="Times New Roman"/>
              <a:ea typeface="Times New Roman"/>
            </a:rPr>
            <a:t>ViaSat’</a:t>
          </a:r>
          <a:r>
            <a:rPr lang="en-US" sz="1200">
              <a:effectLst/>
              <a:latin typeface="Times New Roman"/>
              <a:ea typeface="Times New Roman"/>
            </a:rPr>
            <a:t>'s implied cost of capital that justified the </a:t>
          </a:r>
          <a:r>
            <a:rPr lang="en-US" sz="1200" b="1">
              <a:effectLst/>
              <a:latin typeface="Times New Roman"/>
              <a:ea typeface="Times New Roman"/>
            </a:rPr>
            <a:t>$ 5 M</a:t>
          </a:r>
          <a:r>
            <a:rPr lang="en-US" sz="1200">
              <a:effectLst/>
              <a:latin typeface="Times New Roman"/>
              <a:ea typeface="Times New Roman"/>
            </a:rPr>
            <a:t> investment? How would your answers change if the annual growth were only </a:t>
          </a:r>
          <a:r>
            <a:rPr lang="en-US" sz="1200" b="1">
              <a:effectLst/>
              <a:latin typeface="Times New Roman"/>
              <a:ea typeface="Times New Roman"/>
            </a:rPr>
            <a:t>20%</a:t>
          </a:r>
          <a:r>
            <a:rPr lang="en-US" sz="1200">
              <a:effectLst/>
              <a:latin typeface="Times New Roman"/>
              <a:ea typeface="Times New Roman"/>
            </a:rPr>
            <a:t>? What is the advantage of having convertible preferred instead of common equity?</a:t>
          </a:r>
          <a:endParaRPr lang="en-US" sz="1200">
            <a:effectLst/>
            <a:latin typeface="Times New Roman"/>
            <a:ea typeface="Times New Roman"/>
            <a:cs typeface="Times New Roman"/>
          </a:endParaRPr>
        </a:p>
        <a:p>
          <a:endParaRPr lang="en-US" sz="1200">
            <a:latin typeface="Times New Roman" pitchFamily="18" charset="0"/>
            <a:cs typeface="Times New Roman"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227506</xdr:colOff>
      <xdr:row>0</xdr:row>
      <xdr:rowOff>100263</xdr:rowOff>
    </xdr:from>
    <xdr:to>
      <xdr:col>8</xdr:col>
      <xdr:colOff>52502</xdr:colOff>
      <xdr:row>7</xdr:row>
      <xdr:rowOff>78752</xdr:rowOff>
    </xdr:to>
    <xdr:sp macro="" textlink="">
      <xdr:nvSpPr>
        <xdr:cNvPr id="3" name="TextBox 2"/>
        <xdr:cNvSpPr txBox="1"/>
      </xdr:nvSpPr>
      <xdr:spPr>
        <a:xfrm>
          <a:off x="227506" y="100263"/>
          <a:ext cx="8610236" cy="132602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lgn="just">
            <a:spcBef>
              <a:spcPts val="0"/>
            </a:spcBef>
            <a:spcAft>
              <a:spcPts val="0"/>
            </a:spcAft>
            <a:buFont typeface="+mj-lt"/>
            <a:buAutoNum type="alphaUcPeriod"/>
            <a:tabLst>
              <a:tab pos="457200" algn="l"/>
            </a:tabLst>
          </a:pPr>
          <a:r>
            <a:rPr lang="en-US" sz="1100" b="1">
              <a:effectLst/>
              <a:latin typeface="Times New Roman"/>
              <a:ea typeface="Times New Roman"/>
              <a:cs typeface="Times New Roman"/>
            </a:rPr>
            <a:t>The following information is for pedagogical purposes only and unlike earlier questions does not deal with real situation</a:t>
          </a:r>
          <a:r>
            <a:rPr lang="en-US" sz="1100">
              <a:effectLst/>
              <a:latin typeface="Times New Roman"/>
              <a:ea typeface="Times New Roman"/>
              <a:cs typeface="Times New Roman"/>
            </a:rPr>
            <a:t>. </a:t>
          </a:r>
          <a:r>
            <a:rPr lang="en-US" sz="1100" b="1" i="1">
              <a:effectLst/>
              <a:latin typeface="Times New Roman"/>
              <a:ea typeface="Times New Roman"/>
              <a:cs typeface="Times New Roman"/>
            </a:rPr>
            <a:t>Menlo Ventures </a:t>
          </a:r>
          <a:r>
            <a:rPr lang="en-US" sz="1100">
              <a:effectLst/>
              <a:latin typeface="Times New Roman"/>
              <a:ea typeface="Times New Roman"/>
              <a:cs typeface="Times New Roman"/>
            </a:rPr>
            <a:t>provided funding for </a:t>
          </a:r>
          <a:r>
            <a:rPr lang="en-US" sz="1100" b="1" i="1">
              <a:effectLst/>
              <a:latin typeface="Times New Roman"/>
              <a:ea typeface="Times New Roman"/>
              <a:cs typeface="Times New Roman"/>
            </a:rPr>
            <a:t>DriveUMUC</a:t>
          </a:r>
          <a:r>
            <a:rPr lang="en-US" sz="1100">
              <a:effectLst/>
              <a:latin typeface="Times New Roman"/>
              <a:ea typeface="Times New Roman"/>
              <a:cs typeface="Times New Roman"/>
            </a:rPr>
            <a:t> start-up by investing convertible preferred shares. </a:t>
          </a:r>
          <a:r>
            <a:rPr lang="en-US" sz="1100" b="1" i="1">
              <a:effectLst/>
              <a:latin typeface="Times New Roman"/>
              <a:ea typeface="Times New Roman"/>
              <a:cs typeface="Times New Roman"/>
            </a:rPr>
            <a:t>DriveUMUC</a:t>
          </a:r>
          <a:r>
            <a:rPr lang="en-US" sz="1100">
              <a:effectLst/>
              <a:latin typeface="Times New Roman"/>
              <a:ea typeface="Times New Roman"/>
              <a:cs typeface="Times New Roman"/>
            </a:rPr>
            <a:t> expects to go public in 5 years, at which time it expects to have a post IPO valuation of </a:t>
          </a:r>
          <a:r>
            <a:rPr lang="en-US" sz="1100" b="1">
              <a:effectLst/>
              <a:latin typeface="Times New Roman"/>
              <a:ea typeface="Times New Roman"/>
              <a:cs typeface="Times New Roman"/>
            </a:rPr>
            <a:t>$ 5 Billion</a:t>
          </a:r>
          <a:r>
            <a:rPr lang="en-US" sz="1100">
              <a:effectLst/>
              <a:latin typeface="Times New Roman"/>
              <a:ea typeface="Times New Roman"/>
              <a:cs typeface="Times New Roman"/>
            </a:rPr>
            <a:t>. Until the company goes public, preferred shares will pay </a:t>
          </a:r>
          <a:r>
            <a:rPr lang="en-US" sz="1100" b="1">
              <a:effectLst/>
              <a:latin typeface="Times New Roman"/>
              <a:ea typeface="Times New Roman"/>
              <a:cs typeface="Times New Roman"/>
            </a:rPr>
            <a:t>8%</a:t>
          </a:r>
          <a:r>
            <a:rPr lang="en-US" sz="1100">
              <a:effectLst/>
              <a:latin typeface="Times New Roman"/>
              <a:ea typeface="Times New Roman"/>
              <a:cs typeface="Times New Roman"/>
            </a:rPr>
            <a:t> annual dividend.</a:t>
          </a:r>
        </a:p>
        <a:p>
          <a:pPr marL="742950" marR="0" lvl="1" indent="-285750" algn="just">
            <a:spcBef>
              <a:spcPts val="0"/>
            </a:spcBef>
            <a:spcAft>
              <a:spcPts val="0"/>
            </a:spcAft>
            <a:buFont typeface="+mj-lt"/>
            <a:buAutoNum type="alphaLcPeriod"/>
            <a:tabLst>
              <a:tab pos="914400" algn="l"/>
            </a:tabLst>
          </a:pPr>
          <a:r>
            <a:rPr lang="en-US" sz="1100">
              <a:effectLst/>
              <a:latin typeface="Times New Roman"/>
              <a:ea typeface="Times New Roman"/>
              <a:cs typeface="Times New Roman"/>
            </a:rPr>
            <a:t>What % of post IPO equity should VC's shares to be converted in to provide VC its expected return?</a:t>
          </a:r>
        </a:p>
        <a:p>
          <a:pPr marL="742950" marR="0" lvl="1" indent="-285750" algn="just">
            <a:spcBef>
              <a:spcPts val="0"/>
            </a:spcBef>
            <a:spcAft>
              <a:spcPts val="0"/>
            </a:spcAft>
            <a:buFont typeface="+mj-lt"/>
            <a:buAutoNum type="alphaLcPeriod"/>
            <a:tabLst>
              <a:tab pos="914400" algn="l"/>
            </a:tabLst>
          </a:pPr>
          <a:r>
            <a:rPr lang="en-US" sz="1100">
              <a:effectLst/>
              <a:latin typeface="Times New Roman"/>
              <a:ea typeface="Times New Roman"/>
            </a:rPr>
            <a:t>Assume that the percentage ownership agreement remains the same as in a. What actual return VC gets, if the IPO value is </a:t>
          </a:r>
          <a:r>
            <a:rPr lang="en-US" sz="1100" b="1">
              <a:effectLst/>
              <a:latin typeface="Times New Roman"/>
              <a:ea typeface="Times New Roman"/>
            </a:rPr>
            <a:t>$ 15 billion</a:t>
          </a:r>
          <a:r>
            <a:rPr lang="en-US" sz="1100">
              <a:effectLst/>
              <a:latin typeface="Times New Roman"/>
              <a:ea typeface="Times New Roman"/>
            </a:rPr>
            <a:t>? </a:t>
          </a:r>
          <a:r>
            <a:rPr lang="en-US" sz="1100" b="1">
              <a:effectLst/>
              <a:latin typeface="Times New Roman"/>
              <a:ea typeface="Times New Roman"/>
            </a:rPr>
            <a:t>2 Billion</a:t>
          </a:r>
          <a:r>
            <a:rPr lang="en-US" sz="1100">
              <a:effectLst/>
              <a:latin typeface="Times New Roman"/>
              <a:ea typeface="Times New Roman"/>
            </a:rPr>
            <a:t>? What if instead of an IPO, the company is acquired at </a:t>
          </a:r>
          <a:r>
            <a:rPr lang="en-US" sz="1100" b="1">
              <a:effectLst/>
              <a:latin typeface="Times New Roman"/>
              <a:ea typeface="Times New Roman"/>
            </a:rPr>
            <a:t>$ 500 </a:t>
          </a:r>
          <a:r>
            <a:rPr lang="en-US" sz="1100">
              <a:effectLst/>
              <a:latin typeface="Times New Roman"/>
              <a:ea typeface="Times New Roman"/>
            </a:rPr>
            <a:t>Million in 5 years? </a:t>
          </a:r>
          <a:r>
            <a:rPr lang="en-US" sz="1050">
              <a:effectLst/>
              <a:latin typeface="Times New Roman"/>
              <a:ea typeface="Times New Roman"/>
            </a:rPr>
            <a:t>Remember that </a:t>
          </a:r>
          <a:r>
            <a:rPr lang="en-US" sz="1050" b="1" i="1">
              <a:effectLst/>
              <a:latin typeface="Times New Roman"/>
              <a:ea typeface="Times New Roman"/>
            </a:rPr>
            <a:t>Menlo Ventures </a:t>
          </a:r>
          <a:r>
            <a:rPr lang="en-US" sz="1050">
              <a:effectLst/>
              <a:latin typeface="Times New Roman"/>
              <a:ea typeface="Times New Roman"/>
            </a:rPr>
            <a:t>have </a:t>
          </a:r>
          <a:r>
            <a:rPr lang="en-US" sz="1050" b="1">
              <a:effectLst/>
              <a:latin typeface="Times New Roman"/>
              <a:ea typeface="Times New Roman"/>
            </a:rPr>
            <a:t>convertible preferred shares</a:t>
          </a:r>
          <a:r>
            <a:rPr lang="en-US" sz="1050">
              <a:effectLst/>
              <a:latin typeface="Times New Roman"/>
              <a:ea typeface="Times New Roman"/>
            </a:rPr>
            <a:t>.</a:t>
          </a:r>
          <a:endParaRPr lang="en-US" sz="105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leshchinskii\Dropbox\Teaching\UMUC\LD%20Development\Fin%20630%20Teach-Out%20Fall%202016\Module%205%20-%20Valuation%20and%20the%20use%20of%20advanced%20metho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C Example"/>
      <sheetName val="VC Return Homework"/>
      <sheetName val="Hedging Example"/>
      <sheetName val="Real Option Example"/>
    </sheetNames>
    <sheetDataSet>
      <sheetData sheetId="0"/>
      <sheetData sheetId="1"/>
      <sheetData sheetId="2">
        <row r="12">
          <cell r="B12">
            <v>9.41</v>
          </cell>
        </row>
        <row r="60">
          <cell r="B60">
            <v>9.2513820724145006</v>
          </cell>
        </row>
        <row r="92">
          <cell r="B92">
            <v>9.41</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solidFill>
          <a:srgbClr val="FFFFCC"/>
        </a:solidFill>
        <a:ln w="9525" cmpd="sng">
          <a:solidFill>
            <a:schemeClr val="lt1">
              <a:shade val="50000"/>
            </a:schemeClr>
          </a:solidFill>
        </a:ln>
      </a:spPr>
      <a:bodyPr vertOverflow="clip" horzOverflow="clip" wrap="square" rtlCol="0" anchor="t"/>
      <a:lstStyle>
        <a:defPPr marL="0" marR="0" indent="0">
          <a:spcBef>
            <a:spcPts val="0"/>
          </a:spcBef>
          <a:spcAft>
            <a:spcPts val="0"/>
          </a:spcAft>
          <a:buFontTx/>
          <a:buNone/>
          <a:tabLst>
            <a:tab pos="457200" algn="l"/>
          </a:tabLst>
          <a:defRPr sz="1200">
            <a:effectLst/>
            <a:latin typeface="Times New Roman" panose="02020603050405020304" pitchFamily="18" charset="0"/>
            <a:ea typeface="Times New Roman" panose="02020603050405020304" pitchFamily="18"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workbookViewId="0">
      <selection activeCell="D24" sqref="D24"/>
    </sheetView>
  </sheetViews>
  <sheetFormatPr defaultRowHeight="15.75"/>
  <cols>
    <col min="1" max="1" width="9.375" style="2" customWidth="1"/>
    <col min="2" max="6" width="10.625" style="2" customWidth="1"/>
    <col min="7" max="7" width="42.375" style="2" customWidth="1"/>
    <col min="8" max="10" width="10.625" style="2" customWidth="1"/>
    <col min="11" max="12" width="9.375" style="2" customWidth="1"/>
    <col min="13" max="251" width="8" style="2"/>
    <col min="252" max="252" width="8.75" style="2" bestFit="1" customWidth="1"/>
    <col min="253" max="253" width="10" style="2" customWidth="1"/>
    <col min="254" max="254" width="8.75" style="2" customWidth="1"/>
    <col min="255" max="257" width="8" style="2"/>
    <col min="258" max="258" width="38.5" style="2" bestFit="1" customWidth="1"/>
    <col min="259" max="265" width="8" style="2"/>
    <col min="266" max="266" width="38.5" style="2" bestFit="1" customWidth="1"/>
    <col min="267" max="507" width="8" style="2"/>
    <col min="508" max="508" width="8.75" style="2" bestFit="1" customWidth="1"/>
    <col min="509" max="509" width="10" style="2" customWidth="1"/>
    <col min="510" max="510" width="8.75" style="2" customWidth="1"/>
    <col min="511" max="513" width="8" style="2"/>
    <col min="514" max="514" width="38.5" style="2" bestFit="1" customWidth="1"/>
    <col min="515" max="521" width="8" style="2"/>
    <col min="522" max="522" width="38.5" style="2" bestFit="1" customWidth="1"/>
    <col min="523" max="763" width="8" style="2"/>
    <col min="764" max="764" width="8.75" style="2" bestFit="1" customWidth="1"/>
    <col min="765" max="765" width="10" style="2" customWidth="1"/>
    <col min="766" max="766" width="8.75" style="2" customWidth="1"/>
    <col min="767" max="769" width="8" style="2"/>
    <col min="770" max="770" width="38.5" style="2" bestFit="1" customWidth="1"/>
    <col min="771" max="777" width="8" style="2"/>
    <col min="778" max="778" width="38.5" style="2" bestFit="1" customWidth="1"/>
    <col min="779" max="1019" width="8" style="2"/>
    <col min="1020" max="1020" width="8.75" style="2" bestFit="1" customWidth="1"/>
    <col min="1021" max="1021" width="10" style="2" customWidth="1"/>
    <col min="1022" max="1022" width="8.75" style="2" customWidth="1"/>
    <col min="1023" max="1025" width="9" style="2"/>
    <col min="1026" max="1026" width="38.5" style="2" bestFit="1" customWidth="1"/>
    <col min="1027" max="1033" width="8" style="2"/>
    <col min="1034" max="1034" width="38.5" style="2" bestFit="1" customWidth="1"/>
    <col min="1035" max="1275" width="8" style="2"/>
    <col min="1276" max="1276" width="8.75" style="2" bestFit="1" customWidth="1"/>
    <col min="1277" max="1277" width="10" style="2" customWidth="1"/>
    <col min="1278" max="1278" width="8.75" style="2" customWidth="1"/>
    <col min="1279" max="1281" width="8" style="2"/>
    <col min="1282" max="1282" width="38.5" style="2" bestFit="1" customWidth="1"/>
    <col min="1283" max="1289" width="8" style="2"/>
    <col min="1290" max="1290" width="38.5" style="2" bestFit="1" customWidth="1"/>
    <col min="1291" max="1531" width="8" style="2"/>
    <col min="1532" max="1532" width="8.75" style="2" bestFit="1" customWidth="1"/>
    <col min="1533" max="1533" width="10" style="2" customWidth="1"/>
    <col min="1534" max="1534" width="8.75" style="2" customWidth="1"/>
    <col min="1535" max="1537" width="8" style="2"/>
    <col min="1538" max="1538" width="38.5" style="2" bestFit="1" customWidth="1"/>
    <col min="1539" max="1545" width="8" style="2"/>
    <col min="1546" max="1546" width="38.5" style="2" bestFit="1" customWidth="1"/>
    <col min="1547" max="1787" width="8" style="2"/>
    <col min="1788" max="1788" width="8.75" style="2" bestFit="1" customWidth="1"/>
    <col min="1789" max="1789" width="10" style="2" customWidth="1"/>
    <col min="1790" max="1790" width="8.75" style="2" customWidth="1"/>
    <col min="1791" max="1793" width="8" style="2"/>
    <col min="1794" max="1794" width="38.5" style="2" bestFit="1" customWidth="1"/>
    <col min="1795" max="1801" width="8" style="2"/>
    <col min="1802" max="1802" width="38.5" style="2" bestFit="1" customWidth="1"/>
    <col min="1803" max="2043" width="8" style="2"/>
    <col min="2044" max="2044" width="8.75" style="2" bestFit="1" customWidth="1"/>
    <col min="2045" max="2045" width="10" style="2" customWidth="1"/>
    <col min="2046" max="2046" width="8.75" style="2" customWidth="1"/>
    <col min="2047" max="2049" width="9" style="2"/>
    <col min="2050" max="2050" width="38.5" style="2" bestFit="1" customWidth="1"/>
    <col min="2051" max="2057" width="8" style="2"/>
    <col min="2058" max="2058" width="38.5" style="2" bestFit="1" customWidth="1"/>
    <col min="2059" max="2299" width="8" style="2"/>
    <col min="2300" max="2300" width="8.75" style="2" bestFit="1" customWidth="1"/>
    <col min="2301" max="2301" width="10" style="2" customWidth="1"/>
    <col min="2302" max="2302" width="8.75" style="2" customWidth="1"/>
    <col min="2303" max="2305" width="8" style="2"/>
    <col min="2306" max="2306" width="38.5" style="2" bestFit="1" customWidth="1"/>
    <col min="2307" max="2313" width="8" style="2"/>
    <col min="2314" max="2314" width="38.5" style="2" bestFit="1" customWidth="1"/>
    <col min="2315" max="2555" width="8" style="2"/>
    <col min="2556" max="2556" width="8.75" style="2" bestFit="1" customWidth="1"/>
    <col min="2557" max="2557" width="10" style="2" customWidth="1"/>
    <col min="2558" max="2558" width="8.75" style="2" customWidth="1"/>
    <col min="2559" max="2561" width="8" style="2"/>
    <col min="2562" max="2562" width="38.5" style="2" bestFit="1" customWidth="1"/>
    <col min="2563" max="2569" width="8" style="2"/>
    <col min="2570" max="2570" width="38.5" style="2" bestFit="1" customWidth="1"/>
    <col min="2571" max="2811" width="8" style="2"/>
    <col min="2812" max="2812" width="8.75" style="2" bestFit="1" customWidth="1"/>
    <col min="2813" max="2813" width="10" style="2" customWidth="1"/>
    <col min="2814" max="2814" width="8.75" style="2" customWidth="1"/>
    <col min="2815" max="2817" width="8" style="2"/>
    <col min="2818" max="2818" width="38.5" style="2" bestFit="1" customWidth="1"/>
    <col min="2819" max="2825" width="8" style="2"/>
    <col min="2826" max="2826" width="38.5" style="2" bestFit="1" customWidth="1"/>
    <col min="2827" max="3067" width="8" style="2"/>
    <col min="3068" max="3068" width="8.75" style="2" bestFit="1" customWidth="1"/>
    <col min="3069" max="3069" width="10" style="2" customWidth="1"/>
    <col min="3070" max="3070" width="8.75" style="2" customWidth="1"/>
    <col min="3071" max="3073" width="9" style="2"/>
    <col min="3074" max="3074" width="38.5" style="2" bestFit="1" customWidth="1"/>
    <col min="3075" max="3081" width="8" style="2"/>
    <col min="3082" max="3082" width="38.5" style="2" bestFit="1" customWidth="1"/>
    <col min="3083" max="3323" width="8" style="2"/>
    <col min="3324" max="3324" width="8.75" style="2" bestFit="1" customWidth="1"/>
    <col min="3325" max="3325" width="10" style="2" customWidth="1"/>
    <col min="3326" max="3326" width="8.75" style="2" customWidth="1"/>
    <col min="3327" max="3329" width="8" style="2"/>
    <col min="3330" max="3330" width="38.5" style="2" bestFit="1" customWidth="1"/>
    <col min="3331" max="3337" width="8" style="2"/>
    <col min="3338" max="3338" width="38.5" style="2" bestFit="1" customWidth="1"/>
    <col min="3339" max="3579" width="8" style="2"/>
    <col min="3580" max="3580" width="8.75" style="2" bestFit="1" customWidth="1"/>
    <col min="3581" max="3581" width="10" style="2" customWidth="1"/>
    <col min="3582" max="3582" width="8.75" style="2" customWidth="1"/>
    <col min="3583" max="3585" width="8" style="2"/>
    <col min="3586" max="3586" width="38.5" style="2" bestFit="1" customWidth="1"/>
    <col min="3587" max="3593" width="8" style="2"/>
    <col min="3594" max="3594" width="38.5" style="2" bestFit="1" customWidth="1"/>
    <col min="3595" max="3835" width="8" style="2"/>
    <col min="3836" max="3836" width="8.75" style="2" bestFit="1" customWidth="1"/>
    <col min="3837" max="3837" width="10" style="2" customWidth="1"/>
    <col min="3838" max="3838" width="8.75" style="2" customWidth="1"/>
    <col min="3839" max="3841" width="8" style="2"/>
    <col min="3842" max="3842" width="38.5" style="2" bestFit="1" customWidth="1"/>
    <col min="3843" max="3849" width="8" style="2"/>
    <col min="3850" max="3850" width="38.5" style="2" bestFit="1" customWidth="1"/>
    <col min="3851" max="4091" width="8" style="2"/>
    <col min="4092" max="4092" width="8.75" style="2" bestFit="1" customWidth="1"/>
    <col min="4093" max="4093" width="10" style="2" customWidth="1"/>
    <col min="4094" max="4094" width="8.75" style="2" customWidth="1"/>
    <col min="4095" max="4097" width="9" style="2"/>
    <col min="4098" max="4098" width="38.5" style="2" bestFit="1" customWidth="1"/>
    <col min="4099" max="4105" width="8" style="2"/>
    <col min="4106" max="4106" width="38.5" style="2" bestFit="1" customWidth="1"/>
    <col min="4107" max="4347" width="8" style="2"/>
    <col min="4348" max="4348" width="8.75" style="2" bestFit="1" customWidth="1"/>
    <col min="4349" max="4349" width="10" style="2" customWidth="1"/>
    <col min="4350" max="4350" width="8.75" style="2" customWidth="1"/>
    <col min="4351" max="4353" width="8" style="2"/>
    <col min="4354" max="4354" width="38.5" style="2" bestFit="1" customWidth="1"/>
    <col min="4355" max="4361" width="8" style="2"/>
    <col min="4362" max="4362" width="38.5" style="2" bestFit="1" customWidth="1"/>
    <col min="4363" max="4603" width="8" style="2"/>
    <col min="4604" max="4604" width="8.75" style="2" bestFit="1" customWidth="1"/>
    <col min="4605" max="4605" width="10" style="2" customWidth="1"/>
    <col min="4606" max="4606" width="8.75" style="2" customWidth="1"/>
    <col min="4607" max="4609" width="8" style="2"/>
    <col min="4610" max="4610" width="38.5" style="2" bestFit="1" customWidth="1"/>
    <col min="4611" max="4617" width="8" style="2"/>
    <col min="4618" max="4618" width="38.5" style="2" bestFit="1" customWidth="1"/>
    <col min="4619" max="4859" width="8" style="2"/>
    <col min="4860" max="4860" width="8.75" style="2" bestFit="1" customWidth="1"/>
    <col min="4861" max="4861" width="10" style="2" customWidth="1"/>
    <col min="4862" max="4862" width="8.75" style="2" customWidth="1"/>
    <col min="4863" max="4865" width="8" style="2"/>
    <col min="4866" max="4866" width="38.5" style="2" bestFit="1" customWidth="1"/>
    <col min="4867" max="4873" width="8" style="2"/>
    <col min="4874" max="4874" width="38.5" style="2" bestFit="1" customWidth="1"/>
    <col min="4875" max="5115" width="8" style="2"/>
    <col min="5116" max="5116" width="8.75" style="2" bestFit="1" customWidth="1"/>
    <col min="5117" max="5117" width="10" style="2" customWidth="1"/>
    <col min="5118" max="5118" width="8.75" style="2" customWidth="1"/>
    <col min="5119" max="5121" width="9" style="2"/>
    <col min="5122" max="5122" width="38.5" style="2" bestFit="1" customWidth="1"/>
    <col min="5123" max="5129" width="8" style="2"/>
    <col min="5130" max="5130" width="38.5" style="2" bestFit="1" customWidth="1"/>
    <col min="5131" max="5371" width="8" style="2"/>
    <col min="5372" max="5372" width="8.75" style="2" bestFit="1" customWidth="1"/>
    <col min="5373" max="5373" width="10" style="2" customWidth="1"/>
    <col min="5374" max="5374" width="8.75" style="2" customWidth="1"/>
    <col min="5375" max="5377" width="8" style="2"/>
    <col min="5378" max="5378" width="38.5" style="2" bestFit="1" customWidth="1"/>
    <col min="5379" max="5385" width="8" style="2"/>
    <col min="5386" max="5386" width="38.5" style="2" bestFit="1" customWidth="1"/>
    <col min="5387" max="5627" width="8" style="2"/>
    <col min="5628" max="5628" width="8.75" style="2" bestFit="1" customWidth="1"/>
    <col min="5629" max="5629" width="10" style="2" customWidth="1"/>
    <col min="5630" max="5630" width="8.75" style="2" customWidth="1"/>
    <col min="5631" max="5633" width="8" style="2"/>
    <col min="5634" max="5634" width="38.5" style="2" bestFit="1" customWidth="1"/>
    <col min="5635" max="5641" width="8" style="2"/>
    <col min="5642" max="5642" width="38.5" style="2" bestFit="1" customWidth="1"/>
    <col min="5643" max="5883" width="8" style="2"/>
    <col min="5884" max="5884" width="8.75" style="2" bestFit="1" customWidth="1"/>
    <col min="5885" max="5885" width="10" style="2" customWidth="1"/>
    <col min="5886" max="5886" width="8.75" style="2" customWidth="1"/>
    <col min="5887" max="5889" width="8" style="2"/>
    <col min="5890" max="5890" width="38.5" style="2" bestFit="1" customWidth="1"/>
    <col min="5891" max="5897" width="8" style="2"/>
    <col min="5898" max="5898" width="38.5" style="2" bestFit="1" customWidth="1"/>
    <col min="5899" max="6139" width="8" style="2"/>
    <col min="6140" max="6140" width="8.75" style="2" bestFit="1" customWidth="1"/>
    <col min="6141" max="6141" width="10" style="2" customWidth="1"/>
    <col min="6142" max="6142" width="8.75" style="2" customWidth="1"/>
    <col min="6143" max="6145" width="9" style="2"/>
    <col min="6146" max="6146" width="38.5" style="2" bestFit="1" customWidth="1"/>
    <col min="6147" max="6153" width="8" style="2"/>
    <col min="6154" max="6154" width="38.5" style="2" bestFit="1" customWidth="1"/>
    <col min="6155" max="6395" width="8" style="2"/>
    <col min="6396" max="6396" width="8.75" style="2" bestFit="1" customWidth="1"/>
    <col min="6397" max="6397" width="10" style="2" customWidth="1"/>
    <col min="6398" max="6398" width="8.75" style="2" customWidth="1"/>
    <col min="6399" max="6401" width="8" style="2"/>
    <col min="6402" max="6402" width="38.5" style="2" bestFit="1" customWidth="1"/>
    <col min="6403" max="6409" width="8" style="2"/>
    <col min="6410" max="6410" width="38.5" style="2" bestFit="1" customWidth="1"/>
    <col min="6411" max="6651" width="8" style="2"/>
    <col min="6652" max="6652" width="8.75" style="2" bestFit="1" customWidth="1"/>
    <col min="6653" max="6653" width="10" style="2" customWidth="1"/>
    <col min="6654" max="6654" width="8.75" style="2" customWidth="1"/>
    <col min="6655" max="6657" width="8" style="2"/>
    <col min="6658" max="6658" width="38.5" style="2" bestFit="1" customWidth="1"/>
    <col min="6659" max="6665" width="8" style="2"/>
    <col min="6666" max="6666" width="38.5" style="2" bestFit="1" customWidth="1"/>
    <col min="6667" max="6907" width="8" style="2"/>
    <col min="6908" max="6908" width="8.75" style="2" bestFit="1" customWidth="1"/>
    <col min="6909" max="6909" width="10" style="2" customWidth="1"/>
    <col min="6910" max="6910" width="8.75" style="2" customWidth="1"/>
    <col min="6911" max="6913" width="8" style="2"/>
    <col min="6914" max="6914" width="38.5" style="2" bestFit="1" customWidth="1"/>
    <col min="6915" max="6921" width="8" style="2"/>
    <col min="6922" max="6922" width="38.5" style="2" bestFit="1" customWidth="1"/>
    <col min="6923" max="7163" width="8" style="2"/>
    <col min="7164" max="7164" width="8.75" style="2" bestFit="1" customWidth="1"/>
    <col min="7165" max="7165" width="10" style="2" customWidth="1"/>
    <col min="7166" max="7166" width="8.75" style="2" customWidth="1"/>
    <col min="7167" max="7169" width="9" style="2"/>
    <col min="7170" max="7170" width="38.5" style="2" bestFit="1" customWidth="1"/>
    <col min="7171" max="7177" width="8" style="2"/>
    <col min="7178" max="7178" width="38.5" style="2" bestFit="1" customWidth="1"/>
    <col min="7179" max="7419" width="8" style="2"/>
    <col min="7420" max="7420" width="8.75" style="2" bestFit="1" customWidth="1"/>
    <col min="7421" max="7421" width="10" style="2" customWidth="1"/>
    <col min="7422" max="7422" width="8.75" style="2" customWidth="1"/>
    <col min="7423" max="7425" width="8" style="2"/>
    <col min="7426" max="7426" width="38.5" style="2" bestFit="1" customWidth="1"/>
    <col min="7427" max="7433" width="8" style="2"/>
    <col min="7434" max="7434" width="38.5" style="2" bestFit="1" customWidth="1"/>
    <col min="7435" max="7675" width="8" style="2"/>
    <col min="7676" max="7676" width="8.75" style="2" bestFit="1" customWidth="1"/>
    <col min="7677" max="7677" width="10" style="2" customWidth="1"/>
    <col min="7678" max="7678" width="8.75" style="2" customWidth="1"/>
    <col min="7679" max="7681" width="8" style="2"/>
    <col min="7682" max="7682" width="38.5" style="2" bestFit="1" customWidth="1"/>
    <col min="7683" max="7689" width="8" style="2"/>
    <col min="7690" max="7690" width="38.5" style="2" bestFit="1" customWidth="1"/>
    <col min="7691" max="7931" width="8" style="2"/>
    <col min="7932" max="7932" width="8.75" style="2" bestFit="1" customWidth="1"/>
    <col min="7933" max="7933" width="10" style="2" customWidth="1"/>
    <col min="7934" max="7934" width="8.75" style="2" customWidth="1"/>
    <col min="7935" max="7937" width="8" style="2"/>
    <col min="7938" max="7938" width="38.5" style="2" bestFit="1" customWidth="1"/>
    <col min="7939" max="7945" width="8" style="2"/>
    <col min="7946" max="7946" width="38.5" style="2" bestFit="1" customWidth="1"/>
    <col min="7947" max="8187" width="8" style="2"/>
    <col min="8188" max="8188" width="8.75" style="2" bestFit="1" customWidth="1"/>
    <col min="8189" max="8189" width="10" style="2" customWidth="1"/>
    <col min="8190" max="8190" width="8.75" style="2" customWidth="1"/>
    <col min="8191" max="8193" width="9" style="2"/>
    <col min="8194" max="8194" width="38.5" style="2" bestFit="1" customWidth="1"/>
    <col min="8195" max="8201" width="8" style="2"/>
    <col min="8202" max="8202" width="38.5" style="2" bestFit="1" customWidth="1"/>
    <col min="8203" max="8443" width="8" style="2"/>
    <col min="8444" max="8444" width="8.75" style="2" bestFit="1" customWidth="1"/>
    <col min="8445" max="8445" width="10" style="2" customWidth="1"/>
    <col min="8446" max="8446" width="8.75" style="2" customWidth="1"/>
    <col min="8447" max="8449" width="8" style="2"/>
    <col min="8450" max="8450" width="38.5" style="2" bestFit="1" customWidth="1"/>
    <col min="8451" max="8457" width="8" style="2"/>
    <col min="8458" max="8458" width="38.5" style="2" bestFit="1" customWidth="1"/>
    <col min="8459" max="8699" width="8" style="2"/>
    <col min="8700" max="8700" width="8.75" style="2" bestFit="1" customWidth="1"/>
    <col min="8701" max="8701" width="10" style="2" customWidth="1"/>
    <col min="8702" max="8702" width="8.75" style="2" customWidth="1"/>
    <col min="8703" max="8705" width="8" style="2"/>
    <col min="8706" max="8706" width="38.5" style="2" bestFit="1" customWidth="1"/>
    <col min="8707" max="8713" width="8" style="2"/>
    <col min="8714" max="8714" width="38.5" style="2" bestFit="1" customWidth="1"/>
    <col min="8715" max="8955" width="8" style="2"/>
    <col min="8956" max="8956" width="8.75" style="2" bestFit="1" customWidth="1"/>
    <col min="8957" max="8957" width="10" style="2" customWidth="1"/>
    <col min="8958" max="8958" width="8.75" style="2" customWidth="1"/>
    <col min="8959" max="8961" width="8" style="2"/>
    <col min="8962" max="8962" width="38.5" style="2" bestFit="1" customWidth="1"/>
    <col min="8963" max="8969" width="8" style="2"/>
    <col min="8970" max="8970" width="38.5" style="2" bestFit="1" customWidth="1"/>
    <col min="8971" max="9211" width="8" style="2"/>
    <col min="9212" max="9212" width="8.75" style="2" bestFit="1" customWidth="1"/>
    <col min="9213" max="9213" width="10" style="2" customWidth="1"/>
    <col min="9214" max="9214" width="8.75" style="2" customWidth="1"/>
    <col min="9215" max="9217" width="9" style="2"/>
    <col min="9218" max="9218" width="38.5" style="2" bestFit="1" customWidth="1"/>
    <col min="9219" max="9225" width="8" style="2"/>
    <col min="9226" max="9226" width="38.5" style="2" bestFit="1" customWidth="1"/>
    <col min="9227" max="9467" width="8" style="2"/>
    <col min="9468" max="9468" width="8.75" style="2" bestFit="1" customWidth="1"/>
    <col min="9469" max="9469" width="10" style="2" customWidth="1"/>
    <col min="9470" max="9470" width="8.75" style="2" customWidth="1"/>
    <col min="9471" max="9473" width="8" style="2"/>
    <col min="9474" max="9474" width="38.5" style="2" bestFit="1" customWidth="1"/>
    <col min="9475" max="9481" width="8" style="2"/>
    <col min="9482" max="9482" width="38.5" style="2" bestFit="1" customWidth="1"/>
    <col min="9483" max="9723" width="8" style="2"/>
    <col min="9724" max="9724" width="8.75" style="2" bestFit="1" customWidth="1"/>
    <col min="9725" max="9725" width="10" style="2" customWidth="1"/>
    <col min="9726" max="9726" width="8.75" style="2" customWidth="1"/>
    <col min="9727" max="9729" width="8" style="2"/>
    <col min="9730" max="9730" width="38.5" style="2" bestFit="1" customWidth="1"/>
    <col min="9731" max="9737" width="8" style="2"/>
    <col min="9738" max="9738" width="38.5" style="2" bestFit="1" customWidth="1"/>
    <col min="9739" max="9979" width="8" style="2"/>
    <col min="9980" max="9980" width="8.75" style="2" bestFit="1" customWidth="1"/>
    <col min="9981" max="9981" width="10" style="2" customWidth="1"/>
    <col min="9982" max="9982" width="8.75" style="2" customWidth="1"/>
    <col min="9983" max="9985" width="8" style="2"/>
    <col min="9986" max="9986" width="38.5" style="2" bestFit="1" customWidth="1"/>
    <col min="9987" max="9993" width="8" style="2"/>
    <col min="9994" max="9994" width="38.5" style="2" bestFit="1" customWidth="1"/>
    <col min="9995" max="10235" width="8" style="2"/>
    <col min="10236" max="10236" width="8.75" style="2" bestFit="1" customWidth="1"/>
    <col min="10237" max="10237" width="10" style="2" customWidth="1"/>
    <col min="10238" max="10238" width="8.75" style="2" customWidth="1"/>
    <col min="10239" max="10241" width="9" style="2"/>
    <col min="10242" max="10242" width="38.5" style="2" bestFit="1" customWidth="1"/>
    <col min="10243" max="10249" width="8" style="2"/>
    <col min="10250" max="10250" width="38.5" style="2" bestFit="1" customWidth="1"/>
    <col min="10251" max="10491" width="8" style="2"/>
    <col min="10492" max="10492" width="8.75" style="2" bestFit="1" customWidth="1"/>
    <col min="10493" max="10493" width="10" style="2" customWidth="1"/>
    <col min="10494" max="10494" width="8.75" style="2" customWidth="1"/>
    <col min="10495" max="10497" width="8" style="2"/>
    <col min="10498" max="10498" width="38.5" style="2" bestFit="1" customWidth="1"/>
    <col min="10499" max="10505" width="8" style="2"/>
    <col min="10506" max="10506" width="38.5" style="2" bestFit="1" customWidth="1"/>
    <col min="10507" max="10747" width="8" style="2"/>
    <col min="10748" max="10748" width="8.75" style="2" bestFit="1" customWidth="1"/>
    <col min="10749" max="10749" width="10" style="2" customWidth="1"/>
    <col min="10750" max="10750" width="8.75" style="2" customWidth="1"/>
    <col min="10751" max="10753" width="8" style="2"/>
    <col min="10754" max="10754" width="38.5" style="2" bestFit="1" customWidth="1"/>
    <col min="10755" max="10761" width="8" style="2"/>
    <col min="10762" max="10762" width="38.5" style="2" bestFit="1" customWidth="1"/>
    <col min="10763" max="11003" width="8" style="2"/>
    <col min="11004" max="11004" width="8.75" style="2" bestFit="1" customWidth="1"/>
    <col min="11005" max="11005" width="10" style="2" customWidth="1"/>
    <col min="11006" max="11006" width="8.75" style="2" customWidth="1"/>
    <col min="11007" max="11009" width="8" style="2"/>
    <col min="11010" max="11010" width="38.5" style="2" bestFit="1" customWidth="1"/>
    <col min="11011" max="11017" width="8" style="2"/>
    <col min="11018" max="11018" width="38.5" style="2" bestFit="1" customWidth="1"/>
    <col min="11019" max="11259" width="8" style="2"/>
    <col min="11260" max="11260" width="8.75" style="2" bestFit="1" customWidth="1"/>
    <col min="11261" max="11261" width="10" style="2" customWidth="1"/>
    <col min="11262" max="11262" width="8.75" style="2" customWidth="1"/>
    <col min="11263" max="11265" width="9" style="2"/>
    <col min="11266" max="11266" width="38.5" style="2" bestFit="1" customWidth="1"/>
    <col min="11267" max="11273" width="8" style="2"/>
    <col min="11274" max="11274" width="38.5" style="2" bestFit="1" customWidth="1"/>
    <col min="11275" max="11515" width="8" style="2"/>
    <col min="11516" max="11516" width="8.75" style="2" bestFit="1" customWidth="1"/>
    <col min="11517" max="11517" width="10" style="2" customWidth="1"/>
    <col min="11518" max="11518" width="8.75" style="2" customWidth="1"/>
    <col min="11519" max="11521" width="8" style="2"/>
    <col min="11522" max="11522" width="38.5" style="2" bestFit="1" customWidth="1"/>
    <col min="11523" max="11529" width="8" style="2"/>
    <col min="11530" max="11530" width="38.5" style="2" bestFit="1" customWidth="1"/>
    <col min="11531" max="11771" width="8" style="2"/>
    <col min="11772" max="11772" width="8.75" style="2" bestFit="1" customWidth="1"/>
    <col min="11773" max="11773" width="10" style="2" customWidth="1"/>
    <col min="11774" max="11774" width="8.75" style="2" customWidth="1"/>
    <col min="11775" max="11777" width="8" style="2"/>
    <col min="11778" max="11778" width="38.5" style="2" bestFit="1" customWidth="1"/>
    <col min="11779" max="11785" width="8" style="2"/>
    <col min="11786" max="11786" width="38.5" style="2" bestFit="1" customWidth="1"/>
    <col min="11787" max="12027" width="8" style="2"/>
    <col min="12028" max="12028" width="8.75" style="2" bestFit="1" customWidth="1"/>
    <col min="12029" max="12029" width="10" style="2" customWidth="1"/>
    <col min="12030" max="12030" width="8.75" style="2" customWidth="1"/>
    <col min="12031" max="12033" width="8" style="2"/>
    <col min="12034" max="12034" width="38.5" style="2" bestFit="1" customWidth="1"/>
    <col min="12035" max="12041" width="8" style="2"/>
    <col min="12042" max="12042" width="38.5" style="2" bestFit="1" customWidth="1"/>
    <col min="12043" max="12283" width="8" style="2"/>
    <col min="12284" max="12284" width="8.75" style="2" bestFit="1" customWidth="1"/>
    <col min="12285" max="12285" width="10" style="2" customWidth="1"/>
    <col min="12286" max="12286" width="8.75" style="2" customWidth="1"/>
    <col min="12287" max="12289" width="9" style="2"/>
    <col min="12290" max="12290" width="38.5" style="2" bestFit="1" customWidth="1"/>
    <col min="12291" max="12297" width="8" style="2"/>
    <col min="12298" max="12298" width="38.5" style="2" bestFit="1" customWidth="1"/>
    <col min="12299" max="12539" width="8" style="2"/>
    <col min="12540" max="12540" width="8.75" style="2" bestFit="1" customWidth="1"/>
    <col min="12541" max="12541" width="10" style="2" customWidth="1"/>
    <col min="12542" max="12542" width="8.75" style="2" customWidth="1"/>
    <col min="12543" max="12545" width="8" style="2"/>
    <col min="12546" max="12546" width="38.5" style="2" bestFit="1" customWidth="1"/>
    <col min="12547" max="12553" width="8" style="2"/>
    <col min="12554" max="12554" width="38.5" style="2" bestFit="1" customWidth="1"/>
    <col min="12555" max="12795" width="8" style="2"/>
    <col min="12796" max="12796" width="8.75" style="2" bestFit="1" customWidth="1"/>
    <col min="12797" max="12797" width="10" style="2" customWidth="1"/>
    <col min="12798" max="12798" width="8.75" style="2" customWidth="1"/>
    <col min="12799" max="12801" width="8" style="2"/>
    <col min="12802" max="12802" width="38.5" style="2" bestFit="1" customWidth="1"/>
    <col min="12803" max="12809" width="8" style="2"/>
    <col min="12810" max="12810" width="38.5" style="2" bestFit="1" customWidth="1"/>
    <col min="12811" max="13051" width="8" style="2"/>
    <col min="13052" max="13052" width="8.75" style="2" bestFit="1" customWidth="1"/>
    <col min="13053" max="13053" width="10" style="2" customWidth="1"/>
    <col min="13054" max="13054" width="8.75" style="2" customWidth="1"/>
    <col min="13055" max="13057" width="8" style="2"/>
    <col min="13058" max="13058" width="38.5" style="2" bestFit="1" customWidth="1"/>
    <col min="13059" max="13065" width="8" style="2"/>
    <col min="13066" max="13066" width="38.5" style="2" bestFit="1" customWidth="1"/>
    <col min="13067" max="13307" width="8" style="2"/>
    <col min="13308" max="13308" width="8.75" style="2" bestFit="1" customWidth="1"/>
    <col min="13309" max="13309" width="10" style="2" customWidth="1"/>
    <col min="13310" max="13310" width="8.75" style="2" customWidth="1"/>
    <col min="13311" max="13313" width="9" style="2"/>
    <col min="13314" max="13314" width="38.5" style="2" bestFit="1" customWidth="1"/>
    <col min="13315" max="13321" width="8" style="2"/>
    <col min="13322" max="13322" width="38.5" style="2" bestFit="1" customWidth="1"/>
    <col min="13323" max="13563" width="8" style="2"/>
    <col min="13564" max="13564" width="8.75" style="2" bestFit="1" customWidth="1"/>
    <col min="13565" max="13565" width="10" style="2" customWidth="1"/>
    <col min="13566" max="13566" width="8.75" style="2" customWidth="1"/>
    <col min="13567" max="13569" width="8" style="2"/>
    <col min="13570" max="13570" width="38.5" style="2" bestFit="1" customWidth="1"/>
    <col min="13571" max="13577" width="8" style="2"/>
    <col min="13578" max="13578" width="38.5" style="2" bestFit="1" customWidth="1"/>
    <col min="13579" max="13819" width="8" style="2"/>
    <col min="13820" max="13820" width="8.75" style="2" bestFit="1" customWidth="1"/>
    <col min="13821" max="13821" width="10" style="2" customWidth="1"/>
    <col min="13822" max="13822" width="8.75" style="2" customWidth="1"/>
    <col min="13823" max="13825" width="8" style="2"/>
    <col min="13826" max="13826" width="38.5" style="2" bestFit="1" customWidth="1"/>
    <col min="13827" max="13833" width="8" style="2"/>
    <col min="13834" max="13834" width="38.5" style="2" bestFit="1" customWidth="1"/>
    <col min="13835" max="14075" width="8" style="2"/>
    <col min="14076" max="14076" width="8.75" style="2" bestFit="1" customWidth="1"/>
    <col min="14077" max="14077" width="10" style="2" customWidth="1"/>
    <col min="14078" max="14078" width="8.75" style="2" customWidth="1"/>
    <col min="14079" max="14081" width="8" style="2"/>
    <col min="14082" max="14082" width="38.5" style="2" bestFit="1" customWidth="1"/>
    <col min="14083" max="14089" width="8" style="2"/>
    <col min="14090" max="14090" width="38.5" style="2" bestFit="1" customWidth="1"/>
    <col min="14091" max="14331" width="8" style="2"/>
    <col min="14332" max="14332" width="8.75" style="2" bestFit="1" customWidth="1"/>
    <col min="14333" max="14333" width="10" style="2" customWidth="1"/>
    <col min="14334" max="14334" width="8.75" style="2" customWidth="1"/>
    <col min="14335" max="14337" width="9" style="2"/>
    <col min="14338" max="14338" width="38.5" style="2" bestFit="1" customWidth="1"/>
    <col min="14339" max="14345" width="8" style="2"/>
    <col min="14346" max="14346" width="38.5" style="2" bestFit="1" customWidth="1"/>
    <col min="14347" max="14587" width="8" style="2"/>
    <col min="14588" max="14588" width="8.75" style="2" bestFit="1" customWidth="1"/>
    <col min="14589" max="14589" width="10" style="2" customWidth="1"/>
    <col min="14590" max="14590" width="8.75" style="2" customWidth="1"/>
    <col min="14591" max="14593" width="8" style="2"/>
    <col min="14594" max="14594" width="38.5" style="2" bestFit="1" customWidth="1"/>
    <col min="14595" max="14601" width="8" style="2"/>
    <col min="14602" max="14602" width="38.5" style="2" bestFit="1" customWidth="1"/>
    <col min="14603" max="14843" width="8" style="2"/>
    <col min="14844" max="14844" width="8.75" style="2" bestFit="1" customWidth="1"/>
    <col min="14845" max="14845" width="10" style="2" customWidth="1"/>
    <col min="14846" max="14846" width="8.75" style="2" customWidth="1"/>
    <col min="14847" max="14849" width="8" style="2"/>
    <col min="14850" max="14850" width="38.5" style="2" bestFit="1" customWidth="1"/>
    <col min="14851" max="14857" width="8" style="2"/>
    <col min="14858" max="14858" width="38.5" style="2" bestFit="1" customWidth="1"/>
    <col min="14859" max="15099" width="8" style="2"/>
    <col min="15100" max="15100" width="8.75" style="2" bestFit="1" customWidth="1"/>
    <col min="15101" max="15101" width="10" style="2" customWidth="1"/>
    <col min="15102" max="15102" width="8.75" style="2" customWidth="1"/>
    <col min="15103" max="15105" width="8" style="2"/>
    <col min="15106" max="15106" width="38.5" style="2" bestFit="1" customWidth="1"/>
    <col min="15107" max="15113" width="8" style="2"/>
    <col min="15114" max="15114" width="38.5" style="2" bestFit="1" customWidth="1"/>
    <col min="15115" max="15355" width="8" style="2"/>
    <col min="15356" max="15356" width="8.75" style="2" bestFit="1" customWidth="1"/>
    <col min="15357" max="15357" width="10" style="2" customWidth="1"/>
    <col min="15358" max="15358" width="8.75" style="2" customWidth="1"/>
    <col min="15359" max="15361" width="9" style="2"/>
    <col min="15362" max="15362" width="38.5" style="2" bestFit="1" customWidth="1"/>
    <col min="15363" max="15369" width="8" style="2"/>
    <col min="15370" max="15370" width="38.5" style="2" bestFit="1" customWidth="1"/>
    <col min="15371" max="15611" width="8" style="2"/>
    <col min="15612" max="15612" width="8.75" style="2" bestFit="1" customWidth="1"/>
    <col min="15613" max="15613" width="10" style="2" customWidth="1"/>
    <col min="15614" max="15614" width="8.75" style="2" customWidth="1"/>
    <col min="15615" max="15617" width="8" style="2"/>
    <col min="15618" max="15618" width="38.5" style="2" bestFit="1" customWidth="1"/>
    <col min="15619" max="15625" width="8" style="2"/>
    <col min="15626" max="15626" width="38.5" style="2" bestFit="1" customWidth="1"/>
    <col min="15627" max="15867" width="8" style="2"/>
    <col min="15868" max="15868" width="8.75" style="2" bestFit="1" customWidth="1"/>
    <col min="15869" max="15869" width="10" style="2" customWidth="1"/>
    <col min="15870" max="15870" width="8.75" style="2" customWidth="1"/>
    <col min="15871" max="15873" width="8" style="2"/>
    <col min="15874" max="15874" width="38.5" style="2" bestFit="1" customWidth="1"/>
    <col min="15875" max="15881" width="8" style="2"/>
    <col min="15882" max="15882" width="38.5" style="2" bestFit="1" customWidth="1"/>
    <col min="15883" max="16123" width="8" style="2"/>
    <col min="16124" max="16124" width="8.75" style="2" bestFit="1" customWidth="1"/>
    <col min="16125" max="16125" width="10" style="2" customWidth="1"/>
    <col min="16126" max="16126" width="8.75" style="2" customWidth="1"/>
    <col min="16127" max="16129" width="8" style="2"/>
    <col min="16130" max="16130" width="38.5" style="2" bestFit="1" customWidth="1"/>
    <col min="16131" max="16137" width="8" style="2"/>
    <col min="16138" max="16138" width="38.5" style="2" bestFit="1" customWidth="1"/>
    <col min="16139" max="16384" width="9" style="2"/>
  </cols>
  <sheetData>
    <row r="2" ht="15" customHeight="1"/>
    <row r="17" spans="2:9">
      <c r="B17" s="134" t="s">
        <v>6</v>
      </c>
      <c r="C17" s="135"/>
      <c r="D17" s="136"/>
    </row>
    <row r="18" spans="2:9">
      <c r="B18" s="6" t="s">
        <v>7</v>
      </c>
      <c r="C18" s="7" t="s">
        <v>8</v>
      </c>
      <c r="D18" s="7" t="s">
        <v>9</v>
      </c>
      <c r="G18" s="27" t="s">
        <v>1</v>
      </c>
      <c r="H18" s="3"/>
      <c r="I18" s="3"/>
    </row>
    <row r="19" spans="2:9" ht="15" customHeight="1">
      <c r="B19" s="34" t="s">
        <v>11</v>
      </c>
      <c r="C19" s="8"/>
      <c r="D19" s="9">
        <v>30</v>
      </c>
      <c r="E19" s="36">
        <f t="shared" ref="E19:E24" si="0">C19/D19</f>
        <v>0</v>
      </c>
      <c r="G19" s="28" t="s">
        <v>2</v>
      </c>
      <c r="H19" s="4"/>
      <c r="I19" s="29"/>
    </row>
    <row r="20" spans="2:9">
      <c r="B20" s="35" t="s">
        <v>12</v>
      </c>
      <c r="C20" s="8"/>
      <c r="D20" s="10">
        <v>25</v>
      </c>
      <c r="E20" s="36">
        <f t="shared" si="0"/>
        <v>0</v>
      </c>
      <c r="G20" s="30" t="s">
        <v>3</v>
      </c>
      <c r="H20" s="5"/>
      <c r="I20" s="5"/>
    </row>
    <row r="21" spans="2:9">
      <c r="B21" s="35" t="s">
        <v>13</v>
      </c>
      <c r="C21" s="8"/>
      <c r="D21" s="10">
        <v>10</v>
      </c>
      <c r="E21" s="36">
        <f t="shared" si="0"/>
        <v>0</v>
      </c>
      <c r="G21" s="31" t="s">
        <v>4</v>
      </c>
      <c r="H21" s="5"/>
      <c r="I21" s="5"/>
    </row>
    <row r="22" spans="2:9">
      <c r="B22" s="35" t="s">
        <v>21</v>
      </c>
      <c r="C22" s="8"/>
      <c r="D22" s="10">
        <v>15</v>
      </c>
      <c r="E22" s="36">
        <f t="shared" si="0"/>
        <v>0</v>
      </c>
      <c r="G22" s="32" t="s">
        <v>5</v>
      </c>
      <c r="H22" s="33"/>
      <c r="I22" s="33"/>
    </row>
    <row r="23" spans="2:9">
      <c r="B23" s="35" t="s">
        <v>14</v>
      </c>
      <c r="C23" s="8"/>
      <c r="D23" s="10">
        <v>20</v>
      </c>
      <c r="E23" s="36">
        <f t="shared" si="0"/>
        <v>0</v>
      </c>
    </row>
    <row r="24" spans="2:9">
      <c r="B24" s="13" t="s">
        <v>10</v>
      </c>
      <c r="C24" s="11">
        <f>SUM(C19:C23)</f>
        <v>0</v>
      </c>
      <c r="D24" s="12">
        <f>SUM(D19:D23)</f>
        <v>100</v>
      </c>
      <c r="E24" s="36">
        <f t="shared" si="0"/>
        <v>0</v>
      </c>
    </row>
    <row r="26" spans="2:9">
      <c r="B26" s="2" t="s">
        <v>15</v>
      </c>
      <c r="C26" s="14">
        <f>C24/D24</f>
        <v>0</v>
      </c>
    </row>
  </sheetData>
  <sheetProtection selectLockedCells="1"/>
  <mergeCells count="1">
    <mergeCell ref="B17:D17"/>
  </mergeCells>
  <hyperlinks>
    <hyperlink ref="B19" location="'Part A'!A1" display="Part A"/>
    <hyperlink ref="B20" location="'Part B'!A1" display="Part B"/>
    <hyperlink ref="B21" location="'Part C'!A1" display="Part C"/>
    <hyperlink ref="B22" location="'Part D'!A1" display="Pard D"/>
    <hyperlink ref="B23" location="'Part E'!A1" display="Part E"/>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J93"/>
  <sheetViews>
    <sheetView tabSelected="1" zoomScale="90" zoomScaleNormal="90" workbookViewId="0">
      <selection activeCell="C13" sqref="C13"/>
    </sheetView>
  </sheetViews>
  <sheetFormatPr defaultColWidth="8.625" defaultRowHeight="15.75"/>
  <cols>
    <col min="1" max="1" width="12.375" style="20" customWidth="1"/>
    <col min="2" max="2" width="31.375" style="20" bestFit="1" customWidth="1"/>
    <col min="3" max="3" width="13.125" style="20" customWidth="1"/>
    <col min="4" max="4" width="14.875" style="20" customWidth="1"/>
    <col min="5" max="6" width="13.625" style="20" customWidth="1"/>
    <col min="7" max="7" width="13" style="20" customWidth="1"/>
    <col min="8" max="8" width="15.5" style="20" customWidth="1"/>
    <col min="9" max="9" width="16.5" style="20" customWidth="1"/>
    <col min="10" max="10" width="42.375" style="20" customWidth="1"/>
    <col min="11" max="16384" width="8.625" style="20"/>
  </cols>
  <sheetData>
    <row r="9" spans="1:10">
      <c r="A9" s="21"/>
      <c r="B9" s="21"/>
      <c r="C9" s="21"/>
      <c r="D9" s="21"/>
      <c r="E9" s="21"/>
      <c r="F9" s="21"/>
      <c r="G9" s="21"/>
      <c r="H9" s="21"/>
      <c r="I9" s="21"/>
      <c r="J9" s="21"/>
    </row>
    <row r="10" spans="1:10">
      <c r="A10" s="21"/>
      <c r="B10" s="21"/>
      <c r="C10" s="21"/>
      <c r="D10" s="21"/>
      <c r="E10" s="21"/>
      <c r="F10" s="21"/>
      <c r="G10" s="21"/>
      <c r="H10" s="21"/>
      <c r="I10" s="21"/>
      <c r="J10" s="21"/>
    </row>
    <row r="11" spans="1:10">
      <c r="A11" s="21"/>
      <c r="B11" s="21"/>
      <c r="C11" s="21" t="s">
        <v>69</v>
      </c>
      <c r="D11" s="21" t="s">
        <v>69</v>
      </c>
      <c r="E11" s="21" t="s">
        <v>69</v>
      </c>
      <c r="F11" s="21" t="s">
        <v>69</v>
      </c>
      <c r="G11" s="21" t="s">
        <v>69</v>
      </c>
      <c r="H11" s="21" t="s">
        <v>69</v>
      </c>
      <c r="I11" s="21"/>
      <c r="J11" s="21"/>
    </row>
    <row r="12" spans="1:10">
      <c r="A12" s="16"/>
      <c r="B12" s="26" t="s">
        <v>20</v>
      </c>
      <c r="C12" s="129" t="s">
        <v>105</v>
      </c>
      <c r="D12" s="129" t="s">
        <v>106</v>
      </c>
      <c r="E12" s="129" t="s">
        <v>107</v>
      </c>
      <c r="F12" s="129" t="s">
        <v>108</v>
      </c>
      <c r="G12" s="129" t="s">
        <v>109</v>
      </c>
      <c r="H12" s="42" t="s">
        <v>93</v>
      </c>
      <c r="I12" s="16"/>
      <c r="J12" s="22" t="s">
        <v>0</v>
      </c>
    </row>
    <row r="13" spans="1:10">
      <c r="A13" s="17"/>
      <c r="B13" s="18" t="s">
        <v>16</v>
      </c>
      <c r="C13" s="130"/>
      <c r="D13" s="130"/>
      <c r="E13" s="130"/>
      <c r="F13" s="130"/>
      <c r="G13" s="130"/>
      <c r="H13" s="19"/>
      <c r="I13" s="17"/>
      <c r="J13" s="23" t="s">
        <v>1</v>
      </c>
    </row>
    <row r="14" spans="1:10">
      <c r="A14" s="17"/>
      <c r="B14" s="18" t="s">
        <v>17</v>
      </c>
      <c r="C14" s="131"/>
      <c r="D14" s="131"/>
      <c r="E14" s="131"/>
      <c r="F14" s="131"/>
      <c r="G14" s="131"/>
      <c r="H14" s="131"/>
      <c r="I14" s="17"/>
      <c r="J14" s="39" t="s">
        <v>2</v>
      </c>
    </row>
    <row r="15" spans="1:10" ht="18.75">
      <c r="A15" s="17"/>
      <c r="B15" s="137" t="s">
        <v>43</v>
      </c>
      <c r="C15" s="137"/>
      <c r="D15" s="137"/>
      <c r="E15" s="137"/>
      <c r="F15" s="137"/>
      <c r="G15" s="137"/>
      <c r="H15" s="137"/>
      <c r="I15" s="17"/>
      <c r="J15" s="24" t="s">
        <v>3</v>
      </c>
    </row>
    <row r="16" spans="1:10" ht="18.75">
      <c r="A16" s="17"/>
      <c r="B16" s="64" t="s">
        <v>70</v>
      </c>
      <c r="C16" s="64"/>
      <c r="D16" s="64"/>
      <c r="E16" s="64"/>
      <c r="F16" s="64"/>
      <c r="G16" s="64"/>
      <c r="H16" s="64"/>
      <c r="I16" s="17"/>
    </row>
    <row r="17" spans="1:10">
      <c r="A17" s="17"/>
      <c r="B17" s="108"/>
      <c r="C17" s="114"/>
      <c r="D17" s="114"/>
      <c r="E17" s="114"/>
      <c r="F17" s="114"/>
      <c r="G17" s="114"/>
      <c r="H17" s="114"/>
      <c r="I17" s="17"/>
    </row>
    <row r="18" spans="1:10">
      <c r="A18" s="17"/>
      <c r="B18" s="123"/>
      <c r="C18" s="124"/>
      <c r="D18" s="111"/>
      <c r="E18" s="111"/>
      <c r="F18" s="111"/>
      <c r="G18" s="111"/>
      <c r="H18" s="111"/>
      <c r="I18" s="17"/>
      <c r="J18" s="21"/>
    </row>
    <row r="19" spans="1:10">
      <c r="A19" s="17"/>
      <c r="B19" s="123"/>
      <c r="C19" s="124"/>
      <c r="D19" s="111"/>
      <c r="E19" s="111"/>
      <c r="F19" s="111"/>
      <c r="G19" s="111"/>
      <c r="H19" s="111"/>
      <c r="I19" s="17"/>
      <c r="J19" s="21"/>
    </row>
    <row r="20" spans="1:10">
      <c r="A20" s="17"/>
      <c r="B20" s="125"/>
      <c r="C20" s="124"/>
      <c r="D20" s="124"/>
      <c r="E20" s="124"/>
      <c r="F20" s="124"/>
      <c r="G20" s="124"/>
      <c r="H20" s="111"/>
      <c r="I20" s="17"/>
      <c r="J20" s="21"/>
    </row>
    <row r="21" spans="1:10">
      <c r="A21" s="17"/>
      <c r="B21" s="108"/>
      <c r="C21" s="126"/>
      <c r="D21" s="114"/>
      <c r="E21" s="114"/>
      <c r="F21" s="114"/>
      <c r="G21" s="114"/>
      <c r="H21" s="114"/>
      <c r="I21" s="17"/>
      <c r="J21" s="21"/>
    </row>
    <row r="22" spans="1:10">
      <c r="A22" s="67"/>
      <c r="B22" s="108"/>
      <c r="C22" s="126"/>
      <c r="D22" s="114"/>
      <c r="E22" s="114"/>
      <c r="F22" s="114"/>
      <c r="G22" s="114"/>
      <c r="H22" s="114"/>
      <c r="I22" s="17"/>
      <c r="J22" s="21"/>
    </row>
    <row r="23" spans="1:10">
      <c r="A23" s="67"/>
      <c r="B23" s="108"/>
      <c r="C23" s="124"/>
      <c r="D23" s="124"/>
      <c r="E23" s="124"/>
      <c r="F23" s="124"/>
      <c r="G23" s="124"/>
      <c r="H23" s="111"/>
      <c r="I23" s="17"/>
      <c r="J23" s="17"/>
    </row>
    <row r="24" spans="1:10">
      <c r="A24" s="17"/>
      <c r="B24" s="110"/>
      <c r="C24" s="111"/>
      <c r="D24" s="111"/>
      <c r="E24" s="111"/>
      <c r="F24" s="111"/>
      <c r="G24" s="111"/>
      <c r="H24" s="111"/>
      <c r="I24" s="17"/>
      <c r="J24" s="17"/>
    </row>
    <row r="25" spans="1:10">
      <c r="A25" s="17"/>
      <c r="B25" s="108"/>
      <c r="C25" s="111"/>
      <c r="D25" s="111"/>
      <c r="E25" s="116"/>
      <c r="F25" s="116"/>
      <c r="G25" s="111"/>
      <c r="H25" s="111"/>
      <c r="I25" s="17"/>
      <c r="J25" s="17"/>
    </row>
    <row r="26" spans="1:10">
      <c r="A26" s="17"/>
      <c r="B26" s="123"/>
      <c r="C26" s="112"/>
      <c r="D26" s="111"/>
      <c r="E26" s="116"/>
      <c r="F26" s="116"/>
      <c r="G26" s="111"/>
      <c r="H26" s="111"/>
      <c r="I26" s="17"/>
      <c r="J26" s="17"/>
    </row>
    <row r="27" spans="1:10">
      <c r="A27" s="17"/>
      <c r="B27" s="123"/>
      <c r="C27" s="112"/>
      <c r="D27" s="111"/>
      <c r="E27" s="116"/>
      <c r="F27" s="116"/>
      <c r="G27" s="111"/>
      <c r="H27" s="111"/>
      <c r="I27" s="17"/>
      <c r="J27" s="17"/>
    </row>
    <row r="28" spans="1:10">
      <c r="A28" s="17"/>
      <c r="B28" s="125"/>
      <c r="C28" s="112"/>
      <c r="D28" s="112"/>
      <c r="E28" s="112"/>
      <c r="F28" s="112"/>
      <c r="G28" s="112"/>
      <c r="H28" s="111"/>
      <c r="I28" s="17"/>
      <c r="J28" s="17"/>
    </row>
    <row r="29" spans="1:10">
      <c r="A29" s="17"/>
      <c r="B29" s="108"/>
      <c r="C29" s="114"/>
      <c r="D29" s="114"/>
      <c r="E29" s="114"/>
      <c r="F29" s="114"/>
      <c r="G29" s="114"/>
      <c r="H29" s="114"/>
      <c r="I29" s="25"/>
      <c r="J29" s="25"/>
    </row>
    <row r="30" spans="1:10">
      <c r="A30" s="17"/>
      <c r="B30" s="108"/>
      <c r="C30" s="127"/>
      <c r="D30" s="127"/>
      <c r="E30" s="127"/>
      <c r="F30" s="127"/>
      <c r="G30" s="127"/>
      <c r="H30" s="127"/>
      <c r="I30" s="17"/>
      <c r="J30" s="17"/>
    </row>
    <row r="31" spans="1:10">
      <c r="A31" s="17"/>
      <c r="B31" s="108"/>
      <c r="C31" s="127"/>
      <c r="D31" s="127"/>
      <c r="E31" s="127"/>
      <c r="F31" s="127"/>
      <c r="G31" s="127"/>
      <c r="H31" s="127"/>
      <c r="I31" s="17"/>
      <c r="J31" s="17"/>
    </row>
    <row r="32" spans="1:10">
      <c r="A32" s="17"/>
      <c r="B32" s="108"/>
      <c r="C32" s="111"/>
      <c r="D32" s="111"/>
      <c r="E32" s="111"/>
      <c r="F32" s="111"/>
      <c r="G32" s="111"/>
      <c r="H32" s="111"/>
      <c r="I32" s="17"/>
      <c r="J32" s="17"/>
    </row>
    <row r="33" spans="1:10">
      <c r="A33" s="17"/>
      <c r="B33" s="110"/>
      <c r="C33" s="111"/>
      <c r="D33" s="111"/>
      <c r="E33" s="111"/>
      <c r="F33" s="111"/>
      <c r="G33" s="111"/>
      <c r="H33" s="111"/>
      <c r="I33" s="17"/>
      <c r="J33" s="17"/>
    </row>
    <row r="34" spans="1:10">
      <c r="A34" s="17"/>
      <c r="B34" s="110"/>
      <c r="C34" s="111"/>
      <c r="D34" s="111"/>
      <c r="E34" s="111"/>
      <c r="F34" s="111"/>
      <c r="G34" s="111"/>
      <c r="H34" s="128"/>
      <c r="I34" s="17"/>
      <c r="J34" s="17"/>
    </row>
    <row r="35" spans="1:10">
      <c r="A35" s="17"/>
      <c r="B35" s="110"/>
      <c r="C35" s="111"/>
      <c r="D35" s="111"/>
      <c r="E35" s="111"/>
      <c r="F35" s="111"/>
      <c r="G35" s="111"/>
      <c r="H35" s="111"/>
      <c r="I35" s="17"/>
      <c r="J35" s="17"/>
    </row>
    <row r="36" spans="1:10">
      <c r="A36" s="17"/>
      <c r="B36" s="110"/>
      <c r="C36" s="111"/>
      <c r="D36" s="111"/>
      <c r="E36" s="111"/>
      <c r="F36" s="111"/>
      <c r="G36" s="111"/>
      <c r="H36" s="111"/>
      <c r="I36" s="17"/>
      <c r="J36" s="17"/>
    </row>
    <row r="37" spans="1:10">
      <c r="A37" s="17"/>
      <c r="B37" s="110"/>
      <c r="C37" s="111"/>
      <c r="D37" s="111"/>
      <c r="E37" s="111"/>
      <c r="F37" s="111"/>
      <c r="G37" s="111"/>
      <c r="H37" s="111"/>
      <c r="I37" s="17"/>
      <c r="J37" s="17"/>
    </row>
    <row r="38" spans="1:10">
      <c r="A38" s="17"/>
      <c r="B38" s="110"/>
      <c r="C38" s="111"/>
      <c r="D38" s="111"/>
      <c r="E38" s="111"/>
      <c r="F38" s="111"/>
      <c r="G38" s="111"/>
      <c r="H38" s="111"/>
      <c r="I38" s="17"/>
      <c r="J38" s="17"/>
    </row>
    <row r="39" spans="1:10">
      <c r="A39" s="17"/>
      <c r="B39" s="110"/>
      <c r="C39" s="111"/>
      <c r="D39" s="111"/>
      <c r="E39" s="111"/>
      <c r="F39" s="111"/>
      <c r="G39" s="111"/>
      <c r="H39" s="111"/>
      <c r="I39" s="17"/>
      <c r="J39" s="17"/>
    </row>
    <row r="40" spans="1:10">
      <c r="A40" s="17"/>
      <c r="B40" s="108"/>
      <c r="C40" s="112"/>
      <c r="D40" s="112"/>
      <c r="E40" s="112"/>
      <c r="F40" s="112"/>
      <c r="G40" s="112"/>
      <c r="H40" s="112"/>
      <c r="I40" s="17"/>
      <c r="J40" s="17"/>
    </row>
    <row r="41" spans="1:10">
      <c r="A41" s="17"/>
      <c r="B41" s="108"/>
      <c r="C41" s="127"/>
      <c r="D41" s="127"/>
      <c r="E41" s="127"/>
      <c r="F41" s="127"/>
      <c r="G41" s="127"/>
      <c r="H41" s="127"/>
      <c r="I41" s="17"/>
      <c r="J41" s="17"/>
    </row>
    <row r="42" spans="1:10" ht="18.75">
      <c r="A42" s="17"/>
      <c r="B42" s="64" t="s">
        <v>71</v>
      </c>
      <c r="C42" s="64"/>
      <c r="D42" s="64"/>
      <c r="E42" s="64"/>
      <c r="F42" s="64"/>
      <c r="G42" s="64"/>
      <c r="H42" s="64"/>
      <c r="I42" s="17"/>
      <c r="J42" s="17"/>
    </row>
    <row r="43" spans="1:10">
      <c r="A43" s="17"/>
      <c r="B43" s="110"/>
      <c r="C43" s="111"/>
      <c r="D43" s="111"/>
      <c r="E43" s="111"/>
      <c r="F43" s="111"/>
      <c r="G43" s="111"/>
      <c r="H43" s="111"/>
      <c r="I43" s="17"/>
      <c r="J43" s="17"/>
    </row>
    <row r="44" spans="1:10">
      <c r="A44" s="17"/>
      <c r="B44" s="110"/>
      <c r="C44" s="111"/>
      <c r="D44" s="111"/>
      <c r="E44" s="111"/>
      <c r="F44" s="111"/>
      <c r="G44" s="111"/>
      <c r="H44" s="111"/>
      <c r="I44" s="17"/>
      <c r="J44" s="17"/>
    </row>
    <row r="45" spans="1:10">
      <c r="A45" s="17"/>
      <c r="B45" s="110"/>
      <c r="C45" s="111"/>
      <c r="D45" s="111"/>
      <c r="E45" s="111"/>
      <c r="F45" s="111"/>
      <c r="G45" s="111"/>
      <c r="H45" s="111"/>
      <c r="I45" s="17"/>
      <c r="J45" s="17"/>
    </row>
    <row r="46" spans="1:10">
      <c r="A46" s="17"/>
      <c r="B46" s="110"/>
      <c r="C46" s="111"/>
      <c r="D46" s="111"/>
      <c r="E46" s="111"/>
      <c r="F46" s="111"/>
      <c r="G46" s="111"/>
      <c r="H46" s="111"/>
      <c r="I46" s="17"/>
      <c r="J46" s="17"/>
    </row>
    <row r="47" spans="1:10">
      <c r="A47" s="17"/>
      <c r="B47" s="110"/>
      <c r="C47" s="111"/>
      <c r="D47" s="111"/>
      <c r="E47" s="111"/>
      <c r="F47" s="111"/>
      <c r="G47" s="111"/>
      <c r="H47" s="111"/>
      <c r="I47" s="17"/>
      <c r="J47" s="17"/>
    </row>
    <row r="48" spans="1:10">
      <c r="A48" s="17"/>
      <c r="B48" s="110"/>
      <c r="C48" s="111"/>
      <c r="D48" s="111"/>
      <c r="E48" s="111"/>
      <c r="F48" s="111"/>
      <c r="G48" s="111"/>
      <c r="H48" s="111"/>
      <c r="I48" s="25"/>
      <c r="J48" s="25"/>
    </row>
    <row r="49" spans="1:10">
      <c r="A49" s="17"/>
      <c r="B49" s="110"/>
      <c r="C49" s="111"/>
      <c r="D49" s="111"/>
      <c r="E49" s="111"/>
      <c r="F49" s="111"/>
      <c r="G49" s="111"/>
      <c r="H49" s="111"/>
      <c r="I49" s="25"/>
      <c r="J49" s="25"/>
    </row>
    <row r="50" spans="1:10">
      <c r="A50" s="17"/>
      <c r="B50" s="110"/>
      <c r="C50" s="111"/>
      <c r="D50" s="111"/>
      <c r="E50" s="111"/>
      <c r="F50" s="111"/>
      <c r="G50" s="111"/>
      <c r="H50" s="111"/>
      <c r="I50" s="17"/>
      <c r="J50" s="17"/>
    </row>
    <row r="51" spans="1:10">
      <c r="A51" s="17"/>
      <c r="B51" s="110"/>
      <c r="C51" s="111"/>
      <c r="D51" s="111"/>
      <c r="E51" s="111"/>
      <c r="F51" s="111"/>
      <c r="G51" s="111"/>
      <c r="H51" s="111"/>
      <c r="I51" s="17"/>
      <c r="J51" s="17"/>
    </row>
    <row r="52" spans="1:10">
      <c r="A52" s="17"/>
      <c r="B52" s="110"/>
      <c r="C52" s="111"/>
      <c r="D52" s="111"/>
      <c r="E52" s="111"/>
      <c r="F52" s="111"/>
      <c r="G52" s="111"/>
      <c r="H52" s="111"/>
      <c r="I52" s="17"/>
      <c r="J52" s="17"/>
    </row>
    <row r="53" spans="1:10">
      <c r="A53" s="17"/>
      <c r="B53" s="108"/>
      <c r="C53" s="111"/>
      <c r="D53" s="111"/>
      <c r="E53" s="111"/>
      <c r="F53" s="111"/>
      <c r="G53" s="111"/>
      <c r="H53" s="111"/>
      <c r="I53" s="17"/>
      <c r="J53" s="17"/>
    </row>
    <row r="54" spans="1:10">
      <c r="A54" s="17"/>
      <c r="B54" s="108"/>
      <c r="C54" s="121"/>
      <c r="D54" s="122"/>
      <c r="E54" s="122"/>
      <c r="F54" s="122"/>
      <c r="G54" s="122"/>
      <c r="H54" s="122"/>
      <c r="I54" s="17"/>
      <c r="J54" s="17"/>
    </row>
    <row r="55" spans="1:10">
      <c r="A55" s="17"/>
      <c r="B55" s="17" t="s">
        <v>72</v>
      </c>
      <c r="C55" s="118"/>
      <c r="D55" s="118"/>
      <c r="E55" s="118"/>
      <c r="F55" s="118"/>
      <c r="G55" s="118"/>
      <c r="H55" s="118"/>
      <c r="I55" s="68"/>
      <c r="J55" s="17"/>
    </row>
    <row r="56" spans="1:10">
      <c r="A56" s="69"/>
      <c r="B56" s="53">
        <v>42573</v>
      </c>
      <c r="C56" s="119"/>
      <c r="D56" s="120"/>
      <c r="E56" s="120"/>
      <c r="F56" s="120"/>
      <c r="G56" s="120"/>
      <c r="H56" s="120"/>
      <c r="I56" s="17"/>
      <c r="J56" s="15"/>
    </row>
    <row r="57" spans="1:10">
      <c r="A57" s="17"/>
      <c r="B57" s="17" t="s">
        <v>73</v>
      </c>
      <c r="C57" s="120"/>
      <c r="D57" s="120"/>
      <c r="E57" s="120"/>
      <c r="F57" s="120"/>
      <c r="G57" s="120"/>
      <c r="H57" s="120"/>
      <c r="I57" s="17"/>
      <c r="J57" s="15"/>
    </row>
    <row r="58" spans="1:10">
      <c r="A58" s="17"/>
      <c r="B58" s="17"/>
      <c r="C58" s="17"/>
      <c r="D58" s="17"/>
      <c r="E58" s="17"/>
      <c r="F58" s="17"/>
      <c r="G58" s="17"/>
      <c r="H58" s="17"/>
      <c r="I58" s="17"/>
      <c r="J58" s="17"/>
    </row>
    <row r="59" spans="1:10" ht="18.75">
      <c r="A59" s="17"/>
      <c r="B59" s="137" t="s">
        <v>18</v>
      </c>
      <c r="C59" s="137"/>
      <c r="D59" s="137"/>
      <c r="E59" s="137"/>
      <c r="F59" s="137"/>
      <c r="G59" s="137"/>
      <c r="H59" s="137"/>
      <c r="I59" s="17"/>
      <c r="J59" s="21"/>
    </row>
    <row r="60" spans="1:10">
      <c r="A60" s="17"/>
      <c r="B60" s="110"/>
      <c r="C60" s="114"/>
      <c r="D60" s="114"/>
      <c r="E60" s="114"/>
      <c r="F60" s="114"/>
      <c r="G60" s="114"/>
      <c r="H60" s="114"/>
      <c r="I60" s="17"/>
      <c r="J60" s="21"/>
    </row>
    <row r="61" spans="1:10">
      <c r="A61" s="17"/>
      <c r="B61" s="110"/>
      <c r="C61" s="112"/>
      <c r="D61" s="112"/>
      <c r="E61" s="112"/>
      <c r="F61" s="112"/>
      <c r="G61" s="112"/>
      <c r="H61" s="112"/>
      <c r="I61" s="17"/>
      <c r="J61" s="17"/>
    </row>
    <row r="62" spans="1:10">
      <c r="A62" s="17"/>
      <c r="B62" s="110"/>
      <c r="C62" s="111"/>
      <c r="D62" s="111"/>
      <c r="E62" s="111"/>
      <c r="F62" s="111"/>
      <c r="G62" s="111"/>
      <c r="H62" s="111"/>
      <c r="I62" s="17"/>
      <c r="J62" s="17"/>
    </row>
    <row r="63" spans="1:10">
      <c r="A63" s="17"/>
      <c r="B63" s="108"/>
      <c r="C63" s="111"/>
      <c r="D63" s="111"/>
      <c r="E63" s="111"/>
      <c r="F63" s="111"/>
      <c r="G63" s="111"/>
      <c r="H63" s="111"/>
      <c r="I63" s="17"/>
      <c r="J63" s="17"/>
    </row>
    <row r="64" spans="1:10">
      <c r="A64" s="17"/>
      <c r="B64" s="108"/>
      <c r="C64" s="111"/>
      <c r="D64" s="111"/>
      <c r="E64" s="111"/>
      <c r="F64" s="111"/>
      <c r="G64" s="111"/>
      <c r="H64" s="111"/>
      <c r="I64" s="17"/>
      <c r="J64" s="17"/>
    </row>
    <row r="65" spans="1:10">
      <c r="A65" s="17"/>
      <c r="B65" s="108"/>
      <c r="C65" s="113"/>
      <c r="D65" s="113"/>
      <c r="E65" s="113"/>
      <c r="F65" s="113"/>
      <c r="G65" s="113"/>
      <c r="H65" s="113"/>
      <c r="I65" s="17"/>
      <c r="J65" s="17"/>
    </row>
    <row r="66" spans="1:10">
      <c r="A66" s="17"/>
      <c r="B66" s="108"/>
      <c r="C66" s="113"/>
      <c r="D66" s="113"/>
      <c r="E66" s="113"/>
      <c r="F66" s="113"/>
      <c r="G66" s="113"/>
      <c r="H66" s="113"/>
      <c r="I66" s="17"/>
    </row>
    <row r="67" spans="1:10">
      <c r="A67" s="17"/>
      <c r="B67" s="17"/>
      <c r="C67" s="17"/>
      <c r="D67" s="17"/>
      <c r="E67" s="17"/>
      <c r="F67" s="17"/>
      <c r="G67" s="17"/>
      <c r="H67" s="17"/>
      <c r="I67" s="17"/>
    </row>
    <row r="68" spans="1:10" ht="18.75">
      <c r="A68" s="17"/>
      <c r="B68" s="137" t="str">
        <f>H12</f>
        <v>YHOO</v>
      </c>
      <c r="C68" s="137"/>
      <c r="D68" s="137"/>
      <c r="E68" s="137"/>
      <c r="F68" s="137"/>
      <c r="G68" s="137"/>
      <c r="H68" s="137"/>
      <c r="I68" s="17"/>
      <c r="J68" s="21"/>
    </row>
    <row r="69" spans="1:10" ht="35.25" customHeight="1">
      <c r="A69" s="17"/>
      <c r="B69" s="108"/>
      <c r="C69" s="109"/>
      <c r="D69" s="109"/>
      <c r="E69" s="109"/>
      <c r="F69" s="109"/>
      <c r="G69" s="109"/>
      <c r="H69" s="109"/>
      <c r="I69" s="17"/>
      <c r="J69" s="21"/>
    </row>
    <row r="70" spans="1:10">
      <c r="A70" s="17"/>
      <c r="B70" s="110"/>
      <c r="C70" s="111"/>
      <c r="D70" s="111"/>
      <c r="E70" s="111"/>
      <c r="F70" s="111"/>
      <c r="G70" s="111"/>
      <c r="H70" s="111"/>
      <c r="I70" s="17"/>
      <c r="J70" s="17"/>
    </row>
    <row r="71" spans="1:10">
      <c r="A71" s="17"/>
      <c r="B71" s="110"/>
      <c r="C71" s="111"/>
      <c r="D71" s="111"/>
      <c r="E71" s="111"/>
      <c r="F71" s="111"/>
      <c r="G71" s="111"/>
      <c r="H71" s="111"/>
      <c r="I71" s="17"/>
      <c r="J71" s="17"/>
    </row>
    <row r="72" spans="1:10">
      <c r="A72" s="17"/>
      <c r="B72" s="108"/>
      <c r="C72" s="112"/>
      <c r="D72" s="112"/>
      <c r="E72" s="112"/>
      <c r="F72" s="112"/>
      <c r="G72" s="112"/>
      <c r="H72" s="112"/>
      <c r="I72" s="17"/>
      <c r="J72" s="17"/>
    </row>
    <row r="73" spans="1:10">
      <c r="A73" s="17"/>
      <c r="B73" s="110"/>
      <c r="C73" s="111"/>
      <c r="D73" s="111"/>
      <c r="E73" s="111"/>
      <c r="F73" s="111"/>
      <c r="G73" s="111"/>
      <c r="H73" s="111"/>
      <c r="I73" s="17"/>
      <c r="J73" s="17"/>
    </row>
    <row r="74" spans="1:10">
      <c r="A74" s="17"/>
      <c r="B74" s="108"/>
      <c r="C74" s="113"/>
      <c r="D74" s="113"/>
      <c r="E74" s="113"/>
      <c r="F74" s="113"/>
      <c r="G74" s="113"/>
      <c r="H74" s="113"/>
      <c r="I74" s="17"/>
      <c r="J74" s="1"/>
    </row>
    <row r="75" spans="1:10">
      <c r="A75" s="17"/>
      <c r="B75" s="108"/>
      <c r="C75" s="114"/>
      <c r="D75" s="114"/>
      <c r="E75" s="114"/>
      <c r="F75" s="114"/>
      <c r="G75" s="114"/>
      <c r="H75" s="114"/>
      <c r="I75" s="17"/>
      <c r="J75" s="17"/>
    </row>
    <row r="76" spans="1:10">
      <c r="A76" s="17"/>
      <c r="B76" s="108"/>
      <c r="C76" s="115"/>
      <c r="D76" s="115"/>
      <c r="E76" s="115"/>
      <c r="F76" s="115"/>
      <c r="G76" s="115"/>
      <c r="H76" s="115"/>
      <c r="I76" s="17"/>
      <c r="J76" s="17"/>
    </row>
    <row r="77" spans="1:10">
      <c r="A77" s="17"/>
      <c r="B77" s="110"/>
      <c r="C77" s="111"/>
      <c r="D77" s="111"/>
      <c r="E77" s="111"/>
      <c r="F77" s="111"/>
      <c r="G77" s="111"/>
      <c r="H77" s="111"/>
      <c r="I77" s="17"/>
      <c r="J77" s="17"/>
    </row>
    <row r="78" spans="1:10">
      <c r="A78" s="17"/>
      <c r="B78" s="110"/>
      <c r="C78" s="111"/>
      <c r="D78" s="111"/>
      <c r="E78" s="116"/>
      <c r="F78" s="116"/>
      <c r="G78" s="111"/>
      <c r="H78" s="111"/>
      <c r="I78" s="17"/>
      <c r="J78" s="1"/>
    </row>
    <row r="79" spans="1:10">
      <c r="A79" s="17"/>
      <c r="B79" s="110"/>
      <c r="C79" s="111"/>
      <c r="D79" s="111"/>
      <c r="E79" s="111"/>
      <c r="F79" s="111"/>
      <c r="G79" s="111"/>
      <c r="H79" s="111"/>
      <c r="I79" s="17"/>
      <c r="J79" s="1"/>
    </row>
    <row r="80" spans="1:10">
      <c r="A80" s="17"/>
      <c r="B80" s="110"/>
      <c r="C80" s="111"/>
      <c r="D80" s="111"/>
      <c r="E80" s="111"/>
      <c r="F80" s="111"/>
      <c r="G80" s="111"/>
      <c r="H80" s="111"/>
      <c r="I80" s="17"/>
      <c r="J80" s="1"/>
    </row>
    <row r="81" spans="1:10">
      <c r="A81" s="17"/>
      <c r="B81" s="108"/>
      <c r="C81" s="112"/>
      <c r="D81" s="112"/>
      <c r="E81" s="112"/>
      <c r="F81" s="112"/>
      <c r="G81" s="112"/>
      <c r="H81" s="112"/>
      <c r="I81" s="17"/>
      <c r="J81" s="1"/>
    </row>
    <row r="82" spans="1:10" s="1" customFormat="1">
      <c r="F82" s="70"/>
      <c r="G82" s="70"/>
    </row>
    <row r="83" spans="1:10" s="1" customFormat="1">
      <c r="B83" s="71"/>
      <c r="F83" s="70"/>
      <c r="G83" s="70"/>
    </row>
    <row r="84" spans="1:10" s="1" customFormat="1"/>
    <row r="85" spans="1:10" s="1" customFormat="1" ht="15.75" customHeight="1">
      <c r="B85" s="138" t="s">
        <v>22</v>
      </c>
      <c r="C85" s="138"/>
      <c r="D85" s="138"/>
      <c r="E85" s="138"/>
      <c r="F85" s="138"/>
      <c r="G85" s="138"/>
      <c r="H85" s="138"/>
    </row>
    <row r="86" spans="1:10" s="1" customFormat="1"/>
    <row r="87" spans="1:10" s="1" customFormat="1">
      <c r="B87" s="139"/>
      <c r="C87" s="139"/>
      <c r="D87" s="139"/>
      <c r="E87" s="139"/>
      <c r="F87" s="139"/>
      <c r="G87" s="139"/>
      <c r="H87" s="139"/>
    </row>
    <row r="88" spans="1:10" s="1" customFormat="1" ht="15.75" customHeight="1">
      <c r="B88" s="139"/>
      <c r="C88" s="139"/>
      <c r="D88" s="139"/>
      <c r="E88" s="139"/>
      <c r="F88" s="139"/>
      <c r="G88" s="139"/>
      <c r="H88" s="139"/>
    </row>
    <row r="89" spans="1:10" s="1" customFormat="1">
      <c r="B89" s="139"/>
      <c r="C89" s="139"/>
      <c r="D89" s="139"/>
      <c r="E89" s="139"/>
      <c r="F89" s="139"/>
      <c r="G89" s="139"/>
      <c r="H89" s="139"/>
    </row>
    <row r="90" spans="1:10" s="1" customFormat="1">
      <c r="B90" s="139"/>
      <c r="C90" s="139"/>
      <c r="D90" s="139"/>
      <c r="E90" s="139"/>
      <c r="F90" s="139"/>
      <c r="G90" s="139"/>
      <c r="H90" s="139"/>
    </row>
    <row r="91" spans="1:10" s="1" customFormat="1">
      <c r="B91" s="139"/>
      <c r="C91" s="139"/>
      <c r="D91" s="139"/>
      <c r="E91" s="139"/>
      <c r="F91" s="139"/>
      <c r="G91" s="139"/>
      <c r="H91" s="139"/>
    </row>
    <row r="92" spans="1:10" s="1" customFormat="1" ht="81.95" customHeight="1">
      <c r="B92" s="139"/>
      <c r="C92" s="139"/>
      <c r="D92" s="139"/>
      <c r="E92" s="139"/>
      <c r="F92" s="139"/>
      <c r="G92" s="139"/>
      <c r="H92" s="139"/>
    </row>
    <row r="93" spans="1:10" s="1" customFormat="1"/>
  </sheetData>
  <mergeCells count="5">
    <mergeCell ref="B15:H15"/>
    <mergeCell ref="B59:H59"/>
    <mergeCell ref="B68:H68"/>
    <mergeCell ref="B85:H85"/>
    <mergeCell ref="B87:H92"/>
  </mergeCells>
  <pageMargins left="0.7" right="0.7" top="0.75" bottom="0.75" header="0.3" footer="0.3"/>
  <pageSetup orientation="landscape"/>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66"/>
  <sheetViews>
    <sheetView zoomScale="90" zoomScaleNormal="90" workbookViewId="0">
      <selection activeCell="B62" sqref="B62"/>
    </sheetView>
  </sheetViews>
  <sheetFormatPr defaultColWidth="11.375" defaultRowHeight="15.75"/>
  <cols>
    <col min="1" max="1" width="26.375" style="21" customWidth="1"/>
    <col min="2" max="2" width="16.875" style="21" customWidth="1"/>
    <col min="3" max="4" width="13" style="21" customWidth="1"/>
    <col min="5" max="5" width="14.375" style="21" customWidth="1"/>
    <col min="6" max="6" width="6.875" style="21" customWidth="1"/>
    <col min="7" max="7" width="9.625" style="21" customWidth="1"/>
    <col min="8" max="8" width="18" style="21" customWidth="1"/>
    <col min="9" max="9" width="14.625" style="21" customWidth="1"/>
    <col min="10" max="16384" width="11.375" style="21"/>
  </cols>
  <sheetData>
    <row r="2" spans="1:9">
      <c r="H2" s="142" t="s">
        <v>25</v>
      </c>
      <c r="I2" s="142"/>
    </row>
    <row r="3" spans="1:9">
      <c r="H3" s="143" t="s">
        <v>24</v>
      </c>
      <c r="I3" s="143"/>
    </row>
    <row r="4" spans="1:9">
      <c r="H4" s="144" t="s">
        <v>42</v>
      </c>
      <c r="I4" s="144"/>
    </row>
    <row r="11" spans="1:9" ht="18.75">
      <c r="A11" s="140" t="s">
        <v>19</v>
      </c>
      <c r="B11" s="140"/>
      <c r="C11" s="140"/>
      <c r="D11" s="140"/>
      <c r="E11" s="140"/>
      <c r="F11" s="140"/>
      <c r="G11" s="140"/>
    </row>
    <row r="12" spans="1:9">
      <c r="A12" s="37"/>
      <c r="B12" s="15"/>
      <c r="C12" s="72"/>
      <c r="D12" s="15"/>
      <c r="E12" s="37"/>
    </row>
    <row r="13" spans="1:9">
      <c r="A13" s="145"/>
      <c r="B13" s="145"/>
      <c r="C13" s="145"/>
      <c r="D13" s="145"/>
      <c r="E13" s="145"/>
      <c r="F13" s="145"/>
      <c r="G13" s="145"/>
    </row>
    <row r="14" spans="1:9">
      <c r="A14" s="145"/>
      <c r="B14" s="145"/>
      <c r="C14" s="145"/>
      <c r="D14" s="145"/>
      <c r="E14" s="145"/>
      <c r="F14" s="145"/>
      <c r="G14" s="145"/>
    </row>
    <row r="15" spans="1:9">
      <c r="A15" s="145"/>
      <c r="B15" s="145"/>
      <c r="C15" s="145"/>
      <c r="D15" s="145"/>
      <c r="E15" s="145"/>
      <c r="F15" s="145"/>
      <c r="G15" s="145"/>
    </row>
    <row r="16" spans="1:9">
      <c r="A16" s="145"/>
      <c r="B16" s="145"/>
      <c r="C16" s="145"/>
      <c r="D16" s="145"/>
      <c r="E16" s="145"/>
      <c r="F16" s="145"/>
      <c r="G16" s="145"/>
    </row>
    <row r="17" spans="1:8" ht="57.95" customHeight="1">
      <c r="A17" s="145"/>
      <c r="B17" s="145"/>
      <c r="C17" s="145"/>
      <c r="D17" s="145"/>
      <c r="E17" s="145"/>
      <c r="F17" s="145"/>
      <c r="G17" s="145"/>
    </row>
    <row r="20" spans="1:8" ht="18.75">
      <c r="A20" s="140" t="s">
        <v>27</v>
      </c>
      <c r="B20" s="140"/>
      <c r="C20" s="140"/>
      <c r="D20" s="140"/>
      <c r="E20" s="140"/>
      <c r="F20" s="140"/>
      <c r="G20" s="140"/>
      <c r="H20" s="140"/>
    </row>
    <row r="21" spans="1:8" s="38" customFormat="1" ht="47.25">
      <c r="A21" s="65" t="s">
        <v>28</v>
      </c>
      <c r="B21" s="65" t="s">
        <v>38</v>
      </c>
      <c r="C21" s="65" t="s">
        <v>39</v>
      </c>
      <c r="D21" s="65" t="s">
        <v>40</v>
      </c>
      <c r="E21" s="65" t="s">
        <v>29</v>
      </c>
      <c r="F21" s="65" t="s">
        <v>30</v>
      </c>
      <c r="G21" s="65" t="s">
        <v>31</v>
      </c>
      <c r="H21" s="65" t="s">
        <v>41</v>
      </c>
    </row>
    <row r="22" spans="1:8">
      <c r="A22" s="21" t="s">
        <v>94</v>
      </c>
      <c r="B22" s="39"/>
      <c r="C22" s="73"/>
      <c r="D22" s="73"/>
      <c r="E22" s="41"/>
      <c r="F22" s="74"/>
      <c r="G22" s="75"/>
      <c r="H22" s="41"/>
    </row>
    <row r="23" spans="1:8">
      <c r="A23" s="21" t="s">
        <v>95</v>
      </c>
      <c r="B23" s="39"/>
      <c r="C23" s="73"/>
      <c r="D23" s="73"/>
      <c r="E23" s="41"/>
      <c r="F23" s="74"/>
      <c r="G23" s="75"/>
      <c r="H23" s="41"/>
    </row>
    <row r="24" spans="1:8">
      <c r="A24" s="21" t="s">
        <v>96</v>
      </c>
      <c r="B24" s="39"/>
      <c r="C24" s="73"/>
      <c r="D24" s="73"/>
      <c r="E24" s="41"/>
      <c r="F24" s="74"/>
      <c r="G24" s="75"/>
      <c r="H24" s="41"/>
    </row>
    <row r="25" spans="1:8">
      <c r="A25" s="21" t="s">
        <v>97</v>
      </c>
      <c r="B25" s="41"/>
      <c r="C25" s="73"/>
      <c r="D25" s="73"/>
      <c r="E25" s="41"/>
      <c r="F25" s="74"/>
      <c r="G25" s="75"/>
      <c r="H25" s="41"/>
    </row>
    <row r="26" spans="1:8">
      <c r="A26" s="21" t="s">
        <v>98</v>
      </c>
      <c r="B26" s="39"/>
      <c r="C26" s="73"/>
      <c r="D26" s="73"/>
      <c r="E26" s="41"/>
      <c r="F26" s="74"/>
      <c r="G26" s="75"/>
      <c r="H26" s="41"/>
    </row>
    <row r="27" spans="1:8">
      <c r="C27" s="21" t="s">
        <v>69</v>
      </c>
      <c r="D27" s="21" t="s">
        <v>69</v>
      </c>
    </row>
    <row r="28" spans="1:8">
      <c r="A28" s="21" t="s">
        <v>32</v>
      </c>
      <c r="B28"/>
      <c r="H28" s="41"/>
    </row>
    <row r="29" spans="1:8">
      <c r="A29" s="21" t="s">
        <v>33</v>
      </c>
      <c r="B29"/>
      <c r="H29" s="41"/>
    </row>
    <row r="32" spans="1:8" ht="31.5">
      <c r="A32" s="65" t="s">
        <v>34</v>
      </c>
      <c r="B32" s="65" t="s">
        <v>35</v>
      </c>
      <c r="C32" s="65" t="s">
        <v>36</v>
      </c>
      <c r="D32" s="65" t="s">
        <v>37</v>
      </c>
      <c r="E32" s="65" t="s">
        <v>34</v>
      </c>
      <c r="G32"/>
    </row>
    <row r="33" spans="1:5">
      <c r="A33" s="21" t="str">
        <f>'Part A'!H12</f>
        <v>YHOO</v>
      </c>
      <c r="B33" s="41"/>
      <c r="C33" s="40"/>
      <c r="D33" s="75"/>
      <c r="E33" s="41"/>
    </row>
    <row r="36" spans="1:5" ht="18.75">
      <c r="A36" s="140" t="s">
        <v>44</v>
      </c>
      <c r="B36" s="140"/>
    </row>
    <row r="37" spans="1:5">
      <c r="A37"/>
      <c r="B37"/>
    </row>
    <row r="38" spans="1:5">
      <c r="A38" s="141" t="s">
        <v>56</v>
      </c>
      <c r="B38" s="141"/>
    </row>
    <row r="39" spans="1:5">
      <c r="A39" s="21" t="s">
        <v>45</v>
      </c>
      <c r="B39" s="40"/>
    </row>
    <row r="40" spans="1:5">
      <c r="A40" s="21" t="s">
        <v>46</v>
      </c>
      <c r="B40" s="40"/>
    </row>
    <row r="41" spans="1:5">
      <c r="A41" s="21" t="s">
        <v>47</v>
      </c>
      <c r="B41" s="40"/>
    </row>
    <row r="43" spans="1:5">
      <c r="A43" s="141" t="s">
        <v>48</v>
      </c>
      <c r="B43" s="141"/>
    </row>
    <row r="44" spans="1:5">
      <c r="A44" s="21" t="s">
        <v>49</v>
      </c>
      <c r="B44" s="40"/>
    </row>
    <row r="45" spans="1:5">
      <c r="A45" s="21" t="s">
        <v>50</v>
      </c>
      <c r="B45" s="40"/>
      <c r="C45" s="37"/>
      <c r="D45" s="37"/>
    </row>
    <row r="46" spans="1:5">
      <c r="A46" s="21" t="s">
        <v>38</v>
      </c>
      <c r="B46" s="41"/>
    </row>
    <row r="48" spans="1:5">
      <c r="A48" s="21" t="s">
        <v>51</v>
      </c>
      <c r="B48" s="40"/>
    </row>
    <row r="50" spans="1:5">
      <c r="A50" s="141" t="s">
        <v>52</v>
      </c>
      <c r="B50" s="141"/>
    </row>
    <row r="51" spans="1:5">
      <c r="A51" s="21" t="s">
        <v>52</v>
      </c>
      <c r="B51" s="40"/>
    </row>
    <row r="52" spans="1:5">
      <c r="A52" s="21" t="s">
        <v>53</v>
      </c>
      <c r="B52" s="40"/>
    </row>
    <row r="53" spans="1:5">
      <c r="A53" s="21" t="s">
        <v>54</v>
      </c>
      <c r="B53" s="40"/>
    </row>
    <row r="55" spans="1:5">
      <c r="A55" s="21" t="s">
        <v>55</v>
      </c>
      <c r="B55" s="40"/>
      <c r="E55" s="76"/>
    </row>
    <row r="56" spans="1:5">
      <c r="C56" s="21" t="s">
        <v>74</v>
      </c>
      <c r="E56" s="77"/>
    </row>
    <row r="58" spans="1:5">
      <c r="A58" s="78"/>
    </row>
    <row r="59" spans="1:5">
      <c r="A59" s="79"/>
    </row>
    <row r="60" spans="1:5">
      <c r="A60" s="80"/>
    </row>
    <row r="61" spans="1:5">
      <c r="A61" s="80"/>
      <c r="B61" s="83"/>
    </row>
    <row r="62" spans="1:5">
      <c r="A62" s="80"/>
    </row>
    <row r="63" spans="1:5">
      <c r="A63" s="79"/>
    </row>
    <row r="64" spans="1:5">
      <c r="A64" s="79"/>
    </row>
    <row r="65" spans="1:2">
      <c r="A65" s="79"/>
    </row>
    <row r="66" spans="1:2">
      <c r="A66" s="79"/>
      <c r="B66" s="20"/>
    </row>
  </sheetData>
  <mergeCells count="10">
    <mergeCell ref="A36:B36"/>
    <mergeCell ref="A38:B38"/>
    <mergeCell ref="A43:B43"/>
    <mergeCell ref="A50:B50"/>
    <mergeCell ref="H2:I2"/>
    <mergeCell ref="H3:I3"/>
    <mergeCell ref="H4:I4"/>
    <mergeCell ref="A11:G11"/>
    <mergeCell ref="A13:G17"/>
    <mergeCell ref="A20:H20"/>
  </mergeCells>
  <pageMargins left="0.75" right="0.75" top="1" bottom="1" header="0.5" footer="0.5"/>
  <pageSetup orientation="portrait" horizontalDpi="4294967292" verticalDpi="4294967292"/>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26"/>
  <sheetViews>
    <sheetView workbookViewId="0">
      <selection activeCell="D27" sqref="D27"/>
    </sheetView>
  </sheetViews>
  <sheetFormatPr defaultColWidth="8.875" defaultRowHeight="15.75"/>
  <cols>
    <col min="1" max="1" width="8.875" style="1"/>
    <col min="2" max="2" width="15.625" style="1" customWidth="1"/>
    <col min="3" max="3" width="10.625" style="1" bestFit="1" customWidth="1"/>
    <col min="4" max="5" width="8.875" style="1"/>
    <col min="6" max="6" width="13.875" style="1" bestFit="1" customWidth="1"/>
    <col min="7" max="10" width="8.875" style="1"/>
    <col min="11" max="11" width="15.125" style="1" bestFit="1" customWidth="1"/>
    <col min="12" max="16384" width="8.875" style="1"/>
  </cols>
  <sheetData>
    <row r="9" spans="2:9">
      <c r="B9" s="146" t="s">
        <v>58</v>
      </c>
      <c r="C9" s="146"/>
    </row>
    <row r="10" spans="2:9">
      <c r="B10" s="1" t="s">
        <v>59</v>
      </c>
      <c r="C10" s="81"/>
    </row>
    <row r="11" spans="2:9">
      <c r="B11" s="1" t="s">
        <v>60</v>
      </c>
      <c r="C11" s="81"/>
    </row>
    <row r="12" spans="2:9">
      <c r="B12" s="1" t="s">
        <v>61</v>
      </c>
      <c r="C12" s="81"/>
    </row>
    <row r="13" spans="2:9">
      <c r="C13" s="82"/>
    </row>
    <row r="14" spans="2:9">
      <c r="B14" s="1" t="s">
        <v>99</v>
      </c>
      <c r="C14" s="81"/>
    </row>
    <row r="15" spans="2:9" customFormat="1">
      <c r="H15" s="1"/>
      <c r="I15" s="1"/>
    </row>
    <row r="16" spans="2:9" customFormat="1">
      <c r="H16" s="1"/>
      <c r="I16" s="1"/>
    </row>
    <row r="18" spans="2:9" ht="15" customHeight="1">
      <c r="B18" s="66" t="s">
        <v>26</v>
      </c>
      <c r="C18" s="66"/>
      <c r="D18" s="66"/>
      <c r="E18" s="66"/>
      <c r="F18" s="66"/>
      <c r="G18" s="66"/>
      <c r="H18" s="66"/>
      <c r="I18" s="66"/>
    </row>
    <row r="19" spans="2:9" ht="12.75" customHeight="1">
      <c r="B19" s="66"/>
      <c r="C19" s="66"/>
      <c r="D19" s="66"/>
      <c r="E19" s="66"/>
      <c r="F19" s="66"/>
      <c r="G19" s="66"/>
      <c r="H19" s="66"/>
      <c r="I19" s="66"/>
    </row>
    <row r="20" spans="2:9" ht="12.75" customHeight="1">
      <c r="B20" s="147"/>
      <c r="C20" s="147"/>
      <c r="D20" s="147"/>
      <c r="E20" s="147"/>
      <c r="F20" s="147"/>
      <c r="G20" s="147"/>
      <c r="H20" s="147"/>
      <c r="I20" s="147"/>
    </row>
    <row r="21" spans="2:9" ht="12.75" customHeight="1">
      <c r="B21" s="147"/>
      <c r="C21" s="147"/>
      <c r="D21" s="147"/>
      <c r="E21" s="147"/>
      <c r="F21" s="147"/>
      <c r="G21" s="147"/>
      <c r="H21" s="147"/>
      <c r="I21" s="147"/>
    </row>
    <row r="22" spans="2:9" ht="12.75" customHeight="1">
      <c r="B22" s="147"/>
      <c r="C22" s="147"/>
      <c r="D22" s="147"/>
      <c r="E22" s="147"/>
      <c r="F22" s="147"/>
      <c r="G22" s="147"/>
      <c r="H22" s="147"/>
      <c r="I22" s="147"/>
    </row>
    <row r="23" spans="2:9" ht="12.75" customHeight="1">
      <c r="B23" s="147"/>
      <c r="C23" s="147"/>
      <c r="D23" s="147"/>
      <c r="E23" s="147"/>
      <c r="F23" s="147"/>
      <c r="G23" s="147"/>
      <c r="H23" s="147"/>
      <c r="I23" s="147"/>
    </row>
    <row r="24" spans="2:9" ht="12.75" customHeight="1">
      <c r="B24" s="147"/>
      <c r="C24" s="147"/>
      <c r="D24" s="147"/>
      <c r="E24" s="147"/>
      <c r="F24" s="147"/>
      <c r="G24" s="147"/>
      <c r="H24" s="147"/>
      <c r="I24" s="147"/>
    </row>
    <row r="25" spans="2:9">
      <c r="B25" s="147"/>
      <c r="C25" s="147"/>
      <c r="D25" s="147"/>
      <c r="E25" s="147"/>
      <c r="F25" s="147"/>
      <c r="G25" s="147"/>
      <c r="H25" s="147"/>
      <c r="I25" s="147"/>
    </row>
    <row r="26" spans="2:9">
      <c r="B26" s="147"/>
      <c r="C26" s="147"/>
      <c r="D26" s="147"/>
      <c r="E26" s="147"/>
      <c r="F26" s="147"/>
      <c r="G26" s="147"/>
      <c r="H26" s="147"/>
      <c r="I26" s="147"/>
    </row>
  </sheetData>
  <mergeCells count="2">
    <mergeCell ref="B9:C9"/>
    <mergeCell ref="B20:I26"/>
  </mergeCells>
  <pageMargins left="0.7" right="0.7" top="0.75" bottom="0.75" header="0.3" footer="0.3"/>
  <pageSetup orientation="portrait" horizontalDpi="4294967292" verticalDpi="429496729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9"/>
  <sheetViews>
    <sheetView zoomScaleNormal="100" workbookViewId="0">
      <selection activeCell="B40" sqref="B40"/>
    </sheetView>
  </sheetViews>
  <sheetFormatPr defaultColWidth="9" defaultRowHeight="15.75"/>
  <cols>
    <col min="1" max="1" width="32.375" style="1" customWidth="1"/>
    <col min="2" max="2" width="14.125" style="1" bestFit="1" customWidth="1"/>
    <col min="3" max="3" width="19.625" style="1" customWidth="1"/>
    <col min="4" max="4" width="16.875" style="1" customWidth="1"/>
    <col min="5" max="5" width="39.625" style="1" customWidth="1"/>
    <col min="6" max="6" width="9" style="1"/>
    <col min="7" max="13" width="8" style="1"/>
    <col min="14" max="14" width="28.875" style="1" bestFit="1" customWidth="1"/>
    <col min="15" max="16384" width="9" style="1"/>
  </cols>
  <sheetData>
    <row r="2" spans="1:5">
      <c r="E2" s="43" t="s">
        <v>25</v>
      </c>
    </row>
    <row r="3" spans="1:5">
      <c r="E3" s="44" t="s">
        <v>24</v>
      </c>
    </row>
    <row r="4" spans="1:5">
      <c r="E4" s="107" t="s">
        <v>23</v>
      </c>
    </row>
    <row r="5" spans="1:5" customFormat="1"/>
    <row r="6" spans="1:5" customFormat="1"/>
    <row r="7" spans="1:5" customFormat="1"/>
    <row r="8" spans="1:5" customFormat="1"/>
    <row r="11" spans="1:5" customFormat="1"/>
    <row r="12" spans="1:5" customFormat="1">
      <c r="A12" s="57">
        <v>2016</v>
      </c>
      <c r="B12" s="56">
        <v>5</v>
      </c>
    </row>
    <row r="13" spans="1:5" customFormat="1">
      <c r="A13" s="117">
        <f>A12</f>
        <v>2016</v>
      </c>
      <c r="B13" s="48">
        <v>0.1</v>
      </c>
    </row>
    <row r="14" spans="1:5" customFormat="1"/>
    <row r="15" spans="1:5" customFormat="1"/>
    <row r="16" spans="1:5" customFormat="1">
      <c r="A16" s="58">
        <f>A12+1</f>
        <v>2017</v>
      </c>
      <c r="B16" s="56">
        <v>5</v>
      </c>
    </row>
    <row r="17" spans="1:2" customFormat="1">
      <c r="A17" s="51" t="s">
        <v>63</v>
      </c>
      <c r="B17" s="48">
        <v>0.25</v>
      </c>
    </row>
    <row r="18" spans="1:2" customFormat="1"/>
    <row r="19" spans="1:2" customFormat="1">
      <c r="A19" t="s">
        <v>64</v>
      </c>
      <c r="B19" s="49">
        <v>16</v>
      </c>
    </row>
    <row r="20" spans="1:2" customFormat="1"/>
    <row r="21" spans="1:2" customFormat="1">
      <c r="A21" s="47" t="s">
        <v>67</v>
      </c>
    </row>
    <row r="22" spans="1:2" customFormat="1"/>
    <row r="23" spans="1:2" customFormat="1">
      <c r="A23" s="59">
        <f>A12+4</f>
        <v>2020</v>
      </c>
      <c r="B23" s="62"/>
    </row>
    <row r="24" spans="1:2" customFormat="1">
      <c r="A24" s="60">
        <f>A23</f>
        <v>2020</v>
      </c>
      <c r="B24" s="63"/>
    </row>
    <row r="25" spans="1:2" customFormat="1">
      <c r="A25" s="61">
        <f>A24</f>
        <v>2020</v>
      </c>
      <c r="B25" s="63"/>
    </row>
    <row r="26" spans="1:2" customFormat="1"/>
    <row r="27" spans="1:2" customFormat="1"/>
    <row r="28" spans="1:2" customFormat="1">
      <c r="A28" s="47" t="s">
        <v>68</v>
      </c>
    </row>
    <row r="29" spans="1:2" customFormat="1"/>
    <row r="30" spans="1:2" customFormat="1">
      <c r="A30" t="s">
        <v>65</v>
      </c>
      <c r="B30" s="52"/>
    </row>
    <row r="31" spans="1:2" customFormat="1"/>
    <row r="32" spans="1:2" customFormat="1">
      <c r="A32" s="47" t="s">
        <v>66</v>
      </c>
    </row>
    <row r="33" spans="1:3" customFormat="1"/>
    <row r="34" spans="1:3" customFormat="1">
      <c r="A34" s="51" t="s">
        <v>63</v>
      </c>
      <c r="B34" s="48">
        <v>0.2</v>
      </c>
    </row>
    <row r="35" spans="1:3" customFormat="1"/>
    <row r="36" spans="1:3" customFormat="1">
      <c r="A36" s="50">
        <f>A23</f>
        <v>2020</v>
      </c>
      <c r="B36" s="62"/>
    </row>
    <row r="37" spans="1:3" customFormat="1">
      <c r="A37" s="54">
        <f>A36</f>
        <v>2020</v>
      </c>
      <c r="B37" s="63"/>
    </row>
    <row r="38" spans="1:3" customFormat="1">
      <c r="A38" s="55">
        <f>A37</f>
        <v>2020</v>
      </c>
      <c r="B38" s="63"/>
    </row>
    <row r="39" spans="1:3" customFormat="1"/>
    <row r="40" spans="1:3" customFormat="1">
      <c r="A40" t="s">
        <v>65</v>
      </c>
      <c r="B40" s="52"/>
    </row>
    <row r="41" spans="1:3" customFormat="1"/>
    <row r="42" spans="1:3">
      <c r="A42" s="46" t="s">
        <v>62</v>
      </c>
    </row>
    <row r="43" spans="1:3">
      <c r="A43" s="46"/>
    </row>
    <row r="44" spans="1:3">
      <c r="A44" s="45"/>
      <c r="B44" s="45"/>
      <c r="C44" s="45"/>
    </row>
    <row r="45" spans="1:3">
      <c r="A45" s="45"/>
      <c r="B45" s="45"/>
      <c r="C45" s="45"/>
    </row>
    <row r="46" spans="1:3">
      <c r="A46" s="45"/>
      <c r="B46" s="45"/>
      <c r="C46" s="45"/>
    </row>
    <row r="47" spans="1:3">
      <c r="A47" s="45"/>
      <c r="B47" s="45"/>
      <c r="C47" s="45"/>
    </row>
    <row r="48" spans="1:3">
      <c r="A48" s="45"/>
      <c r="B48" s="45"/>
      <c r="C48" s="45"/>
    </row>
    <row r="49" spans="1:3">
      <c r="A49" s="45"/>
      <c r="B49" s="45"/>
      <c r="C49" s="45"/>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2"/>
  <sheetViews>
    <sheetView zoomScale="95" zoomScaleNormal="95" workbookViewId="0">
      <selection activeCell="F13" sqref="F13"/>
    </sheetView>
  </sheetViews>
  <sheetFormatPr defaultColWidth="7.75" defaultRowHeight="15.75"/>
  <cols>
    <col min="1" max="1" width="3.25" style="84" customWidth="1"/>
    <col min="2" max="2" width="28.75" style="84" customWidth="1"/>
    <col min="3" max="3" width="18.875" style="85" customWidth="1"/>
    <col min="4" max="4" width="17.625" style="84" bestFit="1" customWidth="1"/>
    <col min="5" max="5" width="16.5" style="84" bestFit="1" customWidth="1"/>
    <col min="6" max="8" width="10.75" style="84" bestFit="1" customWidth="1"/>
    <col min="9" max="9" width="11.75" style="84" bestFit="1" customWidth="1"/>
    <col min="10" max="10" width="30.375" style="84" bestFit="1" customWidth="1"/>
    <col min="11" max="11" width="15.5" style="84" bestFit="1" customWidth="1"/>
    <col min="12" max="16384" width="7.75" style="84"/>
  </cols>
  <sheetData>
    <row r="2" spans="2:10">
      <c r="J2" s="86" t="s">
        <v>25</v>
      </c>
    </row>
    <row r="3" spans="2:10">
      <c r="J3" s="87" t="s">
        <v>24</v>
      </c>
    </row>
    <row r="4" spans="2:10">
      <c r="J4" s="88" t="s">
        <v>75</v>
      </c>
    </row>
    <row r="5" spans="2:10">
      <c r="J5" s="88"/>
    </row>
    <row r="6" spans="2:10">
      <c r="J6" s="88"/>
    </row>
    <row r="7" spans="2:10">
      <c r="J7" s="88"/>
    </row>
    <row r="9" spans="2:10">
      <c r="C9" s="84"/>
    </row>
    <row r="10" spans="2:10" ht="18" customHeight="1">
      <c r="B10" s="148" t="s">
        <v>57</v>
      </c>
      <c r="C10" s="148"/>
      <c r="D10" s="89"/>
    </row>
    <row r="11" spans="2:10">
      <c r="B11" s="90" t="s">
        <v>76</v>
      </c>
      <c r="C11" s="91">
        <v>0.4</v>
      </c>
      <c r="D11" s="90"/>
    </row>
    <row r="12" spans="2:10">
      <c r="B12" s="90" t="s">
        <v>77</v>
      </c>
      <c r="C12" s="92">
        <v>5</v>
      </c>
      <c r="D12" s="90" t="s">
        <v>78</v>
      </c>
    </row>
    <row r="13" spans="2:10">
      <c r="B13" s="90" t="s">
        <v>79</v>
      </c>
      <c r="C13" s="93">
        <v>0.08</v>
      </c>
      <c r="D13" s="90"/>
    </row>
    <row r="14" spans="2:10">
      <c r="B14" s="90" t="s">
        <v>80</v>
      </c>
      <c r="C14" s="94">
        <v>-200000000</v>
      </c>
      <c r="D14" s="90"/>
    </row>
    <row r="15" spans="2:10">
      <c r="B15" s="90" t="s">
        <v>81</v>
      </c>
      <c r="C15" s="95">
        <v>5000000000</v>
      </c>
      <c r="D15" s="90"/>
    </row>
    <row r="16" spans="2:10">
      <c r="B16" s="90" t="s">
        <v>82</v>
      </c>
      <c r="C16" s="95">
        <v>15000000000</v>
      </c>
      <c r="D16" s="90"/>
    </row>
    <row r="17" spans="1:9">
      <c r="B17" s="84" t="s">
        <v>83</v>
      </c>
      <c r="C17" s="95">
        <v>2000000000</v>
      </c>
      <c r="D17" s="90"/>
    </row>
    <row r="18" spans="1:9">
      <c r="B18" s="84" t="s">
        <v>84</v>
      </c>
      <c r="C18" s="95">
        <v>500000000</v>
      </c>
      <c r="D18" s="90"/>
    </row>
    <row r="19" spans="1:9" s="96" customFormat="1" ht="12.75"/>
    <row r="20" spans="1:9">
      <c r="B20" s="132" t="s">
        <v>103</v>
      </c>
    </row>
    <row r="21" spans="1:9" s="96" customFormat="1" ht="12.75"/>
    <row r="22" spans="1:9" s="96" customFormat="1" ht="12.75">
      <c r="C22" s="96">
        <v>0</v>
      </c>
      <c r="D22" s="96">
        <f>C22+1</f>
        <v>1</v>
      </c>
      <c r="E22" s="96">
        <f>D22+1</f>
        <v>2</v>
      </c>
      <c r="F22" s="96">
        <f>E22+1</f>
        <v>3</v>
      </c>
      <c r="G22" s="96">
        <f>F22+1</f>
        <v>4</v>
      </c>
      <c r="H22" s="96">
        <f>G22+1</f>
        <v>5</v>
      </c>
    </row>
    <row r="23" spans="1:9" s="96" customFormat="1" ht="12.75">
      <c r="B23" s="96" t="s">
        <v>85</v>
      </c>
      <c r="C23" s="97">
        <f>C14</f>
        <v>-200000000</v>
      </c>
      <c r="D23" s="98"/>
      <c r="E23" s="98"/>
      <c r="F23" s="98"/>
      <c r="G23" s="98"/>
      <c r="H23" s="98"/>
    </row>
    <row r="24" spans="1:9" s="96" customFormat="1" ht="12.75">
      <c r="B24" s="96" t="s">
        <v>86</v>
      </c>
      <c r="C24" s="98"/>
      <c r="D24" s="99"/>
      <c r="E24" s="99"/>
      <c r="F24" s="99"/>
      <c r="G24" s="99"/>
      <c r="H24" s="99"/>
    </row>
    <row r="25" spans="1:9" s="96" customFormat="1" ht="12.75">
      <c r="B25" s="96" t="s">
        <v>87</v>
      </c>
      <c r="C25" s="98"/>
      <c r="D25" s="98"/>
      <c r="E25" s="98"/>
      <c r="F25" s="98"/>
      <c r="G25" s="98"/>
      <c r="H25" s="100"/>
    </row>
    <row r="26" spans="1:9" s="96" customFormat="1">
      <c r="A26" s="84"/>
      <c r="B26" s="96" t="s">
        <v>88</v>
      </c>
      <c r="C26" s="99"/>
      <c r="D26" s="99"/>
      <c r="E26" s="99"/>
      <c r="F26" s="99"/>
      <c r="G26" s="99"/>
      <c r="H26" s="99"/>
    </row>
    <row r="27" spans="1:9" s="96" customFormat="1">
      <c r="I27" s="84"/>
    </row>
    <row r="28" spans="1:9" s="96" customFormat="1" ht="12.75">
      <c r="B28" s="96" t="s">
        <v>89</v>
      </c>
      <c r="C28" s="101"/>
    </row>
    <row r="29" spans="1:9" s="96" customFormat="1" ht="12.75"/>
    <row r="31" spans="1:9">
      <c r="B31" s="84" t="s">
        <v>90</v>
      </c>
      <c r="C31" s="103">
        <f>Expected_Post_IPO_Value</f>
        <v>5000000000</v>
      </c>
    </row>
    <row r="32" spans="1:9">
      <c r="B32" s="84" t="s">
        <v>91</v>
      </c>
      <c r="C32" s="102"/>
    </row>
    <row r="34" spans="2:6">
      <c r="B34" s="84" t="s">
        <v>92</v>
      </c>
      <c r="C34" s="104"/>
    </row>
    <row r="36" spans="2:6">
      <c r="B36" s="133" t="s">
        <v>104</v>
      </c>
      <c r="C36" s="84"/>
    </row>
    <row r="38" spans="2:6">
      <c r="D38" s="84" t="s">
        <v>101</v>
      </c>
      <c r="E38" s="84" t="s">
        <v>100</v>
      </c>
      <c r="F38" s="84" t="s">
        <v>102</v>
      </c>
    </row>
    <row r="39" spans="2:6">
      <c r="B39" s="90" t="s">
        <v>81</v>
      </c>
      <c r="C39" s="95">
        <v>5000000000</v>
      </c>
      <c r="D39" s="105"/>
      <c r="E39" s="106"/>
    </row>
    <row r="40" spans="2:6">
      <c r="B40" s="90" t="s">
        <v>82</v>
      </c>
      <c r="C40" s="95">
        <v>15000000000</v>
      </c>
      <c r="D40" s="105"/>
      <c r="E40" s="106"/>
    </row>
    <row r="41" spans="2:6">
      <c r="B41" s="84" t="s">
        <v>83</v>
      </c>
      <c r="C41" s="95">
        <v>2000000000</v>
      </c>
      <c r="D41" s="105"/>
      <c r="E41" s="106"/>
    </row>
    <row r="42" spans="2:6">
      <c r="B42" s="84" t="s">
        <v>84</v>
      </c>
      <c r="C42" s="95">
        <v>500000000</v>
      </c>
      <c r="D42" s="105"/>
      <c r="E42" s="106"/>
    </row>
  </sheetData>
  <mergeCells count="1">
    <mergeCell ref="B10:C10"/>
  </mergeCells>
  <printOptions gridLines="1" gridLinesSet="0"/>
  <pageMargins left="0.75" right="0.75" top="1" bottom="1" header="0.5" footer="0.5"/>
  <pageSetup orientation="landscape" r:id="rId1"/>
  <headerFooter>
    <oddHeader>&amp;A</oddHead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Introduction</vt:lpstr>
      <vt:lpstr>Part A</vt:lpstr>
      <vt:lpstr>Part B</vt:lpstr>
      <vt:lpstr>Part C</vt:lpstr>
      <vt:lpstr>Part D</vt:lpstr>
      <vt:lpstr>Part E</vt:lpstr>
      <vt:lpstr>CompanyName</vt:lpstr>
      <vt:lpstr>DividendRate</vt:lpstr>
      <vt:lpstr>Expected_Post_IPO_Value</vt:lpstr>
      <vt:lpstr>High_End_Scenario_IPO_Value</vt:lpstr>
      <vt:lpstr>Horizon</vt:lpstr>
      <vt:lpstr>'Part E'!Investment</vt:lpstr>
      <vt:lpstr>Investment</vt:lpstr>
      <vt:lpstr>Low_End_Scenario_IPO_Value</vt:lpstr>
      <vt:lpstr>M_A_scenario_price</vt:lpstr>
      <vt:lpstr>Ownership</vt:lpstr>
      <vt:lpstr>Rate</vt:lpstr>
      <vt:lpstr>Ratio</vt:lpstr>
      <vt:lpstr>Revenue_1</vt:lpstr>
      <vt:lpstr>Revenue_Growth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2012-12-04T06:03:54Z</dcterms:created>
  <dcterms:modified xsi:type="dcterms:W3CDTF">2016-07-30T15:41:03Z</dcterms:modified>
</cp:coreProperties>
</file>