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ander\Desktop\finance for managers\"/>
    </mc:Choice>
  </mc:AlternateContent>
  <bookViews>
    <workbookView xWindow="0" yWindow="0" windowWidth="20490" windowHeight="775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53" i="1" l="1"/>
  <c r="G61" i="1"/>
  <c r="F61" i="1"/>
  <c r="E61" i="1"/>
  <c r="F51" i="1"/>
  <c r="F54" i="1" s="1"/>
  <c r="G51" i="1"/>
  <c r="G54" i="1" s="1"/>
  <c r="E51" i="1"/>
  <c r="E54" i="1" s="1"/>
  <c r="G55" i="1"/>
  <c r="F46" i="1"/>
  <c r="F55" i="1" s="1"/>
  <c r="G46" i="1"/>
  <c r="E46" i="1"/>
  <c r="E55" i="1" s="1"/>
  <c r="F53" i="1"/>
  <c r="G53" i="1"/>
  <c r="G29" i="1"/>
  <c r="G12" i="1"/>
  <c r="G18" i="1" s="1"/>
  <c r="G33" i="1" s="1"/>
  <c r="E29" i="1"/>
  <c r="F29" i="1"/>
  <c r="F12" i="1"/>
  <c r="F18" i="1" s="1"/>
  <c r="E12" i="1"/>
  <c r="E18" i="1" s="1"/>
  <c r="E33" i="1" s="1"/>
  <c r="F33" i="1" l="1"/>
</calcChain>
</file>

<file path=xl/sharedStrings.xml><?xml version="1.0" encoding="utf-8"?>
<sst xmlns="http://schemas.openxmlformats.org/spreadsheetml/2006/main" count="47" uniqueCount="34">
  <si>
    <t>CURRENT ASSETS</t>
  </si>
  <si>
    <t>FORD MOTOR COMPANY AND SUBSIDIARIES SECTOR BALANCE SHEET (in millions)</t>
  </si>
  <si>
    <t>Inventories</t>
  </si>
  <si>
    <t>Automative</t>
  </si>
  <si>
    <t>Cash and Cash Equivalents</t>
  </si>
  <si>
    <t>MarketableSecurities</t>
  </si>
  <si>
    <t>Total cash and marketable securities</t>
  </si>
  <si>
    <t>Receivables</t>
  </si>
  <si>
    <t>Deferred Income taxes</t>
  </si>
  <si>
    <t>Net Investment in Operating Leases</t>
  </si>
  <si>
    <t>Other Current Assets</t>
  </si>
  <si>
    <t>Total Current Assets</t>
  </si>
  <si>
    <t>CURRENT LIABILITIES</t>
  </si>
  <si>
    <t>Payables</t>
  </si>
  <si>
    <t>Other Liabilities and deferred Revenues</t>
  </si>
  <si>
    <t>Debt Payables within one year</t>
  </si>
  <si>
    <t>Current payables to Financial Services</t>
  </si>
  <si>
    <t>Liquidity Ratios</t>
  </si>
  <si>
    <t>Current Ratio</t>
  </si>
  <si>
    <t>Quick Ratio</t>
  </si>
  <si>
    <t>($)</t>
  </si>
  <si>
    <t>Industry Ratio</t>
  </si>
  <si>
    <t>Revenue</t>
  </si>
  <si>
    <t>Stock Turnover Ratio</t>
  </si>
  <si>
    <t>Total cost</t>
  </si>
  <si>
    <t>EBIT</t>
  </si>
  <si>
    <t>INTEREST EXPENSES</t>
  </si>
  <si>
    <t>Interest coverage</t>
  </si>
  <si>
    <t>Cost of Sales</t>
  </si>
  <si>
    <t>Gross margin</t>
  </si>
  <si>
    <t>DPS</t>
  </si>
  <si>
    <t>Payout Ratios</t>
  </si>
  <si>
    <t>EPS</t>
  </si>
  <si>
    <t>Gross Margin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</si>
</sst>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4" fontId="2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9" fontId="2" fillId="0" borderId="0" xfId="0" applyNumberFormat="1" applyFon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Sheet3!$B$2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Sheet3!$A$3:$A$7</c:f>
              <c:strCache>
                <c:ptCount val="5"/>
                <c:pt idx="0">
                  <c:v>Current Ratio</c:v>
                </c:pt>
                <c:pt idx="1">
                  <c:v>Gross margin</c:v>
                </c:pt>
                <c:pt idx="2">
                  <c:v>Stock Turnover Ratio</c:v>
                </c:pt>
                <c:pt idx="3">
                  <c:v>Interest coverage</c:v>
                </c:pt>
                <c:pt idx="4">
                  <c:v>Payout Ratios</c:v>
                </c:pt>
              </c:strCache>
            </c:strRef>
          </c:cat>
          <c:val>
            <c:numRef>
              <c:f>Sheet3!$B$3:$B$7</c:f>
              <c:numCache>
                <c:formatCode>#,##0.00</c:formatCode>
                <c:ptCount val="5"/>
                <c:pt idx="0">
                  <c:v>1.0083275157075895</c:v>
                </c:pt>
                <c:pt idx="1">
                  <c:v>0.9</c:v>
                </c:pt>
                <c:pt idx="2">
                  <c:v>17.261886600559368</c:v>
                </c:pt>
                <c:pt idx="3">
                  <c:v>2.5382685069008781</c:v>
                </c:pt>
                <c:pt idx="4">
                  <c:v>0.52083333333333337</c:v>
                </c:pt>
              </c:numCache>
            </c:numRef>
          </c:val>
        </c:ser>
        <c:ser>
          <c:idx val="1"/>
          <c:order val="1"/>
          <c:tx>
            <c:strRef>
              <c:f>Sheet3!$C$2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Sheet3!$A$3:$A$7</c:f>
              <c:strCache>
                <c:ptCount val="5"/>
                <c:pt idx="0">
                  <c:v>Current Ratio</c:v>
                </c:pt>
                <c:pt idx="1">
                  <c:v>Gross margin</c:v>
                </c:pt>
                <c:pt idx="2">
                  <c:v>Stock Turnover Ratio</c:v>
                </c:pt>
                <c:pt idx="3">
                  <c:v>Interest coverage</c:v>
                </c:pt>
                <c:pt idx="4">
                  <c:v>Payout Ratios</c:v>
                </c:pt>
              </c:strCache>
            </c:strRef>
          </c:cat>
          <c:val>
            <c:numRef>
              <c:f>Sheet3!$C$3:$C$7</c:f>
              <c:numCache>
                <c:formatCode>#,##0.00</c:formatCode>
                <c:ptCount val="5"/>
                <c:pt idx="0">
                  <c:v>1.1473934545847635</c:v>
                </c:pt>
                <c:pt idx="1">
                  <c:v>0.1</c:v>
                </c:pt>
                <c:pt idx="2">
                  <c:v>18.08108458744162</c:v>
                </c:pt>
                <c:pt idx="3">
                  <c:v>5.0386007237635706</c:v>
                </c:pt>
                <c:pt idx="4">
                  <c:v>0.25</c:v>
                </c:pt>
              </c:numCache>
            </c:numRef>
          </c:val>
        </c:ser>
        <c:ser>
          <c:idx val="2"/>
          <c:order val="2"/>
          <c:tx>
            <c:strRef>
              <c:f>Sheet3!$D$2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Sheet3!$A$3:$A$7</c:f>
              <c:strCache>
                <c:ptCount val="5"/>
                <c:pt idx="0">
                  <c:v>Current Ratio</c:v>
                </c:pt>
                <c:pt idx="1">
                  <c:v>Gross margin</c:v>
                </c:pt>
                <c:pt idx="2">
                  <c:v>Stock Turnover Ratio</c:v>
                </c:pt>
                <c:pt idx="3">
                  <c:v>Interest coverage</c:v>
                </c:pt>
                <c:pt idx="4">
                  <c:v>Payout Ratios</c:v>
                </c:pt>
              </c:strCache>
            </c:strRef>
          </c:cat>
          <c:val>
            <c:numRef>
              <c:f>Sheet3!$D$3:$D$7</c:f>
              <c:numCache>
                <c:formatCode>#,##0.00</c:formatCode>
                <c:ptCount val="5"/>
                <c:pt idx="0">
                  <c:v>1.2255876007721132</c:v>
                </c:pt>
                <c:pt idx="1">
                  <c:v>0.11</c:v>
                </c:pt>
                <c:pt idx="2">
                  <c:v>17.191931540342299</c:v>
                </c:pt>
                <c:pt idx="3">
                  <c:v>6.2931276297335206</c:v>
                </c:pt>
                <c:pt idx="4">
                  <c:v>0.14285714285714288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0751160"/>
        <c:axId val="350746064"/>
        <c:axId val="0"/>
      </c:bar3DChart>
      <c:catAx>
        <c:axId val="35075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0746064"/>
        <c:crosses val="autoZero"/>
        <c:auto val="1"/>
        <c:lblAlgn val="ctr"/>
        <c:lblOffset val="100"/>
        <c:noMultiLvlLbl val="0"/>
      </c:catAx>
      <c:valAx>
        <c:axId val="350746064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350751160"/>
        <c:crosses val="autoZero"/>
        <c:crossBetween val="between"/>
      </c:valAx>
      <c:dTable>
        <c:showHorzBorder val="1"/>
        <c:showVertBorder val="1"/>
        <c:showOutline val="1"/>
        <c:showKeys val="0"/>
      </c:dTable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447675</xdr:colOff>
      <xdr:row>7</xdr:row>
      <xdr:rowOff>114300</xdr:rowOff>
    </xdr:from>
    <xdr:to>
      <xdr:col>12</xdr:col>
      <xdr:colOff>180975</xdr:colOff>
      <xdr:row>22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tabSelected="1" workbookViewId="0">
      <selection activeCell="E1" sqref="E1"/>
    </sheetView>
  </sheetViews>
  <sheetFormatPr defaultRowHeight="14.25" x14ac:dyDescent="0.2"/>
  <cols>
    <col min="1" max="4" width="9.140625" style="2"/>
    <col min="5" max="5" width="9.7109375" style="2" bestFit="1" customWidth="1"/>
    <col min="6" max="16384" width="9.140625" style="2"/>
  </cols>
  <sheetData>
    <row r="2" spans="1:7" x14ac:dyDescent="0.2">
      <c r="A2" s="1" t="s">
        <v>1</v>
      </c>
    </row>
    <row r="6" spans="1:7" x14ac:dyDescent="0.2">
      <c r="A6" s="1" t="s">
        <v>0</v>
      </c>
      <c r="B6" s="1"/>
      <c r="C6" s="1"/>
      <c r="D6" s="1"/>
      <c r="E6" s="5">
        <v>2014</v>
      </c>
      <c r="F6" s="6">
        <v>2013</v>
      </c>
      <c r="G6" s="6">
        <v>2012</v>
      </c>
    </row>
    <row r="7" spans="1:7" x14ac:dyDescent="0.2">
      <c r="E7" s="6" t="s">
        <v>20</v>
      </c>
      <c r="F7" s="6" t="s">
        <v>20</v>
      </c>
      <c r="G7" s="6" t="s">
        <v>20</v>
      </c>
    </row>
    <row r="8" spans="1:7" x14ac:dyDescent="0.2">
      <c r="A8" s="1" t="s">
        <v>3</v>
      </c>
    </row>
    <row r="10" spans="1:7" x14ac:dyDescent="0.2">
      <c r="A10" s="2" t="s">
        <v>4</v>
      </c>
      <c r="E10" s="2">
        <v>4567</v>
      </c>
      <c r="F10" s="2">
        <v>4959</v>
      </c>
      <c r="G10" s="2">
        <v>6247</v>
      </c>
    </row>
    <row r="11" spans="1:7" x14ac:dyDescent="0.2">
      <c r="A11" s="2" t="s">
        <v>5</v>
      </c>
      <c r="E11" s="2">
        <v>17135</v>
      </c>
      <c r="F11" s="2">
        <v>20157</v>
      </c>
      <c r="G11" s="2">
        <v>18178</v>
      </c>
    </row>
    <row r="12" spans="1:7" x14ac:dyDescent="0.2">
      <c r="A12" s="1" t="s">
        <v>6</v>
      </c>
      <c r="E12" s="2">
        <f>SUM(E10:E11)</f>
        <v>21702</v>
      </c>
      <c r="F12" s="2">
        <f>SUM(F10:F11)</f>
        <v>25116</v>
      </c>
      <c r="G12" s="2">
        <f>SUM(G10:G11)</f>
        <v>24425</v>
      </c>
    </row>
    <row r="13" spans="1:7" x14ac:dyDescent="0.2">
      <c r="A13" s="2" t="s">
        <v>7</v>
      </c>
      <c r="E13" s="2">
        <v>5789</v>
      </c>
      <c r="F13" s="2">
        <v>5641</v>
      </c>
      <c r="G13" s="2">
        <v>5361</v>
      </c>
    </row>
    <row r="14" spans="1:7" x14ac:dyDescent="0.2">
      <c r="A14" s="2" t="s">
        <v>2</v>
      </c>
      <c r="E14" s="2">
        <v>7866</v>
      </c>
      <c r="F14" s="2">
        <v>7708</v>
      </c>
      <c r="G14" s="2">
        <v>7362</v>
      </c>
    </row>
    <row r="15" spans="1:7" x14ac:dyDescent="0.2">
      <c r="A15" s="2" t="s">
        <v>8</v>
      </c>
      <c r="E15" s="2">
        <v>2039</v>
      </c>
      <c r="F15" s="2">
        <v>1574</v>
      </c>
      <c r="G15" s="2">
        <v>3488</v>
      </c>
    </row>
    <row r="16" spans="1:7" x14ac:dyDescent="0.2">
      <c r="A16" s="2" t="s">
        <v>9</v>
      </c>
      <c r="E16" s="2">
        <v>1699</v>
      </c>
      <c r="F16" s="2">
        <v>1384</v>
      </c>
      <c r="G16" s="2">
        <v>1415</v>
      </c>
    </row>
    <row r="17" spans="1:7" x14ac:dyDescent="0.2">
      <c r="A17" s="2" t="s">
        <v>10</v>
      </c>
      <c r="E17" s="2">
        <v>1347</v>
      </c>
      <c r="F17" s="2">
        <v>1034</v>
      </c>
      <c r="G17" s="2">
        <v>1124</v>
      </c>
    </row>
    <row r="18" spans="1:7" ht="15" thickBot="1" x14ac:dyDescent="0.25">
      <c r="A18" s="1" t="s">
        <v>11</v>
      </c>
      <c r="E18" s="3">
        <f>SUM(E12:E17)</f>
        <v>40442</v>
      </c>
      <c r="F18" s="3">
        <f>SUM(F12:F17)</f>
        <v>42457</v>
      </c>
      <c r="G18" s="3">
        <f>SUM(G12:G17)</f>
        <v>43175</v>
      </c>
    </row>
    <row r="19" spans="1:7" ht="15" thickTop="1" x14ac:dyDescent="0.2"/>
    <row r="20" spans="1:7" x14ac:dyDescent="0.2">
      <c r="A20" s="2" t="s">
        <v>12</v>
      </c>
      <c r="E20" s="6">
        <v>2014</v>
      </c>
      <c r="F20" s="6">
        <v>2013</v>
      </c>
      <c r="G20" s="6">
        <v>2012</v>
      </c>
    </row>
    <row r="21" spans="1:7" x14ac:dyDescent="0.2">
      <c r="E21" s="6" t="s">
        <v>20</v>
      </c>
      <c r="F21" s="6" t="s">
        <v>20</v>
      </c>
      <c r="G21" s="6" t="s">
        <v>20</v>
      </c>
    </row>
    <row r="22" spans="1:7" x14ac:dyDescent="0.2">
      <c r="A22" s="1" t="s">
        <v>3</v>
      </c>
    </row>
    <row r="24" spans="1:7" x14ac:dyDescent="0.2">
      <c r="A24" s="2" t="s">
        <v>13</v>
      </c>
      <c r="E24" s="2">
        <v>18876</v>
      </c>
      <c r="F24" s="2">
        <v>18035</v>
      </c>
      <c r="G24" s="2">
        <v>18151</v>
      </c>
    </row>
    <row r="25" spans="1:7" x14ac:dyDescent="0.2">
      <c r="A25" s="2" t="s">
        <v>14</v>
      </c>
      <c r="E25" s="2">
        <v>17934</v>
      </c>
      <c r="F25" s="2">
        <v>16537</v>
      </c>
      <c r="G25" s="2">
        <v>15358</v>
      </c>
    </row>
    <row r="26" spans="1:7" x14ac:dyDescent="0.2">
      <c r="A26" s="2" t="s">
        <v>8</v>
      </c>
      <c r="E26" s="2">
        <v>270</v>
      </c>
      <c r="F26" s="2">
        <v>267</v>
      </c>
      <c r="G26" s="2">
        <v>81</v>
      </c>
    </row>
    <row r="27" spans="1:7" x14ac:dyDescent="0.2">
      <c r="A27" s="2" t="s">
        <v>15</v>
      </c>
      <c r="E27" s="2">
        <v>2501</v>
      </c>
      <c r="F27" s="2">
        <v>1257</v>
      </c>
      <c r="G27" s="2">
        <v>1386</v>
      </c>
    </row>
    <row r="28" spans="1:7" x14ac:dyDescent="0.2">
      <c r="A28" s="2" t="s">
        <v>16</v>
      </c>
      <c r="E28" s="2">
        <v>527</v>
      </c>
      <c r="F28" s="2">
        <v>907</v>
      </c>
      <c r="G28" s="2">
        <v>252</v>
      </c>
    </row>
    <row r="29" spans="1:7" ht="15" thickBot="1" x14ac:dyDescent="0.25">
      <c r="E29" s="3">
        <f>SUM(E24:E28)</f>
        <v>40108</v>
      </c>
      <c r="F29" s="3">
        <f>SUM(F24:F28)</f>
        <v>37003</v>
      </c>
      <c r="G29" s="3">
        <f>SUM(G24:G28)</f>
        <v>35228</v>
      </c>
    </row>
    <row r="30" spans="1:7" ht="15" thickTop="1" x14ac:dyDescent="0.2"/>
    <row r="32" spans="1:7" x14ac:dyDescent="0.2">
      <c r="A32" s="1" t="s">
        <v>17</v>
      </c>
      <c r="E32" s="6">
        <v>2014</v>
      </c>
      <c r="F32" s="6">
        <v>2013</v>
      </c>
      <c r="G32" s="6">
        <v>2012</v>
      </c>
    </row>
    <row r="33" spans="1:7" x14ac:dyDescent="0.2">
      <c r="A33" s="2" t="s">
        <v>18</v>
      </c>
      <c r="E33" s="4">
        <f>E18/E29</f>
        <v>1.0083275157075895</v>
      </c>
      <c r="F33" s="4">
        <f t="shared" ref="F33:G33" si="0">F18/F29</f>
        <v>1.1473934545847635</v>
      </c>
      <c r="G33" s="4">
        <f t="shared" si="0"/>
        <v>1.2255876007721132</v>
      </c>
    </row>
    <row r="37" spans="1:7" x14ac:dyDescent="0.2">
      <c r="A37" s="2" t="s">
        <v>21</v>
      </c>
    </row>
    <row r="38" spans="1:7" x14ac:dyDescent="0.2">
      <c r="A38" s="2" t="s">
        <v>19</v>
      </c>
      <c r="E38" s="2">
        <v>0.61</v>
      </c>
    </row>
    <row r="39" spans="1:7" x14ac:dyDescent="0.2">
      <c r="A39" s="2" t="s">
        <v>18</v>
      </c>
      <c r="E39" s="2">
        <v>2.39</v>
      </c>
    </row>
    <row r="43" spans="1:7" x14ac:dyDescent="0.2">
      <c r="A43" s="2" t="s">
        <v>22</v>
      </c>
      <c r="E43" s="2">
        <v>135782</v>
      </c>
      <c r="F43" s="2">
        <v>139369</v>
      </c>
      <c r="G43" s="2">
        <v>126567</v>
      </c>
    </row>
    <row r="45" spans="1:7" x14ac:dyDescent="0.2">
      <c r="A45" s="2" t="s">
        <v>24</v>
      </c>
      <c r="E45" s="2">
        <v>133759</v>
      </c>
      <c r="F45" s="2">
        <v>135192</v>
      </c>
      <c r="G45" s="2">
        <v>122080</v>
      </c>
    </row>
    <row r="46" spans="1:7" ht="15" thickBot="1" x14ac:dyDescent="0.25">
      <c r="A46" s="2" t="s">
        <v>25</v>
      </c>
      <c r="E46" s="3">
        <f>E43-E45</f>
        <v>2023</v>
      </c>
      <c r="F46" s="3">
        <f t="shared" ref="F46:G46" si="1">F43-F45</f>
        <v>4177</v>
      </c>
      <c r="G46" s="3">
        <f t="shared" si="1"/>
        <v>4487</v>
      </c>
    </row>
    <row r="47" spans="1:7" ht="15" thickTop="1" x14ac:dyDescent="0.2"/>
    <row r="48" spans="1:7" x14ac:dyDescent="0.2">
      <c r="A48" s="2" t="s">
        <v>26</v>
      </c>
      <c r="E48" s="2">
        <v>797</v>
      </c>
      <c r="F48" s="2">
        <v>829</v>
      </c>
      <c r="G48" s="2">
        <v>713</v>
      </c>
    </row>
    <row r="50" spans="1:7" x14ac:dyDescent="0.2">
      <c r="A50" s="2" t="s">
        <v>28</v>
      </c>
      <c r="E50" s="2">
        <v>123516</v>
      </c>
      <c r="F50" s="2">
        <v>125195</v>
      </c>
      <c r="G50" s="2">
        <v>113039</v>
      </c>
    </row>
    <row r="51" spans="1:7" x14ac:dyDescent="0.2">
      <c r="A51" s="2" t="s">
        <v>29</v>
      </c>
      <c r="E51" s="2">
        <f>E43-E50</f>
        <v>12266</v>
      </c>
      <c r="F51" s="2">
        <f t="shared" ref="F51:G51" si="2">F43-F50</f>
        <v>14174</v>
      </c>
      <c r="G51" s="2">
        <f t="shared" si="2"/>
        <v>13528</v>
      </c>
    </row>
    <row r="53" spans="1:7" x14ac:dyDescent="0.2">
      <c r="A53" s="2" t="s">
        <v>23</v>
      </c>
      <c r="E53" s="4">
        <f>E43/E14</f>
        <v>17.261886600559368</v>
      </c>
      <c r="F53" s="4">
        <f>F43/F14</f>
        <v>18.08108458744162</v>
      </c>
      <c r="G53" s="4">
        <f>G43/G14</f>
        <v>17.191931540342299</v>
      </c>
    </row>
    <row r="54" spans="1:7" x14ac:dyDescent="0.2">
      <c r="A54" s="2" t="s">
        <v>33</v>
      </c>
      <c r="E54" s="7">
        <f>E51/E43</f>
        <v>9.0335979732217825E-2</v>
      </c>
      <c r="F54" s="4">
        <f t="shared" ref="F54:G54" si="3">F51/F43</f>
        <v>0.10170123915648387</v>
      </c>
      <c r="G54" s="4">
        <f t="shared" si="3"/>
        <v>0.10688410091097995</v>
      </c>
    </row>
    <row r="55" spans="1:7" x14ac:dyDescent="0.2">
      <c r="A55" s="2" t="s">
        <v>27</v>
      </c>
      <c r="E55" s="4">
        <f>E46/E48</f>
        <v>2.5382685069008781</v>
      </c>
      <c r="F55" s="4">
        <f t="shared" ref="F55:G55" si="4">F46/F48</f>
        <v>5.0386007237635706</v>
      </c>
      <c r="G55" s="4">
        <f t="shared" si="4"/>
        <v>6.2931276297335206</v>
      </c>
    </row>
    <row r="57" spans="1:7" x14ac:dyDescent="0.2">
      <c r="A57" s="2" t="s">
        <v>30</v>
      </c>
      <c r="E57" s="2">
        <v>0.125</v>
      </c>
      <c r="F57" s="2">
        <v>0.1</v>
      </c>
      <c r="G57" s="2">
        <v>0.05</v>
      </c>
    </row>
    <row r="59" spans="1:7" x14ac:dyDescent="0.2">
      <c r="A59" s="2" t="s">
        <v>32</v>
      </c>
      <c r="E59" s="2">
        <v>0.24</v>
      </c>
      <c r="F59" s="2">
        <v>0.4</v>
      </c>
      <c r="G59" s="2">
        <v>0.35</v>
      </c>
    </row>
    <row r="61" spans="1:7" x14ac:dyDescent="0.2">
      <c r="A61" s="2" t="s">
        <v>31</v>
      </c>
      <c r="E61" s="7">
        <f>E57/E59</f>
        <v>0.52083333333333337</v>
      </c>
      <c r="F61" s="7">
        <f>F57/F59</f>
        <v>0.25</v>
      </c>
      <c r="G61" s="7">
        <f>G57/G59</f>
        <v>0.14285714285714288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7"/>
  <sheetViews>
    <sheetView workbookViewId="0">
      <selection activeCell="A6" sqref="A6"/>
    </sheetView>
  </sheetViews>
  <sheetFormatPr defaultRowHeight="15" x14ac:dyDescent="0.25"/>
  <cols>
    <col min="1" max="1" width="17.85546875" customWidth="1"/>
  </cols>
  <sheetData>
    <row r="2" spans="1:4" x14ac:dyDescent="0.25">
      <c r="B2">
        <v>2014</v>
      </c>
      <c r="C2">
        <v>2013</v>
      </c>
      <c r="D2">
        <v>2012</v>
      </c>
    </row>
    <row r="3" spans="1:4" x14ac:dyDescent="0.25">
      <c r="A3" t="s">
        <v>18</v>
      </c>
      <c r="B3" s="8">
        <v>1.0083275157075895</v>
      </c>
      <c r="C3" s="8">
        <v>1.1473934545847635</v>
      </c>
      <c r="D3" s="8">
        <v>1.2255876007721132</v>
      </c>
    </row>
    <row r="4" spans="1:4" x14ac:dyDescent="0.25">
      <c r="A4" t="s">
        <v>29</v>
      </c>
      <c r="B4" s="8">
        <v>0.9</v>
      </c>
      <c r="C4" s="8">
        <v>0.1</v>
      </c>
      <c r="D4" s="8">
        <v>0.11</v>
      </c>
    </row>
    <row r="5" spans="1:4" x14ac:dyDescent="0.25">
      <c r="A5" t="s">
        <v>23</v>
      </c>
      <c r="B5" s="8">
        <v>17.261886600559368</v>
      </c>
      <c r="C5" s="8">
        <v>18.08108458744162</v>
      </c>
      <c r="D5" s="8">
        <v>17.191931540342299</v>
      </c>
    </row>
    <row r="6" spans="1:4" x14ac:dyDescent="0.25">
      <c r="A6" t="s">
        <v>27</v>
      </c>
      <c r="B6" s="8">
        <v>2.5382685069008781</v>
      </c>
      <c r="C6" s="8">
        <v>5.0386007237635706</v>
      </c>
      <c r="D6" s="8">
        <v>6.2931276297335206</v>
      </c>
    </row>
    <row r="7" spans="1:4" s="2" customFormat="1" ht="14.25" x14ac:dyDescent="0.2">
      <c r="A7" s="2" t="s">
        <v>31</v>
      </c>
      <c r="B7" s="4">
        <v>0.52083333333333337</v>
      </c>
      <c r="C7" s="4">
        <v>0.25</v>
      </c>
      <c r="D7" s="4">
        <v>0.14285714285714288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alexander lopez</cp:lastModifiedBy>
  <dcterms:created xsi:type="dcterms:W3CDTF">2015-05-18T04:58:09Z</dcterms:created>
  <dcterms:modified xsi:type="dcterms:W3CDTF">2015-05-18T15:08:26Z</dcterms:modified>
</cp:coreProperties>
</file>