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C:\Users\Exploring\Dropbox\Pearson Exploring Project 2016\MYITLAB\Chapter 4\Grader\"/>
    </mc:Choice>
  </mc:AlternateContent>
  <bookViews>
    <workbookView xWindow="-150" yWindow="-480" windowWidth="15600" windowHeight="10170"/>
  </bookViews>
  <sheets>
    <sheet name="Sales Data" sheetId="1" r:id="rId1"/>
    <sheet name="Filtered Data" sheetId="2" r:id="rId2"/>
  </sheets>
  <calcPr calcId="162913"/>
  <webPublishing codePage="1252"/>
</workbook>
</file>

<file path=xl/calcChain.xml><?xml version="1.0" encoding="utf-8"?>
<calcChain xmlns="http://schemas.openxmlformats.org/spreadsheetml/2006/main">
  <c r="J82" i="2" l="1"/>
  <c r="G82" i="2"/>
  <c r="J81" i="2"/>
  <c r="G81" i="2"/>
  <c r="J80" i="2"/>
  <c r="G80" i="2"/>
  <c r="J79" i="2"/>
  <c r="G79" i="2"/>
  <c r="J78" i="2"/>
  <c r="G78" i="2"/>
  <c r="J77" i="2"/>
  <c r="G77" i="2"/>
  <c r="J76" i="2"/>
  <c r="G76" i="2"/>
  <c r="J75" i="2"/>
  <c r="G75" i="2"/>
  <c r="J74" i="2"/>
  <c r="G74" i="2"/>
  <c r="J73" i="2"/>
  <c r="G73" i="2"/>
  <c r="J72" i="2"/>
  <c r="G72" i="2"/>
  <c r="J71" i="2"/>
  <c r="G71" i="2"/>
  <c r="J70" i="2"/>
  <c r="G70" i="2"/>
  <c r="J69" i="2"/>
  <c r="G69" i="2"/>
  <c r="J68" i="2"/>
  <c r="G68" i="2"/>
  <c r="J67" i="2"/>
  <c r="G67" i="2"/>
  <c r="J66" i="2"/>
  <c r="G66" i="2"/>
  <c r="J65" i="2"/>
  <c r="G65" i="2"/>
  <c r="J64" i="2"/>
  <c r="G64" i="2"/>
  <c r="J63" i="2"/>
  <c r="G63" i="2"/>
  <c r="J62" i="2"/>
  <c r="G62" i="2"/>
  <c r="J61" i="2"/>
  <c r="G61" i="2"/>
  <c r="J60" i="2"/>
  <c r="G60" i="2"/>
  <c r="J59" i="2"/>
  <c r="G59" i="2"/>
  <c r="J58" i="2"/>
  <c r="G58" i="2"/>
  <c r="J57" i="2"/>
  <c r="G57" i="2"/>
  <c r="J56" i="2"/>
  <c r="G56" i="2"/>
  <c r="J55" i="2"/>
  <c r="G55" i="2"/>
  <c r="J54" i="2"/>
  <c r="G54" i="2"/>
  <c r="J53" i="2"/>
  <c r="G53" i="2"/>
  <c r="J52" i="2"/>
  <c r="G52" i="2"/>
  <c r="J51" i="2"/>
  <c r="G51" i="2"/>
  <c r="J50" i="2"/>
  <c r="G50" i="2"/>
  <c r="J49" i="2"/>
  <c r="G49" i="2"/>
  <c r="J48" i="2"/>
  <c r="G48" i="2"/>
  <c r="J47" i="2"/>
  <c r="G47" i="2"/>
  <c r="J46" i="2"/>
  <c r="G46" i="2"/>
  <c r="J45" i="2"/>
  <c r="G45" i="2"/>
  <c r="J44" i="2"/>
  <c r="G44" i="2"/>
  <c r="J43" i="2"/>
  <c r="G43" i="2"/>
  <c r="J42" i="2"/>
  <c r="G42" i="2"/>
  <c r="J41" i="2"/>
  <c r="G41" i="2"/>
  <c r="J40" i="2"/>
  <c r="G40" i="2"/>
  <c r="J39" i="2"/>
  <c r="G39" i="2"/>
  <c r="J38" i="2"/>
  <c r="G38" i="2"/>
  <c r="J37" i="2"/>
  <c r="G37" i="2"/>
  <c r="J36" i="2"/>
  <c r="G36" i="2"/>
  <c r="J35" i="2"/>
  <c r="G35" i="2"/>
  <c r="J34" i="2"/>
  <c r="G34" i="2"/>
  <c r="J33" i="2"/>
  <c r="G33" i="2"/>
  <c r="J32" i="2"/>
  <c r="G32" i="2"/>
  <c r="J31" i="2"/>
  <c r="G31" i="2"/>
  <c r="J30" i="2"/>
  <c r="G30" i="2"/>
  <c r="J29" i="2"/>
  <c r="G29" i="2"/>
  <c r="J28" i="2"/>
  <c r="G28" i="2"/>
  <c r="J27" i="2"/>
  <c r="G27" i="2"/>
  <c r="J26" i="2"/>
  <c r="G26" i="2"/>
  <c r="J25" i="2"/>
  <c r="G25" i="2"/>
  <c r="J24" i="2"/>
  <c r="G24" i="2"/>
  <c r="J23" i="2"/>
  <c r="G23" i="2"/>
  <c r="J22" i="2"/>
  <c r="G22" i="2"/>
  <c r="J21" i="2"/>
  <c r="G21" i="2"/>
  <c r="J20" i="2"/>
  <c r="G20" i="2"/>
  <c r="J19" i="2"/>
  <c r="G19" i="2"/>
  <c r="J18" i="2"/>
  <c r="G18" i="2"/>
  <c r="J17" i="2"/>
  <c r="G17" i="2"/>
  <c r="J16" i="2"/>
  <c r="G16" i="2"/>
  <c r="J15" i="2"/>
  <c r="G15" i="2"/>
  <c r="J14" i="2"/>
  <c r="G14" i="2"/>
  <c r="J13" i="2"/>
  <c r="G13" i="2"/>
  <c r="J12" i="2"/>
  <c r="G12" i="2"/>
  <c r="J11" i="2"/>
  <c r="G11" i="2"/>
  <c r="J10" i="2"/>
  <c r="G10" i="2"/>
  <c r="J9" i="2"/>
  <c r="G9" i="2"/>
  <c r="J8" i="2"/>
  <c r="G8" i="2"/>
  <c r="J7" i="2"/>
  <c r="G7" i="2"/>
  <c r="J6" i="2"/>
  <c r="G6" i="2"/>
  <c r="J5" i="2"/>
  <c r="G5" i="2"/>
  <c r="J4" i="2"/>
  <c r="G4" i="2"/>
  <c r="J3" i="2"/>
  <c r="G3" i="2"/>
  <c r="J2" i="2"/>
  <c r="J83" i="2" s="1"/>
  <c r="G2" i="2"/>
  <c r="G83" i="2" s="1"/>
</calcChain>
</file>

<file path=xl/sharedStrings.xml><?xml version="1.0" encoding="utf-8"?>
<sst xmlns="http://schemas.openxmlformats.org/spreadsheetml/2006/main" count="529" uniqueCount="107">
  <si>
    <t>Address</t>
  </si>
  <si>
    <t>City</t>
  </si>
  <si>
    <t>Selling Agent</t>
  </si>
  <si>
    <t>Selling Price</t>
  </si>
  <si>
    <t>Sale Date</t>
  </si>
  <si>
    <t>Listing Date</t>
  </si>
  <si>
    <t>Carey</t>
  </si>
  <si>
    <t>Minkus</t>
  </si>
  <si>
    <t>Goodrich</t>
  </si>
  <si>
    <t>Pijuan</t>
  </si>
  <si>
    <t>Lugo</t>
  </si>
  <si>
    <t>Merkin</t>
  </si>
  <si>
    <t>Hernandez</t>
  </si>
  <si>
    <t>Bethune</t>
  </si>
  <si>
    <t>Reuter</t>
  </si>
  <si>
    <t>8687 Kenwood Road</t>
  </si>
  <si>
    <t>7 Kingston Court</t>
  </si>
  <si>
    <t>1370 Pinellas Road</t>
  </si>
  <si>
    <t>1971 Glenview Road</t>
  </si>
  <si>
    <t>10995 SW 88 Court</t>
  </si>
  <si>
    <t>8030 Steeplechase Drive</t>
  </si>
  <si>
    <t>2006 Cutwater Court</t>
  </si>
  <si>
    <t>4081 Lybyer Avenue</t>
  </si>
  <si>
    <t>224 Rockaway Street</t>
  </si>
  <si>
    <t>8307 S Indian River Drive</t>
  </si>
  <si>
    <t>9408 Forest Hills Circle</t>
  </si>
  <si>
    <t>11971 SW 269 Terrace</t>
  </si>
  <si>
    <t>16235 Orange Boulevard</t>
  </si>
  <si>
    <t>2448 Woodacres Road</t>
  </si>
  <si>
    <t>1414 N Sheridan Road</t>
  </si>
  <si>
    <t>10700 Lake Shore Lane</t>
  </si>
  <si>
    <t>81 Island Drive South</t>
  </si>
  <si>
    <t>605 Reservoir Drive</t>
  </si>
  <si>
    <t>1 Southampton Place</t>
  </si>
  <si>
    <t>1629 NW 43rd Street</t>
  </si>
  <si>
    <t>21 Compass Road</t>
  </si>
  <si>
    <t>30 Kent Road</t>
  </si>
  <si>
    <t>520 E Spring Street</t>
  </si>
  <si>
    <t>4916 Rock Spring Road</t>
  </si>
  <si>
    <t>8923 Harris Drive</t>
  </si>
  <si>
    <t>1132 SW 52nd Street</t>
  </si>
  <si>
    <t>103 Jasper Drive</t>
  </si>
  <si>
    <t>1600 Reeves Street</t>
  </si>
  <si>
    <t>10 Vestal Drive</t>
  </si>
  <si>
    <t>Number</t>
  </si>
  <si>
    <t>Cedar Hills</t>
  </si>
  <si>
    <t>Lehi</t>
  </si>
  <si>
    <t>Alpine</t>
  </si>
  <si>
    <t>15 West Oak Circle</t>
  </si>
  <si>
    <t>American Fork</t>
  </si>
  <si>
    <t>143 North Mountain View</t>
  </si>
  <si>
    <t>831 South Weber</t>
  </si>
  <si>
    <t>714 Timp View Lane</t>
  </si>
  <si>
    <t>3461 East Lindon Way</t>
  </si>
  <si>
    <t>61 East Walnut Grove</t>
  </si>
  <si>
    <t>487 Blue Skies Drive</t>
  </si>
  <si>
    <t>1892 North 250 West</t>
  </si>
  <si>
    <t>876 South California Way</t>
  </si>
  <si>
    <t>Hen</t>
  </si>
  <si>
    <t>34 West Oakley Drive</t>
  </si>
  <si>
    <t>678 Mountain Circle</t>
  </si>
  <si>
    <t>876 West Hadley Way</t>
  </si>
  <si>
    <t>144 Oak Avenue</t>
  </si>
  <si>
    <t>123 Oak Avenue</t>
  </si>
  <si>
    <t>11 West Oak Circle</t>
  </si>
  <si>
    <t>750 South Apple Way</t>
  </si>
  <si>
    <t>321 West Walnut Grove</t>
  </si>
  <si>
    <t>1857 Pine Drive</t>
  </si>
  <si>
    <t>401 Pinecone Circle</t>
  </si>
  <si>
    <t>3412 Kilmer Street</t>
  </si>
  <si>
    <t>876 West Holiday</t>
  </si>
  <si>
    <t>Eagle Mountain</t>
  </si>
  <si>
    <t>314 Timp View Drive</t>
  </si>
  <si>
    <t>614 West Cedar Drive</t>
  </si>
  <si>
    <t>618 West Cedar Drive</t>
  </si>
  <si>
    <t>321 North Choctaw</t>
  </si>
  <si>
    <t>575 South Choctaw</t>
  </si>
  <si>
    <t>29 East Oak Circle</t>
  </si>
  <si>
    <t>9876 South Sunset Avenue</t>
  </si>
  <si>
    <t>1900 Glenview Road</t>
  </si>
  <si>
    <t>9000 South Sunset Avenue</t>
  </si>
  <si>
    <t>8432 South Sunset Avenue</t>
  </si>
  <si>
    <t>240 East Jefferson Way</t>
  </si>
  <si>
    <t>260 East Jefferson Way</t>
  </si>
  <si>
    <t>290 East Jefferson Way</t>
  </si>
  <si>
    <t>245 Ivy Lane</t>
  </si>
  <si>
    <t>123 Ivy Lane</t>
  </si>
  <si>
    <t>614 Lincoln Drive</t>
  </si>
  <si>
    <t>421 Ivy Lane</t>
  </si>
  <si>
    <t>765 East Sheridan Lane</t>
  </si>
  <si>
    <t>73 East Oak Street</t>
  </si>
  <si>
    <t>77 East Oak Street</t>
  </si>
  <si>
    <t>400 Ivy Lane</t>
  </si>
  <si>
    <t>3418 North Sunset Lane</t>
  </si>
  <si>
    <t>3400 North Sunset Lane</t>
  </si>
  <si>
    <t>140 East 3rd Street</t>
  </si>
  <si>
    <t>160 West 5th Street</t>
  </si>
  <si>
    <t>240 West 5th Street</t>
  </si>
  <si>
    <t>3490 North Sunset Lane</t>
  </si>
  <si>
    <t>416 East Oak</t>
  </si>
  <si>
    <t>425 East Oak</t>
  </si>
  <si>
    <t>516 East Oak</t>
  </si>
  <si>
    <t>600 Ivy Lane</t>
  </si>
  <si>
    <t>List Price</t>
  </si>
  <si>
    <t>Percent of List Price</t>
  </si>
  <si>
    <t>Days on Market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</si>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</sst>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4" fontId="2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9" fontId="4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Alignment="1"/>
    <xf numFmtId="0" fontId="0" fillId="0" borderId="0" xfId="0" applyAlignment="1">
      <alignment horizontal="right" indent="2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/>
    <xf numFmtId="14" fontId="1" fillId="0" borderId="0" xfId="0" applyNumberFormat="1" applyFont="1" applyFill="1" applyBorder="1" applyAlignment="1"/>
    <xf numFmtId="14" fontId="0" fillId="0" borderId="0" xfId="0" applyNumberFormat="1"/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65" fontId="1" fillId="0" borderId="0" xfId="3" applyNumberFormat="1" applyFont="1" applyFill="1" applyBorder="1" applyAlignment="1"/>
    <xf numFmtId="0" fontId="1" fillId="0" borderId="0" xfId="0" applyNumberFormat="1" applyFont="1" applyFill="1" applyAlignment="1"/>
    <xf numFmtId="0" fontId="2" fillId="0" borderId="0" xfId="0" applyFont="1" applyAlignment="1">
      <alignment horizontal="right"/>
    </xf>
    <xf numFmtId="0" fontId="1" fillId="0" borderId="0" xfId="0" applyFont="1" applyFill="1" applyAlignment="1"/>
    <xf numFmtId="165" fontId="1" fillId="0" borderId="0" xfId="0" applyNumberFormat="1" applyFont="1" applyFill="1" applyAlignment="1"/>
    <xf numFmtId="1" fontId="1" fillId="0" borderId="0" xfId="2" applyNumberFormat="1" applyFont="1" applyFill="1" applyAlignment="1"/>
    <xf numFmtId="0" fontId="0" fillId="0" borderId="0" xfId="4"/>
    <xf numFmtId="0" fontId="1" fillId="0" borderId="0" xfId="5" applyNumberFormat="1" applyFont="1" applyFill="1" applyBorder="1" applyAlignment="1"/>
    <xf numFmtId="0" fontId="0" fillId="0" borderId="0" xfId="6" applyAlignment="1"/>
    <xf numFmtId="0" fontId="0" fillId="0" borderId="0" xfId="7" applyAlignment="1">
      <alignment horizontal="right" indent="2"/>
    </xf>
    <xf numFmtId="0" fontId="3" fillId="0" borderId="0" xfId="8" applyFont="1" applyAlignment="1">
      <alignment horizontal="center"/>
    </xf>
    <xf numFmtId="0" fontId="3" fillId="0" borderId="0" xfId="9" applyNumberFormat="1" applyFont="1" applyFill="1" applyBorder="1" applyAlignment="1">
      <alignment horizontal="center" vertical="center"/>
    </xf>
    <xf numFmtId="164" fontId="1" fillId="0" borderId="0" xfId="10" applyNumberFormat="1" applyFont="1" applyFill="1" applyBorder="1" applyAlignment="1"/>
    <xf numFmtId="14" fontId="1" fillId="0" borderId="0" xfId="11" applyNumberFormat="1" applyFont="1" applyFill="1" applyBorder="1" applyAlignment="1"/>
    <xf numFmtId="14" fontId="0" fillId="0" borderId="0" xfId="12" applyNumberFormat="1"/>
    <xf numFmtId="0" fontId="3" fillId="0" borderId="0" xfId="13" applyNumberFormat="1" applyFont="1" applyFill="1" applyBorder="1" applyAlignment="1">
      <alignment horizontal="center" vertical="center" wrapText="1"/>
    </xf>
    <xf numFmtId="0" fontId="3" fillId="0" borderId="0" xfId="14" applyNumberFormat="1" applyFont="1" applyFill="1" applyAlignment="1">
      <alignment horizontal="center" vertical="center" wrapText="1"/>
    </xf>
    <xf numFmtId="165" fontId="1" fillId="0" borderId="0" xfId="15" applyNumberFormat="1" applyFont="1" applyFill="1" applyBorder="1" applyAlignment="1"/>
    <xf numFmtId="0" fontId="1" fillId="0" borderId="0" xfId="16" applyNumberFormat="1" applyFont="1" applyFill="1" applyAlignment="1"/>
    <xf numFmtId="0" fontId="2" fillId="0" borderId="0" xfId="17" applyFont="1" applyAlignment="1">
      <alignment horizontal="right"/>
    </xf>
    <xf numFmtId="0" fontId="1" fillId="0" borderId="0" xfId="18" applyFont="1" applyFill="1" applyAlignment="1"/>
    <xf numFmtId="165" fontId="1" fillId="0" borderId="0" xfId="19" applyNumberFormat="1" applyFont="1" applyFill="1" applyAlignment="1"/>
    <xf numFmtId="1" fontId="1" fillId="0" borderId="0" xfId="20" applyNumberFormat="1" applyFont="1" applyFill="1" applyAlignment="1"/>
  </cellXfs>
  <cellStyles count="21">
    <cellStyle name="Comma" xfId="2" builtinId="3"/>
    <cellStyle name="Currency" xfId="1" builtinId="4"/>
    <cellStyle name="Normal" xfId="0" builtinId="0"/>
    <cellStyle name="Percent" xfId="3" builtinId="5"/>
    <cellStyle name="OuWMdIuJtQndikdPHRbwSQrt+d+eivxJqxWTlucJw6A=-~WY+UPCbADzMtyIrQcOS0qA==" xfId="4"/>
    <cellStyle name="9Lq0kCCQObSZfZNC9D+EYq+bgnNhPOqHnn11SGc47Bw=-~4Fwi36gk2gqBYczjVM5S3g==" xfId="5"/>
    <cellStyle name="7fRryNiPaXls/lTrkNmEvgqDUzJO1IV8mR6btviMIGA=-~VsCuhARZVt2ns+8/gBmOHg==" xfId="6"/>
    <cellStyle name="kWy+i2WIp7k/dRY+km+YVrih4TufF/0v6neW9Xzawhw=-~WD1FrmnN4qYOP/FdBY2rxg==" xfId="7"/>
    <cellStyle name="p3TIMc+zcEckBRoeF7XQSKUmx9/0xs09o117SnkSrl4=-~ac6WB7c9i0Oqs3CjV8Nskg==" xfId="8"/>
    <cellStyle name="GSD+Ta0993RXzKbHNsiREKXllHANoMlsCquje2yucTQ=-~RPhJuYX+zTttdjDjKKVu6Q==" xfId="9"/>
    <cellStyle name="HxWvqBxlOnTS0BylBTA8mLcc4uxeUS97W8CnetX29Q8=-~JVThqBO4k0mLXIzRYfB0bg==" xfId="10"/>
    <cellStyle name="C51ylUoMypbob6/cXQMRBvM2c6v7IbPhUGecvXyQlCY=-~U2Bsd9Hihj3oAlHwzn1Ulw==" xfId="11"/>
    <cellStyle name="XZQ9JBcGtj1/8nmUDij8Jr0UJiWRTsqOIep3IwHk8Ng=-~uoQluwPF43xOMgH0AzbwKg==" xfId="12"/>
    <cellStyle name="wNTvG/j8Go6rSsLyn/IlnHGebMFneVSEqnTQXFc9sk4=-~Fyi13I+7cKzE3K8nFkQJRg==" xfId="13"/>
    <cellStyle name="MNavjgARC1MX0jHRB6PQiN50tZqKN3B/be1hcd6s6ro=-~nIsrEcfAaVLjeuQK0GXaww==" xfId="14"/>
    <cellStyle name="Bv86w2RMfGJsLJGHQn/dEa8+jQwrbcctM0O624EKHhk=-~0eO0FPRDH4kP43xdD7TZxA==" xfId="15"/>
    <cellStyle name="h/T2jmNrXCb2qhMe9/1AiEIt3989q70wGwaxiTjJV5s=-~5Pbn6nuGmEktjmMXzcs5ng==" xfId="16"/>
    <cellStyle name="ewESASR9COjrL8jcYTgqR6fQMX14g68xWhDSDJP+HuU=-~1rVHlEdG/TcyQUBkc/vxCQ==" xfId="17"/>
    <cellStyle name="+e81MvsF5QsHEAMZu+lV1hsgjLaV8g4uzhmGxaBMeAk=-~2rNhSW+BdA82OLgX/WMS2A==" xfId="18"/>
    <cellStyle name="USbM4NYK5QuZrEGb3Mu1bd7HH+XF7LudA368qBSbSWU=-~/M/SPW+1QzyRAgbRbeb3lg==" xfId="19"/>
    <cellStyle name="6pcFoIMYVbomaR+3KgYerpPiY54DfhdWpqgamLh/n24=-~BnVtGjz/3mlxsg7+GsKFhA==" xfId="2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2.xml" Id="Rf3ac336e87c74681" /></Relationships>
</file>

<file path=xl/tables/table1.xml><?xml version="1.0" encoding="utf-8"?>
<table xmlns="http://schemas.openxmlformats.org/spreadsheetml/2006/main" id="1" name="Table1" displayName="Table1" ref="A1:J83" totalsRowCount="1" headerRowDxfId="21" dataDxfId="20">
  <autoFilter ref="A1:J82"/>
  <sortState ref="A2:J82">
    <sortCondition ref="C2:C82"/>
    <sortCondition descending="1" ref="J2:J82"/>
  </sortState>
  <tableColumns count="10">
    <tableColumn id="1" name="Number" totalsRowLabel="Averages" dataDxfId="18" totalsRowDxfId="19"/>
    <tableColumn id="2" name="Address" dataDxfId="16" totalsRowDxfId="17"/>
    <tableColumn id="3" name="City" dataDxfId="14" totalsRowDxfId="15"/>
    <tableColumn id="4" name="Selling Agent" dataDxfId="12" totalsRowDxfId="13"/>
    <tableColumn id="5" name="List Price" dataDxfId="10" totalsRowDxfId="11" dataCellStyle="Currency"/>
    <tableColumn id="6" name="Selling Price" dataDxfId="8" totalsRowDxfId="9" dataCellStyle="Currency"/>
    <tableColumn id="9" name="Percent of List Price" totalsRowFunction="average" dataDxfId="6" totalsRowDxfId="7" dataCellStyle="Percent">
      <calculatedColumnFormula>Table1[Selling Price]/Table1[List Price]</calculatedColumnFormula>
    </tableColumn>
    <tableColumn id="7" name="Listing Date" dataDxfId="4" totalsRowDxfId="5"/>
    <tableColumn id="8" name="Sale Date" dataDxfId="2" totalsRowDxfId="3"/>
    <tableColumn id="10" name="Days on Market" totalsRowFunction="average" dataDxfId="0" totalsRowDxfId="1" dataCellStyle="Comma">
      <calculatedColumnFormula>Table1[Sale Date]-Table1[Listing Date]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E2" sqref="E2"/>
    </sheetView>
  </sheetViews>
  <sheetFormatPr defaultRowHeight="12.75" x14ac:dyDescent="0.2"/>
  <cols>
    <col min="2" max="2" width="21.85546875" bestFit="1" customWidth="1"/>
    <col min="3" max="3" width="14" bestFit="1" customWidth="1"/>
    <col min="4" max="4" width="13.42578125" bestFit="1" customWidth="1"/>
    <col min="5" max="6" width="14" bestFit="1" customWidth="1"/>
    <col min="7" max="7" width="10.85546875" bestFit="1" customWidth="1"/>
    <col min="8" max="8" width="10.140625" bestFit="1" customWidth="1"/>
  </cols>
  <sheetData>
    <row r="1" spans="1:8" s="2" customFormat="1" x14ac:dyDescent="0.2">
      <c r="A1" s="21" t="s">
        <v>44</v>
      </c>
      <c r="B1" s="22" t="s">
        <v>0</v>
      </c>
      <c r="C1" s="22" t="s">
        <v>1</v>
      </c>
      <c r="D1" s="22" t="s">
        <v>2</v>
      </c>
      <c r="E1" s="22" t="s">
        <v>103</v>
      </c>
      <c r="F1" s="22" t="s">
        <v>3</v>
      </c>
      <c r="G1" s="22" t="s">
        <v>5</v>
      </c>
      <c r="H1" s="22" t="s">
        <v>4</v>
      </c>
    </row>
    <row r="2" spans="1:8" x14ac:dyDescent="0.2">
      <c r="A2" s="20">
        <v>1</v>
      </c>
      <c r="B2" s="18" t="s">
        <v>15</v>
      </c>
      <c r="C2" s="18" t="s">
        <v>45</v>
      </c>
      <c r="D2" s="18" t="s">
        <v>12</v>
      </c>
      <c r="E2" s="23">
        <v>725000</v>
      </c>
      <c r="F2" s="23">
        <v>645250</v>
      </c>
      <c r="G2" s="25">
        <v>41000</v>
      </c>
      <c r="H2" s="24">
        <v>41076</v>
      </c>
    </row>
    <row r="3" spans="1:8" x14ac:dyDescent="0.2">
      <c r="A3" s="20">
        <v>2</v>
      </c>
      <c r="B3" s="18" t="s">
        <v>64</v>
      </c>
      <c r="C3" s="18" t="s">
        <v>49</v>
      </c>
      <c r="D3" s="18" t="s">
        <v>6</v>
      </c>
      <c r="E3" s="23">
        <v>350000</v>
      </c>
      <c r="F3" s="23">
        <v>340000</v>
      </c>
      <c r="G3" s="25">
        <v>41000</v>
      </c>
      <c r="H3" s="24">
        <v>41044</v>
      </c>
    </row>
    <row r="4" spans="1:8" x14ac:dyDescent="0.2">
      <c r="A4" s="20">
        <v>3</v>
      </c>
      <c r="B4" s="18" t="s">
        <v>72</v>
      </c>
      <c r="C4" s="18" t="s">
        <v>49</v>
      </c>
      <c r="D4" s="18" t="s">
        <v>8</v>
      </c>
      <c r="E4" s="23">
        <v>418000</v>
      </c>
      <c r="F4" s="23">
        <v>400000</v>
      </c>
      <c r="G4" s="25">
        <v>41000</v>
      </c>
      <c r="H4" s="24">
        <v>41061</v>
      </c>
    </row>
    <row r="5" spans="1:8" x14ac:dyDescent="0.2">
      <c r="A5" s="20">
        <v>4</v>
      </c>
      <c r="B5" s="18" t="s">
        <v>73</v>
      </c>
      <c r="C5" s="18" t="s">
        <v>46</v>
      </c>
      <c r="D5" s="18" t="s">
        <v>10</v>
      </c>
      <c r="E5" s="23">
        <v>215800</v>
      </c>
      <c r="F5" s="23">
        <v>200000</v>
      </c>
      <c r="G5" s="25">
        <v>41000</v>
      </c>
      <c r="H5" s="24">
        <v>41054</v>
      </c>
    </row>
    <row r="6" spans="1:8" x14ac:dyDescent="0.2">
      <c r="A6" s="20">
        <v>5</v>
      </c>
      <c r="B6" s="18" t="s">
        <v>65</v>
      </c>
      <c r="C6" s="18" t="s">
        <v>49</v>
      </c>
      <c r="D6" s="18" t="s">
        <v>8</v>
      </c>
      <c r="E6" s="23">
        <v>385900</v>
      </c>
      <c r="F6" s="23">
        <v>385900</v>
      </c>
      <c r="G6" s="25">
        <v>41000</v>
      </c>
      <c r="H6" s="24">
        <v>41029</v>
      </c>
    </row>
    <row r="7" spans="1:8" x14ac:dyDescent="0.2">
      <c r="A7" s="20">
        <v>6</v>
      </c>
      <c r="B7" s="18" t="s">
        <v>16</v>
      </c>
      <c r="C7" s="18" t="s">
        <v>47</v>
      </c>
      <c r="D7" s="18" t="s">
        <v>6</v>
      </c>
      <c r="E7" s="23">
        <v>500000</v>
      </c>
      <c r="F7" s="23">
        <v>465000</v>
      </c>
      <c r="G7" s="24">
        <v>41002</v>
      </c>
      <c r="H7" s="24">
        <v>41070</v>
      </c>
    </row>
    <row r="8" spans="1:8" x14ac:dyDescent="0.2">
      <c r="A8" s="20">
        <v>7</v>
      </c>
      <c r="B8" s="18" t="s">
        <v>74</v>
      </c>
      <c r="C8" s="18" t="s">
        <v>46</v>
      </c>
      <c r="D8" s="18" t="s">
        <v>10</v>
      </c>
      <c r="E8" s="23">
        <v>300000</v>
      </c>
      <c r="F8" s="23">
        <v>290000</v>
      </c>
      <c r="G8" s="24">
        <v>41002</v>
      </c>
      <c r="H8" s="24">
        <v>41061</v>
      </c>
    </row>
    <row r="9" spans="1:8" x14ac:dyDescent="0.2">
      <c r="A9" s="20">
        <v>8</v>
      </c>
      <c r="B9" s="18" t="s">
        <v>75</v>
      </c>
      <c r="C9" s="18" t="s">
        <v>49</v>
      </c>
      <c r="D9" s="18" t="s">
        <v>7</v>
      </c>
      <c r="E9" s="23">
        <v>565000</v>
      </c>
      <c r="F9" s="23">
        <v>535000</v>
      </c>
      <c r="G9" s="24">
        <v>41005</v>
      </c>
      <c r="H9" s="24">
        <v>41182</v>
      </c>
    </row>
    <row r="10" spans="1:8" x14ac:dyDescent="0.2">
      <c r="A10" s="20">
        <v>9</v>
      </c>
      <c r="B10" s="18" t="s">
        <v>17</v>
      </c>
      <c r="C10" s="18" t="s">
        <v>47</v>
      </c>
      <c r="D10" s="18" t="s">
        <v>10</v>
      </c>
      <c r="E10" s="23">
        <v>219000</v>
      </c>
      <c r="F10" s="23">
        <v>215000</v>
      </c>
      <c r="G10" s="24">
        <v>41007</v>
      </c>
      <c r="H10" s="24">
        <v>41062</v>
      </c>
    </row>
    <row r="11" spans="1:8" x14ac:dyDescent="0.2">
      <c r="A11" s="20">
        <v>10</v>
      </c>
      <c r="B11" s="18" t="s">
        <v>18</v>
      </c>
      <c r="C11" s="18" t="s">
        <v>46</v>
      </c>
      <c r="D11" s="18" t="s">
        <v>7</v>
      </c>
      <c r="E11" s="23">
        <v>165000</v>
      </c>
      <c r="F11" s="23">
        <v>156750</v>
      </c>
      <c r="G11" s="24">
        <v>41011</v>
      </c>
      <c r="H11" s="24">
        <v>41072</v>
      </c>
    </row>
    <row r="12" spans="1:8" x14ac:dyDescent="0.2">
      <c r="A12" s="20">
        <v>10</v>
      </c>
      <c r="B12" s="18" t="s">
        <v>18</v>
      </c>
      <c r="C12" s="18" t="s">
        <v>46</v>
      </c>
      <c r="D12" s="18" t="s">
        <v>7</v>
      </c>
      <c r="E12" s="23">
        <v>165000</v>
      </c>
      <c r="F12" s="23">
        <v>156750</v>
      </c>
      <c r="G12" s="24">
        <v>41011</v>
      </c>
      <c r="H12" s="24">
        <v>41072</v>
      </c>
    </row>
    <row r="13" spans="1:8" x14ac:dyDescent="0.2">
      <c r="A13" s="20">
        <v>11</v>
      </c>
      <c r="B13" s="18" t="s">
        <v>48</v>
      </c>
      <c r="C13" s="18" t="s">
        <v>49</v>
      </c>
      <c r="D13" s="18" t="s">
        <v>12</v>
      </c>
      <c r="E13" s="23">
        <v>325000</v>
      </c>
      <c r="F13" s="23">
        <v>320000</v>
      </c>
      <c r="G13" s="24">
        <v>41011</v>
      </c>
      <c r="H13" s="24">
        <v>41059</v>
      </c>
    </row>
    <row r="14" spans="1:8" x14ac:dyDescent="0.2">
      <c r="A14" s="20">
        <v>12</v>
      </c>
      <c r="B14" s="18" t="s">
        <v>76</v>
      </c>
      <c r="C14" s="18" t="s">
        <v>47</v>
      </c>
      <c r="D14" s="18" t="s">
        <v>8</v>
      </c>
      <c r="E14" s="23">
        <v>750250</v>
      </c>
      <c r="F14" s="23">
        <v>700000</v>
      </c>
      <c r="G14" s="24">
        <v>41011</v>
      </c>
      <c r="H14" s="24">
        <v>41214</v>
      </c>
    </row>
    <row r="15" spans="1:8" x14ac:dyDescent="0.2">
      <c r="A15" s="20">
        <v>13</v>
      </c>
      <c r="B15" s="18" t="s">
        <v>19</v>
      </c>
      <c r="C15" s="18" t="s">
        <v>46</v>
      </c>
      <c r="D15" s="18" t="s">
        <v>8</v>
      </c>
      <c r="E15" s="23">
        <v>110000</v>
      </c>
      <c r="F15" s="23">
        <v>106000</v>
      </c>
      <c r="G15" s="24">
        <v>41011</v>
      </c>
      <c r="H15" s="24">
        <v>41093</v>
      </c>
    </row>
    <row r="16" spans="1:8" x14ac:dyDescent="0.2">
      <c r="A16" s="20">
        <v>14</v>
      </c>
      <c r="B16" s="18" t="s">
        <v>50</v>
      </c>
      <c r="C16" s="18" t="s">
        <v>49</v>
      </c>
      <c r="D16" s="18" t="s">
        <v>6</v>
      </c>
      <c r="E16" s="23">
        <v>314250</v>
      </c>
      <c r="F16" s="23">
        <v>304000</v>
      </c>
      <c r="G16" s="24">
        <v>41012</v>
      </c>
      <c r="H16" s="24">
        <v>41126</v>
      </c>
    </row>
    <row r="17" spans="1:8" x14ac:dyDescent="0.2">
      <c r="A17" s="20">
        <v>15</v>
      </c>
      <c r="B17" s="18" t="s">
        <v>77</v>
      </c>
      <c r="C17" s="18" t="s">
        <v>49</v>
      </c>
      <c r="D17" s="18" t="s">
        <v>11</v>
      </c>
      <c r="E17" s="23">
        <v>555000</v>
      </c>
      <c r="F17" s="23">
        <v>500000</v>
      </c>
      <c r="G17" s="24">
        <v>41012</v>
      </c>
      <c r="H17" s="24">
        <v>41197</v>
      </c>
    </row>
    <row r="18" spans="1:8" x14ac:dyDescent="0.2">
      <c r="A18" s="20">
        <v>16</v>
      </c>
      <c r="B18" s="18" t="s">
        <v>20</v>
      </c>
      <c r="C18" s="18" t="s">
        <v>47</v>
      </c>
      <c r="D18" s="18" t="s">
        <v>11</v>
      </c>
      <c r="E18" s="23">
        <v>450000</v>
      </c>
      <c r="F18" s="23">
        <v>382500</v>
      </c>
      <c r="G18" s="24">
        <v>41014</v>
      </c>
      <c r="H18" s="24">
        <v>41090</v>
      </c>
    </row>
    <row r="19" spans="1:8" x14ac:dyDescent="0.2">
      <c r="A19" s="20">
        <v>17</v>
      </c>
      <c r="B19" s="18" t="s">
        <v>21</v>
      </c>
      <c r="C19" s="18" t="s">
        <v>47</v>
      </c>
      <c r="D19" s="18" t="s">
        <v>7</v>
      </c>
      <c r="E19" s="23">
        <v>345000</v>
      </c>
      <c r="F19" s="23">
        <v>339999</v>
      </c>
      <c r="G19" s="24">
        <v>41017</v>
      </c>
      <c r="H19" s="24">
        <v>41083</v>
      </c>
    </row>
    <row r="20" spans="1:8" x14ac:dyDescent="0.2">
      <c r="A20" s="20">
        <v>18</v>
      </c>
      <c r="B20" s="18" t="s">
        <v>78</v>
      </c>
      <c r="C20" s="18" t="s">
        <v>71</v>
      </c>
      <c r="D20" s="18" t="s">
        <v>12</v>
      </c>
      <c r="E20" s="23">
        <v>300000</v>
      </c>
      <c r="F20" s="23">
        <v>300000</v>
      </c>
      <c r="G20" s="24">
        <v>41017</v>
      </c>
      <c r="H20" s="24">
        <v>41029</v>
      </c>
    </row>
    <row r="21" spans="1:8" x14ac:dyDescent="0.2">
      <c r="A21" s="20">
        <v>19</v>
      </c>
      <c r="B21" s="18" t="s">
        <v>66</v>
      </c>
      <c r="C21" s="18" t="s">
        <v>49</v>
      </c>
      <c r="D21" s="18" t="s">
        <v>8</v>
      </c>
      <c r="E21" s="23">
        <v>425000</v>
      </c>
      <c r="F21" s="23">
        <v>415000</v>
      </c>
      <c r="G21" s="24">
        <v>41017</v>
      </c>
      <c r="H21" s="24">
        <v>41090</v>
      </c>
    </row>
    <row r="22" spans="1:8" x14ac:dyDescent="0.2">
      <c r="A22" s="20">
        <v>20</v>
      </c>
      <c r="B22" s="18" t="s">
        <v>22</v>
      </c>
      <c r="C22" s="18" t="s">
        <v>47</v>
      </c>
      <c r="D22" s="18" t="s">
        <v>7</v>
      </c>
      <c r="E22" s="23">
        <v>325000</v>
      </c>
      <c r="F22" s="23">
        <v>308750</v>
      </c>
      <c r="G22" s="24">
        <v>41018</v>
      </c>
      <c r="H22" s="24">
        <v>41092</v>
      </c>
    </row>
    <row r="23" spans="1:8" x14ac:dyDescent="0.2">
      <c r="A23" s="20">
        <v>20</v>
      </c>
      <c r="B23" s="18" t="s">
        <v>22</v>
      </c>
      <c r="C23" s="18" t="s">
        <v>47</v>
      </c>
      <c r="D23" s="18" t="s">
        <v>7</v>
      </c>
      <c r="E23" s="23">
        <v>325000</v>
      </c>
      <c r="F23" s="23">
        <v>308750</v>
      </c>
      <c r="G23" s="24">
        <v>41018</v>
      </c>
      <c r="H23" s="24">
        <v>41092</v>
      </c>
    </row>
    <row r="24" spans="1:8" x14ac:dyDescent="0.2">
      <c r="A24" s="20">
        <v>21</v>
      </c>
      <c r="B24" s="18" t="s">
        <v>79</v>
      </c>
      <c r="C24" s="18" t="s">
        <v>46</v>
      </c>
      <c r="D24" s="18" t="s">
        <v>12</v>
      </c>
      <c r="E24" s="23">
        <v>325000</v>
      </c>
      <c r="F24" s="23">
        <v>302250</v>
      </c>
      <c r="G24" s="24">
        <v>41027</v>
      </c>
      <c r="H24" s="24">
        <v>41061</v>
      </c>
    </row>
    <row r="25" spans="1:8" x14ac:dyDescent="0.2">
      <c r="A25" s="20">
        <v>22</v>
      </c>
      <c r="B25" s="18" t="s">
        <v>80</v>
      </c>
      <c r="C25" s="18" t="s">
        <v>71</v>
      </c>
      <c r="D25" s="18" t="s">
        <v>10</v>
      </c>
      <c r="E25" s="23">
        <v>325000</v>
      </c>
      <c r="F25" s="23">
        <v>320000</v>
      </c>
      <c r="G25" s="24">
        <v>41027</v>
      </c>
      <c r="H25" s="24">
        <v>41057</v>
      </c>
    </row>
    <row r="26" spans="1:8" x14ac:dyDescent="0.2">
      <c r="A26" s="20">
        <v>23</v>
      </c>
      <c r="B26" s="18" t="s">
        <v>81</v>
      </c>
      <c r="C26" s="18" t="s">
        <v>71</v>
      </c>
      <c r="D26" s="18" t="s">
        <v>7</v>
      </c>
      <c r="E26" s="23">
        <v>285750</v>
      </c>
      <c r="F26" s="23">
        <v>300000</v>
      </c>
      <c r="G26" s="24">
        <v>41027</v>
      </c>
      <c r="H26" s="24">
        <v>41063</v>
      </c>
    </row>
    <row r="27" spans="1:8" x14ac:dyDescent="0.2">
      <c r="A27" s="20">
        <v>24</v>
      </c>
      <c r="B27" s="18" t="s">
        <v>51</v>
      </c>
      <c r="C27" s="18" t="s">
        <v>49</v>
      </c>
      <c r="D27" s="18" t="s">
        <v>10</v>
      </c>
      <c r="E27" s="23">
        <v>425815</v>
      </c>
      <c r="F27" s="23">
        <v>400000</v>
      </c>
      <c r="G27" s="24">
        <v>41027</v>
      </c>
      <c r="H27" s="24">
        <v>41167</v>
      </c>
    </row>
    <row r="28" spans="1:8" x14ac:dyDescent="0.2">
      <c r="A28" s="20">
        <v>25</v>
      </c>
      <c r="B28" s="18" t="s">
        <v>52</v>
      </c>
      <c r="C28" s="18" t="s">
        <v>49</v>
      </c>
      <c r="D28" s="18" t="s">
        <v>8</v>
      </c>
      <c r="E28" s="23">
        <v>250000</v>
      </c>
      <c r="F28" s="23">
        <v>232000</v>
      </c>
      <c r="G28" s="24">
        <v>41028</v>
      </c>
      <c r="H28" s="24">
        <v>41153</v>
      </c>
    </row>
    <row r="29" spans="1:8" x14ac:dyDescent="0.2">
      <c r="A29" s="20">
        <v>26</v>
      </c>
      <c r="B29" s="18" t="s">
        <v>82</v>
      </c>
      <c r="C29" s="18" t="s">
        <v>71</v>
      </c>
      <c r="D29" s="18" t="s">
        <v>10</v>
      </c>
      <c r="E29" s="23">
        <v>515000</v>
      </c>
      <c r="F29" s="23">
        <v>485750</v>
      </c>
      <c r="G29" s="24">
        <v>41028</v>
      </c>
      <c r="H29" s="24">
        <v>41146</v>
      </c>
    </row>
    <row r="30" spans="1:8" x14ac:dyDescent="0.2">
      <c r="A30" s="20">
        <v>27</v>
      </c>
      <c r="B30" s="18" t="s">
        <v>23</v>
      </c>
      <c r="C30" s="18" t="s">
        <v>47</v>
      </c>
      <c r="D30" s="18" t="s">
        <v>9</v>
      </c>
      <c r="E30" s="23">
        <v>400000</v>
      </c>
      <c r="F30" s="23">
        <v>375000</v>
      </c>
      <c r="G30" s="24">
        <v>41029</v>
      </c>
      <c r="H30" s="24">
        <v>41079</v>
      </c>
    </row>
    <row r="31" spans="1:8" x14ac:dyDescent="0.2">
      <c r="A31" s="20">
        <v>28</v>
      </c>
      <c r="B31" s="18" t="s">
        <v>83</v>
      </c>
      <c r="C31" s="18" t="s">
        <v>71</v>
      </c>
      <c r="D31" s="18" t="s">
        <v>12</v>
      </c>
      <c r="E31" s="23">
        <v>450000</v>
      </c>
      <c r="F31" s="23">
        <v>400000</v>
      </c>
      <c r="G31" s="24">
        <v>41029</v>
      </c>
      <c r="H31" s="24">
        <v>41183</v>
      </c>
    </row>
    <row r="32" spans="1:8" x14ac:dyDescent="0.2">
      <c r="A32" s="20">
        <v>29</v>
      </c>
      <c r="B32" s="18" t="s">
        <v>84</v>
      </c>
      <c r="C32" s="18" t="s">
        <v>71</v>
      </c>
      <c r="D32" s="18" t="s">
        <v>9</v>
      </c>
      <c r="E32" s="23">
        <v>310000</v>
      </c>
      <c r="F32" s="23">
        <v>300000</v>
      </c>
      <c r="G32" s="24">
        <v>41029</v>
      </c>
      <c r="H32" s="24">
        <v>41091</v>
      </c>
    </row>
    <row r="33" spans="1:8" x14ac:dyDescent="0.2">
      <c r="A33" s="20">
        <v>30</v>
      </c>
      <c r="B33" s="18" t="s">
        <v>24</v>
      </c>
      <c r="C33" s="18" t="s">
        <v>46</v>
      </c>
      <c r="D33" s="18" t="s">
        <v>12</v>
      </c>
      <c r="E33" s="23">
        <v>250000</v>
      </c>
      <c r="F33" s="23">
        <v>255000</v>
      </c>
      <c r="G33" s="24">
        <v>41030</v>
      </c>
      <c r="H33" s="24">
        <v>41078</v>
      </c>
    </row>
    <row r="34" spans="1:8" x14ac:dyDescent="0.2">
      <c r="A34" s="20">
        <v>30</v>
      </c>
      <c r="B34" s="18" t="s">
        <v>24</v>
      </c>
      <c r="C34" s="18" t="s">
        <v>46</v>
      </c>
      <c r="D34" s="18" t="s">
        <v>12</v>
      </c>
      <c r="E34" s="23">
        <v>250000</v>
      </c>
      <c r="F34" s="23">
        <v>255000</v>
      </c>
      <c r="G34" s="24">
        <v>41030</v>
      </c>
      <c r="H34" s="24">
        <v>41078</v>
      </c>
    </row>
    <row r="35" spans="1:8" x14ac:dyDescent="0.2">
      <c r="A35" s="20">
        <v>31</v>
      </c>
      <c r="B35" s="18" t="s">
        <v>86</v>
      </c>
      <c r="C35" s="18" t="s">
        <v>71</v>
      </c>
      <c r="D35" s="18" t="s">
        <v>9</v>
      </c>
      <c r="E35" s="23">
        <v>375500</v>
      </c>
      <c r="F35" s="23">
        <v>375500</v>
      </c>
      <c r="G35" s="24">
        <v>41030</v>
      </c>
      <c r="H35" s="24">
        <v>41034</v>
      </c>
    </row>
    <row r="36" spans="1:8" x14ac:dyDescent="0.2">
      <c r="A36" s="20">
        <v>32</v>
      </c>
      <c r="B36" s="18" t="s">
        <v>25</v>
      </c>
      <c r="C36" s="18" t="s">
        <v>45</v>
      </c>
      <c r="D36" s="18" t="s">
        <v>14</v>
      </c>
      <c r="E36" s="23">
        <v>185500</v>
      </c>
      <c r="F36" s="23">
        <v>179000</v>
      </c>
      <c r="G36" s="24">
        <v>41030</v>
      </c>
      <c r="H36" s="24">
        <v>41066</v>
      </c>
    </row>
    <row r="37" spans="1:8" x14ac:dyDescent="0.2">
      <c r="A37" s="20">
        <v>33</v>
      </c>
      <c r="B37" s="18" t="s">
        <v>85</v>
      </c>
      <c r="C37" s="18" t="s">
        <v>71</v>
      </c>
      <c r="D37" s="18" t="s">
        <v>8</v>
      </c>
      <c r="E37" s="23">
        <v>395000</v>
      </c>
      <c r="F37" s="23">
        <v>375000</v>
      </c>
      <c r="G37" s="24">
        <v>41030</v>
      </c>
      <c r="H37" s="24">
        <v>41106</v>
      </c>
    </row>
    <row r="38" spans="1:8" x14ac:dyDescent="0.2">
      <c r="A38" s="20">
        <v>34</v>
      </c>
      <c r="B38" s="18" t="s">
        <v>26</v>
      </c>
      <c r="C38" s="18" t="s">
        <v>45</v>
      </c>
      <c r="D38" s="18" t="s">
        <v>6</v>
      </c>
      <c r="E38" s="23">
        <v>410000</v>
      </c>
      <c r="F38" s="23">
        <v>397700</v>
      </c>
      <c r="G38" s="24">
        <v>41030</v>
      </c>
      <c r="H38" s="24">
        <v>41086</v>
      </c>
    </row>
    <row r="39" spans="1:8" x14ac:dyDescent="0.2">
      <c r="A39" s="20">
        <v>35</v>
      </c>
      <c r="B39" s="18" t="s">
        <v>67</v>
      </c>
      <c r="C39" s="18" t="s">
        <v>45</v>
      </c>
      <c r="D39" s="18" t="s">
        <v>12</v>
      </c>
      <c r="E39" s="23">
        <v>560700</v>
      </c>
      <c r="F39" s="23">
        <v>550000</v>
      </c>
      <c r="G39" s="24">
        <v>41030</v>
      </c>
      <c r="H39" s="24">
        <v>41059</v>
      </c>
    </row>
    <row r="40" spans="1:8" x14ac:dyDescent="0.2">
      <c r="A40" s="20">
        <v>36</v>
      </c>
      <c r="B40" s="18" t="s">
        <v>53</v>
      </c>
      <c r="C40" s="18" t="s">
        <v>49</v>
      </c>
      <c r="D40" s="18" t="s">
        <v>14</v>
      </c>
      <c r="E40" s="23">
        <v>450000</v>
      </c>
      <c r="F40" s="23">
        <v>400000</v>
      </c>
      <c r="G40" s="24">
        <v>41031</v>
      </c>
      <c r="H40" s="24">
        <v>41182</v>
      </c>
    </row>
    <row r="41" spans="1:8" x14ac:dyDescent="0.2">
      <c r="A41" s="20">
        <v>37</v>
      </c>
      <c r="B41" s="18" t="s">
        <v>27</v>
      </c>
      <c r="C41" s="18" t="s">
        <v>45</v>
      </c>
      <c r="D41" s="18" t="s">
        <v>10</v>
      </c>
      <c r="E41" s="23">
        <v>395000</v>
      </c>
      <c r="F41" s="23">
        <v>380000</v>
      </c>
      <c r="G41" s="24">
        <v>41034</v>
      </c>
      <c r="H41" s="24">
        <v>41106</v>
      </c>
    </row>
    <row r="42" spans="1:8" x14ac:dyDescent="0.2">
      <c r="A42" s="20">
        <v>38</v>
      </c>
      <c r="B42" s="18" t="s">
        <v>87</v>
      </c>
      <c r="C42" s="18" t="s">
        <v>71</v>
      </c>
      <c r="D42" s="18" t="s">
        <v>14</v>
      </c>
      <c r="E42" s="23">
        <v>475000</v>
      </c>
      <c r="F42" s="23">
        <v>425250</v>
      </c>
      <c r="G42" s="24">
        <v>41034</v>
      </c>
      <c r="H42" s="24">
        <v>41175</v>
      </c>
    </row>
    <row r="43" spans="1:8" x14ac:dyDescent="0.2">
      <c r="A43" s="20">
        <v>39</v>
      </c>
      <c r="B43" s="18" t="s">
        <v>28</v>
      </c>
      <c r="C43" s="18" t="s">
        <v>46</v>
      </c>
      <c r="D43" s="18" t="s">
        <v>12</v>
      </c>
      <c r="E43" s="23">
        <v>450000</v>
      </c>
      <c r="F43" s="23">
        <v>382500</v>
      </c>
      <c r="G43" s="24">
        <v>41034</v>
      </c>
      <c r="H43" s="24">
        <v>41076</v>
      </c>
    </row>
    <row r="44" spans="1:8" x14ac:dyDescent="0.2">
      <c r="A44" s="20">
        <v>40</v>
      </c>
      <c r="B44" s="18" t="s">
        <v>68</v>
      </c>
      <c r="C44" s="18" t="s">
        <v>47</v>
      </c>
      <c r="D44" s="18" t="s">
        <v>8</v>
      </c>
      <c r="E44" s="23">
        <v>1500120</v>
      </c>
      <c r="F44" s="23">
        <v>1400000</v>
      </c>
      <c r="G44" s="24">
        <v>41034</v>
      </c>
      <c r="H44" s="24">
        <v>41182</v>
      </c>
    </row>
    <row r="45" spans="1:8" x14ac:dyDescent="0.2">
      <c r="A45" s="20">
        <v>40</v>
      </c>
      <c r="B45" s="18" t="s">
        <v>68</v>
      </c>
      <c r="C45" s="18" t="s">
        <v>47</v>
      </c>
      <c r="D45" s="18" t="s">
        <v>8</v>
      </c>
      <c r="E45" s="23">
        <v>1500120</v>
      </c>
      <c r="F45" s="23">
        <v>1400000</v>
      </c>
      <c r="G45" s="24">
        <v>41034</v>
      </c>
      <c r="H45" s="24">
        <v>41182</v>
      </c>
    </row>
    <row r="46" spans="1:8" x14ac:dyDescent="0.2">
      <c r="A46" s="20">
        <v>41</v>
      </c>
      <c r="B46" s="18" t="s">
        <v>88</v>
      </c>
      <c r="C46" s="18" t="s">
        <v>71</v>
      </c>
      <c r="D46" s="18" t="s">
        <v>9</v>
      </c>
      <c r="E46" s="23">
        <v>500000</v>
      </c>
      <c r="F46" s="23">
        <v>425000</v>
      </c>
      <c r="G46" s="24">
        <v>41034</v>
      </c>
      <c r="H46" s="24">
        <v>41228</v>
      </c>
    </row>
    <row r="47" spans="1:8" x14ac:dyDescent="0.2">
      <c r="A47" s="20">
        <v>42</v>
      </c>
      <c r="B47" s="18" t="s">
        <v>89</v>
      </c>
      <c r="C47" s="18" t="s">
        <v>71</v>
      </c>
      <c r="D47" s="18" t="s">
        <v>7</v>
      </c>
      <c r="E47" s="23">
        <v>460750</v>
      </c>
      <c r="F47" s="23">
        <v>435500</v>
      </c>
      <c r="G47" s="24">
        <v>41034</v>
      </c>
      <c r="H47" s="24">
        <v>41214</v>
      </c>
    </row>
    <row r="48" spans="1:8" x14ac:dyDescent="0.2">
      <c r="A48" s="20">
        <v>43</v>
      </c>
      <c r="B48" s="18" t="s">
        <v>54</v>
      </c>
      <c r="C48" s="18" t="s">
        <v>49</v>
      </c>
      <c r="D48" s="18" t="s">
        <v>8</v>
      </c>
      <c r="E48" s="23">
        <v>375000</v>
      </c>
      <c r="F48" s="23">
        <v>376000</v>
      </c>
      <c r="G48" s="24">
        <v>41035</v>
      </c>
      <c r="H48" s="24">
        <v>41044</v>
      </c>
    </row>
    <row r="49" spans="1:8" x14ac:dyDescent="0.2">
      <c r="A49" s="20">
        <v>44</v>
      </c>
      <c r="B49" s="18" t="s">
        <v>29</v>
      </c>
      <c r="C49" s="18" t="s">
        <v>47</v>
      </c>
      <c r="D49" s="18" t="s">
        <v>9</v>
      </c>
      <c r="E49" s="23">
        <v>1250000</v>
      </c>
      <c r="F49" s="23">
        <v>1225000</v>
      </c>
      <c r="G49" s="24">
        <v>41041</v>
      </c>
      <c r="H49" s="24">
        <v>41066</v>
      </c>
    </row>
    <row r="50" spans="1:8" x14ac:dyDescent="0.2">
      <c r="A50" s="20">
        <v>45</v>
      </c>
      <c r="B50" s="18" t="s">
        <v>55</v>
      </c>
      <c r="C50" s="18" t="s">
        <v>49</v>
      </c>
      <c r="D50" s="18" t="s">
        <v>8</v>
      </c>
      <c r="E50" s="23">
        <v>365750</v>
      </c>
      <c r="F50" s="23">
        <v>355000</v>
      </c>
      <c r="G50" s="24">
        <v>41042</v>
      </c>
      <c r="H50" s="24">
        <v>41136</v>
      </c>
    </row>
    <row r="51" spans="1:8" x14ac:dyDescent="0.2">
      <c r="A51" s="20">
        <v>46</v>
      </c>
      <c r="B51" s="18" t="s">
        <v>30</v>
      </c>
      <c r="C51" s="18" t="s">
        <v>45</v>
      </c>
      <c r="D51" s="18" t="s">
        <v>6</v>
      </c>
      <c r="E51" s="23">
        <v>650000</v>
      </c>
      <c r="F51" s="23">
        <v>598000</v>
      </c>
      <c r="G51" s="24">
        <v>41044</v>
      </c>
      <c r="H51" s="24">
        <v>41069</v>
      </c>
    </row>
    <row r="52" spans="1:8" x14ac:dyDescent="0.2">
      <c r="A52" s="20">
        <v>47</v>
      </c>
      <c r="B52" s="18" t="s">
        <v>90</v>
      </c>
      <c r="C52" s="18" t="s">
        <v>71</v>
      </c>
      <c r="D52" s="18" t="s">
        <v>11</v>
      </c>
      <c r="E52" s="23">
        <v>325000</v>
      </c>
      <c r="F52" s="23">
        <v>325000</v>
      </c>
      <c r="G52" s="24">
        <v>41047</v>
      </c>
      <c r="H52" s="24">
        <v>41060</v>
      </c>
    </row>
    <row r="53" spans="1:8" x14ac:dyDescent="0.2">
      <c r="A53" s="20">
        <v>48</v>
      </c>
      <c r="B53" s="18" t="s">
        <v>31</v>
      </c>
      <c r="C53" s="18" t="s">
        <v>47</v>
      </c>
      <c r="D53" s="18" t="s">
        <v>13</v>
      </c>
      <c r="E53" s="23">
        <v>147800</v>
      </c>
      <c r="F53" s="23">
        <v>150000</v>
      </c>
      <c r="G53" s="24">
        <v>41051</v>
      </c>
      <c r="H53" s="24">
        <v>41076</v>
      </c>
    </row>
    <row r="54" spans="1:8" x14ac:dyDescent="0.2">
      <c r="A54" s="20">
        <v>49</v>
      </c>
      <c r="B54" s="18" t="s">
        <v>69</v>
      </c>
      <c r="C54" s="18" t="s">
        <v>46</v>
      </c>
      <c r="D54" s="18" t="s">
        <v>6</v>
      </c>
      <c r="E54" s="23">
        <v>180000</v>
      </c>
      <c r="F54" s="23">
        <v>175000</v>
      </c>
      <c r="G54" s="24">
        <v>41052</v>
      </c>
      <c r="H54" s="24">
        <v>41105</v>
      </c>
    </row>
    <row r="55" spans="1:8" x14ac:dyDescent="0.2">
      <c r="A55" s="20">
        <v>50</v>
      </c>
      <c r="B55" s="18" t="s">
        <v>32</v>
      </c>
      <c r="C55" s="18" t="s">
        <v>47</v>
      </c>
      <c r="D55" s="18" t="s">
        <v>14</v>
      </c>
      <c r="E55" s="23">
        <v>310000</v>
      </c>
      <c r="F55" s="23">
        <v>291400</v>
      </c>
      <c r="G55" s="24">
        <v>41051</v>
      </c>
      <c r="H55" s="24">
        <v>41089</v>
      </c>
    </row>
    <row r="56" spans="1:8" x14ac:dyDescent="0.2">
      <c r="A56" s="20">
        <v>50</v>
      </c>
      <c r="B56" s="18" t="s">
        <v>32</v>
      </c>
      <c r="C56" s="18" t="s">
        <v>47</v>
      </c>
      <c r="D56" s="18" t="s">
        <v>14</v>
      </c>
      <c r="E56" s="23">
        <v>310000</v>
      </c>
      <c r="F56" s="23">
        <v>291400</v>
      </c>
      <c r="G56" s="24">
        <v>41051</v>
      </c>
      <c r="H56" s="24">
        <v>41089</v>
      </c>
    </row>
    <row r="57" spans="1:8" x14ac:dyDescent="0.2">
      <c r="A57" s="20">
        <v>51</v>
      </c>
      <c r="B57" s="18" t="s">
        <v>91</v>
      </c>
      <c r="C57" s="18" t="s">
        <v>71</v>
      </c>
      <c r="D57" s="18" t="s">
        <v>13</v>
      </c>
      <c r="E57" s="23">
        <v>345000</v>
      </c>
      <c r="F57" s="23">
        <v>335000</v>
      </c>
      <c r="G57" s="24">
        <v>41052</v>
      </c>
      <c r="H57" s="24">
        <v>41083</v>
      </c>
    </row>
    <row r="58" spans="1:8" x14ac:dyDescent="0.2">
      <c r="A58" s="20">
        <v>52</v>
      </c>
      <c r="B58" s="18" t="s">
        <v>92</v>
      </c>
      <c r="C58" s="18" t="s">
        <v>71</v>
      </c>
      <c r="D58" s="18" t="s">
        <v>13</v>
      </c>
      <c r="E58" s="23">
        <v>375000</v>
      </c>
      <c r="F58" s="23">
        <v>330000</v>
      </c>
      <c r="G58" s="24">
        <v>41055</v>
      </c>
      <c r="H58" s="24">
        <v>41151</v>
      </c>
    </row>
    <row r="59" spans="1:8" x14ac:dyDescent="0.2">
      <c r="A59" s="20">
        <v>53</v>
      </c>
      <c r="B59" s="18" t="s">
        <v>33</v>
      </c>
      <c r="C59" s="18" t="s">
        <v>46</v>
      </c>
      <c r="D59" s="18" t="s">
        <v>8</v>
      </c>
      <c r="E59" s="23">
        <v>215000</v>
      </c>
      <c r="F59" s="23">
        <v>195000</v>
      </c>
      <c r="G59" s="24">
        <v>41057</v>
      </c>
      <c r="H59" s="24">
        <v>41078</v>
      </c>
    </row>
    <row r="60" spans="1:8" x14ac:dyDescent="0.2">
      <c r="A60" s="20">
        <v>54</v>
      </c>
      <c r="B60" s="18" t="s">
        <v>93</v>
      </c>
      <c r="C60" s="18" t="s">
        <v>71</v>
      </c>
      <c r="D60" s="18" t="s">
        <v>13</v>
      </c>
      <c r="E60" s="23">
        <v>450000</v>
      </c>
      <c r="F60" s="23">
        <v>400000</v>
      </c>
      <c r="G60" s="24">
        <v>41057</v>
      </c>
      <c r="H60" s="24">
        <v>41136</v>
      </c>
    </row>
    <row r="61" spans="1:8" x14ac:dyDescent="0.2">
      <c r="A61" s="20">
        <v>55</v>
      </c>
      <c r="B61" s="18" t="s">
        <v>56</v>
      </c>
      <c r="C61" s="18" t="s">
        <v>49</v>
      </c>
      <c r="D61" s="18" t="s">
        <v>6</v>
      </c>
      <c r="E61" s="23">
        <v>315250</v>
      </c>
      <c r="F61" s="23">
        <v>300000</v>
      </c>
      <c r="G61" s="24">
        <v>41057</v>
      </c>
      <c r="H61" s="24">
        <v>41122</v>
      </c>
    </row>
    <row r="62" spans="1:8" x14ac:dyDescent="0.2">
      <c r="A62" s="20">
        <v>56</v>
      </c>
      <c r="B62" s="18" t="s">
        <v>34</v>
      </c>
      <c r="C62" s="18" t="s">
        <v>45</v>
      </c>
      <c r="D62" s="18" t="s">
        <v>6</v>
      </c>
      <c r="E62" s="23">
        <v>475000</v>
      </c>
      <c r="F62" s="23">
        <v>450000</v>
      </c>
      <c r="G62" s="24">
        <v>41060</v>
      </c>
      <c r="H62" s="24">
        <v>41140</v>
      </c>
    </row>
    <row r="63" spans="1:8" x14ac:dyDescent="0.2">
      <c r="A63" s="20">
        <v>57</v>
      </c>
      <c r="B63" s="18" t="s">
        <v>94</v>
      </c>
      <c r="C63" s="18" t="s">
        <v>71</v>
      </c>
      <c r="D63" s="18" t="s">
        <v>11</v>
      </c>
      <c r="E63" s="23">
        <v>400000</v>
      </c>
      <c r="F63" s="23">
        <v>375000</v>
      </c>
      <c r="G63" s="24">
        <v>41060</v>
      </c>
      <c r="H63" s="24">
        <v>41105</v>
      </c>
    </row>
    <row r="64" spans="1:8" x14ac:dyDescent="0.2">
      <c r="A64" s="20">
        <v>58</v>
      </c>
      <c r="B64" s="18" t="s">
        <v>57</v>
      </c>
      <c r="C64" s="18" t="s">
        <v>49</v>
      </c>
      <c r="D64" s="18" t="s">
        <v>58</v>
      </c>
      <c r="E64" s="23">
        <v>316000</v>
      </c>
      <c r="F64" s="23">
        <v>316000</v>
      </c>
      <c r="G64" s="24">
        <v>41060</v>
      </c>
      <c r="H64" s="24">
        <v>41090</v>
      </c>
    </row>
    <row r="65" spans="1:8" x14ac:dyDescent="0.2">
      <c r="A65" s="20">
        <v>59</v>
      </c>
      <c r="B65" s="18" t="s">
        <v>35</v>
      </c>
      <c r="C65" s="18" t="s">
        <v>45</v>
      </c>
      <c r="D65" s="18" t="s">
        <v>11</v>
      </c>
      <c r="E65" s="23">
        <v>289900</v>
      </c>
      <c r="F65" s="23">
        <v>279000</v>
      </c>
      <c r="G65" s="24">
        <v>41060</v>
      </c>
      <c r="H65" s="24">
        <v>41061</v>
      </c>
    </row>
    <row r="66" spans="1:8" x14ac:dyDescent="0.2">
      <c r="A66" s="20">
        <v>60</v>
      </c>
      <c r="B66" s="18" t="s">
        <v>59</v>
      </c>
      <c r="C66" s="18" t="s">
        <v>49</v>
      </c>
      <c r="D66" s="18" t="s">
        <v>6</v>
      </c>
      <c r="E66" s="23">
        <v>345000</v>
      </c>
      <c r="F66" s="23">
        <v>330000</v>
      </c>
      <c r="G66" s="24">
        <v>41061</v>
      </c>
      <c r="H66" s="24">
        <v>41136</v>
      </c>
    </row>
    <row r="67" spans="1:8" x14ac:dyDescent="0.2">
      <c r="A67" s="20">
        <v>60</v>
      </c>
      <c r="B67" s="18" t="s">
        <v>59</v>
      </c>
      <c r="C67" s="18" t="s">
        <v>49</v>
      </c>
      <c r="D67" s="18" t="s">
        <v>6</v>
      </c>
      <c r="E67" s="23">
        <v>345000</v>
      </c>
      <c r="F67" s="23">
        <v>330000</v>
      </c>
      <c r="G67" s="24">
        <v>41061</v>
      </c>
      <c r="H67" s="24">
        <v>41136</v>
      </c>
    </row>
    <row r="68" spans="1:8" x14ac:dyDescent="0.2">
      <c r="A68" s="20">
        <v>61</v>
      </c>
      <c r="B68" s="18" t="s">
        <v>36</v>
      </c>
      <c r="C68" s="18" t="s">
        <v>46</v>
      </c>
      <c r="D68" s="18" t="s">
        <v>13</v>
      </c>
      <c r="E68" s="23">
        <v>259900</v>
      </c>
      <c r="F68" s="23">
        <v>246905</v>
      </c>
      <c r="G68" s="24">
        <v>41062</v>
      </c>
      <c r="H68" s="24">
        <v>41154</v>
      </c>
    </row>
    <row r="69" spans="1:8" x14ac:dyDescent="0.2">
      <c r="A69" s="20">
        <v>62</v>
      </c>
      <c r="B69" s="18" t="s">
        <v>95</v>
      </c>
      <c r="C69" s="18" t="s">
        <v>71</v>
      </c>
      <c r="D69" s="18" t="s">
        <v>58</v>
      </c>
      <c r="E69" s="23">
        <v>399000</v>
      </c>
      <c r="F69" s="23">
        <v>350000</v>
      </c>
      <c r="G69" s="24">
        <v>41062</v>
      </c>
      <c r="H69" s="24">
        <v>41243</v>
      </c>
    </row>
    <row r="70" spans="1:8" x14ac:dyDescent="0.2">
      <c r="A70" s="20">
        <v>63</v>
      </c>
      <c r="B70" s="18" t="s">
        <v>96</v>
      </c>
      <c r="C70" s="18" t="s">
        <v>71</v>
      </c>
      <c r="D70" s="18" t="s">
        <v>6</v>
      </c>
      <c r="E70" s="23">
        <v>410000</v>
      </c>
      <c r="F70" s="23">
        <v>350750</v>
      </c>
      <c r="G70" s="24">
        <v>41063</v>
      </c>
      <c r="H70" s="24">
        <v>41197</v>
      </c>
    </row>
    <row r="71" spans="1:8" x14ac:dyDescent="0.2">
      <c r="A71" s="20">
        <v>64</v>
      </c>
      <c r="B71" s="18" t="s">
        <v>97</v>
      </c>
      <c r="C71" s="18" t="s">
        <v>71</v>
      </c>
      <c r="D71" s="18" t="s">
        <v>14</v>
      </c>
      <c r="E71" s="23">
        <v>285750</v>
      </c>
      <c r="F71" s="23">
        <v>300000</v>
      </c>
      <c r="G71" s="24">
        <v>41065</v>
      </c>
      <c r="H71" s="24">
        <v>41091</v>
      </c>
    </row>
    <row r="72" spans="1:8" x14ac:dyDescent="0.2">
      <c r="A72" s="20">
        <v>65</v>
      </c>
      <c r="B72" s="18" t="s">
        <v>37</v>
      </c>
      <c r="C72" s="18" t="s">
        <v>47</v>
      </c>
      <c r="D72" s="18" t="s">
        <v>7</v>
      </c>
      <c r="E72" s="23">
        <v>189900</v>
      </c>
      <c r="F72" s="23">
        <v>186102</v>
      </c>
      <c r="G72" s="24">
        <v>41066</v>
      </c>
      <c r="H72" s="24">
        <v>41116</v>
      </c>
    </row>
    <row r="73" spans="1:8" x14ac:dyDescent="0.2">
      <c r="A73" s="20">
        <v>66</v>
      </c>
      <c r="B73" s="18" t="s">
        <v>60</v>
      </c>
      <c r="C73" s="18" t="s">
        <v>49</v>
      </c>
      <c r="D73" s="18" t="s">
        <v>8</v>
      </c>
      <c r="E73" s="23">
        <v>335000</v>
      </c>
      <c r="F73" s="23">
        <v>330000</v>
      </c>
      <c r="G73" s="24">
        <v>41070</v>
      </c>
      <c r="H73" s="24">
        <v>41167</v>
      </c>
    </row>
    <row r="74" spans="1:8" x14ac:dyDescent="0.2">
      <c r="A74" s="20">
        <v>67</v>
      </c>
      <c r="B74" s="18" t="s">
        <v>98</v>
      </c>
      <c r="C74" s="18" t="s">
        <v>71</v>
      </c>
      <c r="D74" s="18" t="s">
        <v>7</v>
      </c>
      <c r="E74" s="23">
        <v>250000</v>
      </c>
      <c r="F74" s="23">
        <v>275000</v>
      </c>
      <c r="G74" s="24">
        <v>41072</v>
      </c>
      <c r="H74" s="24">
        <v>41085</v>
      </c>
    </row>
    <row r="75" spans="1:8" x14ac:dyDescent="0.2">
      <c r="A75" s="20">
        <v>68</v>
      </c>
      <c r="B75" s="18" t="s">
        <v>38</v>
      </c>
      <c r="C75" s="18" t="s">
        <v>45</v>
      </c>
      <c r="D75" s="18" t="s">
        <v>10</v>
      </c>
      <c r="E75" s="23">
        <v>275000</v>
      </c>
      <c r="F75" s="23">
        <v>264000</v>
      </c>
      <c r="G75" s="24">
        <v>41073</v>
      </c>
      <c r="H75" s="24">
        <v>41111</v>
      </c>
    </row>
    <row r="76" spans="1:8" x14ac:dyDescent="0.2">
      <c r="A76" s="20">
        <v>69</v>
      </c>
      <c r="B76" s="18" t="s">
        <v>39</v>
      </c>
      <c r="C76" s="18" t="s">
        <v>47</v>
      </c>
      <c r="D76" s="18" t="s">
        <v>7</v>
      </c>
      <c r="E76" s="23">
        <v>589000</v>
      </c>
      <c r="F76" s="23">
        <v>575000</v>
      </c>
      <c r="G76" s="24">
        <v>41078</v>
      </c>
      <c r="H76" s="24">
        <v>41098</v>
      </c>
    </row>
    <row r="77" spans="1:8" x14ac:dyDescent="0.2">
      <c r="A77" s="20">
        <v>70</v>
      </c>
      <c r="B77" s="18" t="s">
        <v>61</v>
      </c>
      <c r="C77" s="18" t="s">
        <v>49</v>
      </c>
      <c r="D77" s="18" t="s">
        <v>12</v>
      </c>
      <c r="E77" s="23">
        <v>345670</v>
      </c>
      <c r="F77" s="23">
        <v>345000</v>
      </c>
      <c r="G77" s="24">
        <v>41080</v>
      </c>
      <c r="H77" s="24">
        <v>41182</v>
      </c>
    </row>
    <row r="78" spans="1:8" x14ac:dyDescent="0.2">
      <c r="A78" s="20">
        <v>70</v>
      </c>
      <c r="B78" s="18" t="s">
        <v>61</v>
      </c>
      <c r="C78" s="18" t="s">
        <v>49</v>
      </c>
      <c r="D78" s="18" t="s">
        <v>12</v>
      </c>
      <c r="E78" s="23">
        <v>345670</v>
      </c>
      <c r="F78" s="23">
        <v>345000</v>
      </c>
      <c r="G78" s="24">
        <v>41080</v>
      </c>
      <c r="H78" s="24">
        <v>41182</v>
      </c>
    </row>
    <row r="79" spans="1:8" x14ac:dyDescent="0.2">
      <c r="A79" s="20">
        <v>71</v>
      </c>
      <c r="B79" s="18" t="s">
        <v>40</v>
      </c>
      <c r="C79" s="18" t="s">
        <v>45</v>
      </c>
      <c r="D79" s="18" t="s">
        <v>12</v>
      </c>
      <c r="E79" s="23">
        <v>254500</v>
      </c>
      <c r="F79" s="23">
        <v>236685</v>
      </c>
      <c r="G79" s="24">
        <v>41083</v>
      </c>
      <c r="H79" s="24">
        <v>41173</v>
      </c>
    </row>
    <row r="80" spans="1:8" x14ac:dyDescent="0.2">
      <c r="A80" s="20">
        <v>72</v>
      </c>
      <c r="B80" s="18" t="s">
        <v>99</v>
      </c>
      <c r="C80" s="18" t="s">
        <v>71</v>
      </c>
      <c r="D80" s="18" t="s">
        <v>11</v>
      </c>
      <c r="E80" s="23">
        <v>300000</v>
      </c>
      <c r="F80" s="23">
        <v>250000</v>
      </c>
      <c r="G80" s="24">
        <v>41083</v>
      </c>
      <c r="H80" s="24">
        <v>41215</v>
      </c>
    </row>
    <row r="81" spans="1:8" x14ac:dyDescent="0.2">
      <c r="A81" s="20">
        <v>73</v>
      </c>
      <c r="B81" s="18" t="s">
        <v>43</v>
      </c>
      <c r="C81" s="18" t="s">
        <v>45</v>
      </c>
      <c r="D81" s="18" t="s">
        <v>6</v>
      </c>
      <c r="E81" s="23">
        <v>555000</v>
      </c>
      <c r="F81" s="23">
        <v>565000</v>
      </c>
      <c r="G81" s="24">
        <v>41084</v>
      </c>
      <c r="H81" s="24">
        <v>41090</v>
      </c>
    </row>
    <row r="82" spans="1:8" x14ac:dyDescent="0.2">
      <c r="A82" s="20">
        <v>74</v>
      </c>
      <c r="B82" s="18" t="s">
        <v>100</v>
      </c>
      <c r="C82" s="18" t="s">
        <v>71</v>
      </c>
      <c r="D82" s="18" t="s">
        <v>13</v>
      </c>
      <c r="E82" s="23">
        <v>275900</v>
      </c>
      <c r="F82" s="23">
        <v>250000</v>
      </c>
      <c r="G82" s="24">
        <v>41084</v>
      </c>
      <c r="H82" s="24">
        <v>41136</v>
      </c>
    </row>
    <row r="83" spans="1:8" x14ac:dyDescent="0.2">
      <c r="A83" s="20">
        <v>75</v>
      </c>
      <c r="B83" s="18" t="s">
        <v>70</v>
      </c>
      <c r="C83" s="18" t="s">
        <v>47</v>
      </c>
      <c r="D83" s="18" t="s">
        <v>8</v>
      </c>
      <c r="E83" s="23">
        <v>475000</v>
      </c>
      <c r="F83" s="23">
        <v>455000</v>
      </c>
      <c r="G83" s="24">
        <v>41084</v>
      </c>
      <c r="H83" s="24">
        <v>41170</v>
      </c>
    </row>
    <row r="84" spans="1:8" x14ac:dyDescent="0.2">
      <c r="A84" s="20">
        <v>76</v>
      </c>
      <c r="B84" s="18" t="s">
        <v>41</v>
      </c>
      <c r="C84" s="18" t="s">
        <v>46</v>
      </c>
      <c r="D84" s="18" t="s">
        <v>13</v>
      </c>
      <c r="E84" s="23">
        <v>165900</v>
      </c>
      <c r="F84" s="23">
        <v>159264</v>
      </c>
      <c r="G84" s="24">
        <v>41089</v>
      </c>
      <c r="H84" s="24">
        <v>41158</v>
      </c>
    </row>
    <row r="85" spans="1:8" x14ac:dyDescent="0.2">
      <c r="A85" s="20">
        <v>77</v>
      </c>
      <c r="B85" s="18" t="s">
        <v>101</v>
      </c>
      <c r="C85" s="18" t="s">
        <v>71</v>
      </c>
      <c r="D85" s="18" t="s">
        <v>9</v>
      </c>
      <c r="E85" s="23">
        <v>299999</v>
      </c>
      <c r="F85" s="23">
        <v>280000</v>
      </c>
      <c r="G85" s="24">
        <v>41089</v>
      </c>
      <c r="H85" s="24">
        <v>41182</v>
      </c>
    </row>
    <row r="86" spans="1:8" x14ac:dyDescent="0.2">
      <c r="A86" s="20">
        <v>78</v>
      </c>
      <c r="B86" s="18" t="s">
        <v>63</v>
      </c>
      <c r="C86" s="18" t="s">
        <v>49</v>
      </c>
      <c r="D86" s="18" t="s">
        <v>6</v>
      </c>
      <c r="E86" s="23">
        <v>400000</v>
      </c>
      <c r="F86" s="23">
        <v>400000</v>
      </c>
      <c r="G86" s="24">
        <v>41090</v>
      </c>
      <c r="H86" s="24">
        <v>41105</v>
      </c>
    </row>
    <row r="87" spans="1:8" x14ac:dyDescent="0.2">
      <c r="A87" s="20">
        <v>79</v>
      </c>
      <c r="B87" s="18" t="s">
        <v>102</v>
      </c>
      <c r="C87" s="18" t="s">
        <v>71</v>
      </c>
      <c r="D87" s="18" t="s">
        <v>9</v>
      </c>
      <c r="E87" s="23">
        <v>339999</v>
      </c>
      <c r="F87" s="23">
        <v>310000</v>
      </c>
      <c r="G87" s="24">
        <v>41090</v>
      </c>
      <c r="H87" s="24">
        <v>41183</v>
      </c>
    </row>
    <row r="88" spans="1:8" x14ac:dyDescent="0.2">
      <c r="A88" s="20">
        <v>80</v>
      </c>
      <c r="B88" s="18" t="s">
        <v>62</v>
      </c>
      <c r="C88" s="18" t="s">
        <v>49</v>
      </c>
      <c r="D88" s="18" t="s">
        <v>8</v>
      </c>
      <c r="E88" s="23">
        <v>380500</v>
      </c>
      <c r="F88" s="23">
        <v>365000</v>
      </c>
      <c r="G88" s="24">
        <v>41090</v>
      </c>
      <c r="H88" s="24">
        <v>41153</v>
      </c>
    </row>
    <row r="89" spans="1:8" x14ac:dyDescent="0.2">
      <c r="A89" s="20">
        <v>80</v>
      </c>
      <c r="B89" s="18" t="s">
        <v>62</v>
      </c>
      <c r="C89" s="18" t="s">
        <v>49</v>
      </c>
      <c r="D89" s="18" t="s">
        <v>8</v>
      </c>
      <c r="E89" s="23">
        <v>380500</v>
      </c>
      <c r="F89" s="23">
        <v>365000</v>
      </c>
      <c r="G89" s="24">
        <v>41090</v>
      </c>
      <c r="H89" s="24">
        <v>41153</v>
      </c>
    </row>
    <row r="90" spans="1:8" x14ac:dyDescent="0.2">
      <c r="A90" s="20">
        <v>81</v>
      </c>
      <c r="B90" s="18" t="s">
        <v>42</v>
      </c>
      <c r="C90" s="18" t="s">
        <v>45</v>
      </c>
      <c r="D90" s="18" t="s">
        <v>14</v>
      </c>
      <c r="E90" s="23">
        <v>245900</v>
      </c>
      <c r="F90" s="23">
        <v>233605</v>
      </c>
      <c r="G90" s="24">
        <v>41090</v>
      </c>
      <c r="H90" s="24">
        <v>41137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sqref="A1:J83"/>
    </sheetView>
  </sheetViews>
  <sheetFormatPr defaultRowHeight="12.75" x14ac:dyDescent="0.2"/>
  <cols>
    <col min="1" max="1" width="12.7109375" bestFit="1" customWidth="1"/>
    <col min="2" max="2" width="23.85546875" bestFit="1" customWidth="1"/>
    <col min="3" max="3" width="14" bestFit="1" customWidth="1"/>
    <col min="4" max="4" width="12" bestFit="1" customWidth="1"/>
    <col min="5" max="5" width="11.28515625" bestFit="1" customWidth="1"/>
    <col min="6" max="6" width="12" bestFit="1" customWidth="1"/>
    <col min="7" max="7" width="12.5703125" bestFit="1" customWidth="1"/>
    <col min="8" max="8" width="11.5703125" bestFit="1" customWidth="1"/>
    <col min="9" max="9" width="10.140625" bestFit="1" customWidth="1"/>
    <col min="10" max="10" width="12.7109375" bestFit="1" customWidth="1"/>
  </cols>
  <sheetData>
    <row r="1" spans="1:10" ht="38.25" x14ac:dyDescent="0.2">
      <c r="A1" s="21" t="s">
        <v>44</v>
      </c>
      <c r="B1" s="22" t="s">
        <v>0</v>
      </c>
      <c r="C1" s="22" t="s">
        <v>1</v>
      </c>
      <c r="D1" s="26" t="s">
        <v>2</v>
      </c>
      <c r="E1" s="26" t="s">
        <v>103</v>
      </c>
      <c r="F1" s="26" t="s">
        <v>3</v>
      </c>
      <c r="G1" s="26" t="s">
        <v>104</v>
      </c>
      <c r="H1" s="26" t="s">
        <v>5</v>
      </c>
      <c r="I1" s="26" t="s">
        <v>4</v>
      </c>
      <c r="J1" s="27" t="s">
        <v>105</v>
      </c>
    </row>
    <row r="2" spans="1:10" x14ac:dyDescent="0.2">
      <c r="A2" s="20">
        <v>12</v>
      </c>
      <c r="B2" s="18" t="s">
        <v>76</v>
      </c>
      <c r="C2" s="18" t="s">
        <v>47</v>
      </c>
      <c r="D2" s="18" t="s">
        <v>8</v>
      </c>
      <c r="E2" s="23">
        <v>750250</v>
      </c>
      <c r="F2" s="23">
        <v>700000</v>
      </c>
      <c r="G2" s="28">
        <f>Table1[Selling Price]/Table1[List Price]</f>
        <v>0.93302232589136957</v>
      </c>
      <c r="H2" s="24">
        <v>43202</v>
      </c>
      <c r="I2" s="24">
        <v>43405</v>
      </c>
      <c r="J2" s="29">
        <f>Table1[Sale Date]-Table1[Listing Date]</f>
        <v>203</v>
      </c>
    </row>
    <row r="3" spans="1:10" x14ac:dyDescent="0.2">
      <c r="A3" s="20">
        <v>40</v>
      </c>
      <c r="B3" s="18" t="s">
        <v>68</v>
      </c>
      <c r="C3" s="18" t="s">
        <v>47</v>
      </c>
      <c r="D3" s="18" t="s">
        <v>8</v>
      </c>
      <c r="E3" s="23">
        <v>1500120</v>
      </c>
      <c r="F3" s="23">
        <v>1400000</v>
      </c>
      <c r="G3" s="28">
        <f>Table1[Selling Price]/Table1[List Price]</f>
        <v>0.93325867263952222</v>
      </c>
      <c r="H3" s="24">
        <v>43225</v>
      </c>
      <c r="I3" s="24">
        <v>43373</v>
      </c>
      <c r="J3" s="29">
        <f>Table1[Sale Date]-Table1[Listing Date]</f>
        <v>148</v>
      </c>
    </row>
    <row r="4" spans="1:10" x14ac:dyDescent="0.2">
      <c r="A4" s="20">
        <v>75</v>
      </c>
      <c r="B4" s="18" t="s">
        <v>70</v>
      </c>
      <c r="C4" s="18" t="s">
        <v>47</v>
      </c>
      <c r="D4" s="18" t="s">
        <v>8</v>
      </c>
      <c r="E4" s="23">
        <v>475000</v>
      </c>
      <c r="F4" s="23">
        <v>455000</v>
      </c>
      <c r="G4" s="28">
        <f>Table1[Selling Price]/Table1[List Price]</f>
        <v>0.95789473684210524</v>
      </c>
      <c r="H4" s="24">
        <v>43275</v>
      </c>
      <c r="I4" s="24">
        <v>43361</v>
      </c>
      <c r="J4" s="29">
        <f>Table1[Sale Date]-Table1[Listing Date]</f>
        <v>86</v>
      </c>
    </row>
    <row r="5" spans="1:10" x14ac:dyDescent="0.2">
      <c r="A5" s="20">
        <v>16</v>
      </c>
      <c r="B5" s="18" t="s">
        <v>20</v>
      </c>
      <c r="C5" s="18" t="s">
        <v>47</v>
      </c>
      <c r="D5" s="18" t="s">
        <v>11</v>
      </c>
      <c r="E5" s="23">
        <v>450000</v>
      </c>
      <c r="F5" s="23">
        <v>382500</v>
      </c>
      <c r="G5" s="28">
        <f>Table1[Selling Price]/Table1[List Price]</f>
        <v>0.85</v>
      </c>
      <c r="H5" s="24">
        <v>43205</v>
      </c>
      <c r="I5" s="24">
        <v>43281</v>
      </c>
      <c r="J5" s="29">
        <f>Table1[Sale Date]-Table1[Listing Date]</f>
        <v>76</v>
      </c>
    </row>
    <row r="6" spans="1:10" x14ac:dyDescent="0.2">
      <c r="A6" s="20">
        <v>20</v>
      </c>
      <c r="B6" s="18" t="s">
        <v>22</v>
      </c>
      <c r="C6" s="18" t="s">
        <v>47</v>
      </c>
      <c r="D6" s="18" t="s">
        <v>7</v>
      </c>
      <c r="E6" s="23">
        <v>325000</v>
      </c>
      <c r="F6" s="23">
        <v>308750</v>
      </c>
      <c r="G6" s="28">
        <f>Table1[Selling Price]/Table1[List Price]</f>
        <v>0.95</v>
      </c>
      <c r="H6" s="24">
        <v>43209</v>
      </c>
      <c r="I6" s="24">
        <v>43283</v>
      </c>
      <c r="J6" s="29">
        <f>Table1[Sale Date]-Table1[Listing Date]</f>
        <v>74</v>
      </c>
    </row>
    <row r="7" spans="1:10" x14ac:dyDescent="0.2">
      <c r="A7" s="20">
        <v>6</v>
      </c>
      <c r="B7" s="18" t="s">
        <v>16</v>
      </c>
      <c r="C7" s="18" t="s">
        <v>47</v>
      </c>
      <c r="D7" s="18" t="s">
        <v>6</v>
      </c>
      <c r="E7" s="23">
        <v>500000</v>
      </c>
      <c r="F7" s="23">
        <v>465000</v>
      </c>
      <c r="G7" s="28">
        <f>Table1[Selling Price]/Table1[List Price]</f>
        <v>0.93</v>
      </c>
      <c r="H7" s="24">
        <v>43193</v>
      </c>
      <c r="I7" s="24">
        <v>43261</v>
      </c>
      <c r="J7" s="29">
        <f>Table1[Sale Date]-Table1[Listing Date]</f>
        <v>68</v>
      </c>
    </row>
    <row r="8" spans="1:10" x14ac:dyDescent="0.2">
      <c r="A8" s="20">
        <v>17</v>
      </c>
      <c r="B8" s="18" t="s">
        <v>21</v>
      </c>
      <c r="C8" s="18" t="s">
        <v>47</v>
      </c>
      <c r="D8" s="18" t="s">
        <v>7</v>
      </c>
      <c r="E8" s="23">
        <v>345000</v>
      </c>
      <c r="F8" s="23">
        <v>339999</v>
      </c>
      <c r="G8" s="28">
        <f>Table1[Selling Price]/Table1[List Price]</f>
        <v>0.98550434782608698</v>
      </c>
      <c r="H8" s="24">
        <v>43208</v>
      </c>
      <c r="I8" s="24">
        <v>43274</v>
      </c>
      <c r="J8" s="29">
        <f>Table1[Sale Date]-Table1[Listing Date]</f>
        <v>66</v>
      </c>
    </row>
    <row r="9" spans="1:10" x14ac:dyDescent="0.2">
      <c r="A9" s="20">
        <v>9</v>
      </c>
      <c r="B9" s="18" t="s">
        <v>17</v>
      </c>
      <c r="C9" s="18" t="s">
        <v>47</v>
      </c>
      <c r="D9" s="18" t="s">
        <v>10</v>
      </c>
      <c r="E9" s="23">
        <v>219000</v>
      </c>
      <c r="F9" s="23">
        <v>215000</v>
      </c>
      <c r="G9" s="28">
        <f>Table1[Selling Price]/Table1[List Price]</f>
        <v>0.9817351598173516</v>
      </c>
      <c r="H9" s="24">
        <v>43198</v>
      </c>
      <c r="I9" s="24">
        <v>43253</v>
      </c>
      <c r="J9" s="29">
        <f>Table1[Sale Date]-Table1[Listing Date]</f>
        <v>55</v>
      </c>
    </row>
    <row r="10" spans="1:10" x14ac:dyDescent="0.2">
      <c r="A10" s="20">
        <v>27</v>
      </c>
      <c r="B10" s="18" t="s">
        <v>23</v>
      </c>
      <c r="C10" s="18" t="s">
        <v>47</v>
      </c>
      <c r="D10" s="18" t="s">
        <v>9</v>
      </c>
      <c r="E10" s="23">
        <v>400000</v>
      </c>
      <c r="F10" s="23">
        <v>375000</v>
      </c>
      <c r="G10" s="28">
        <f>Table1[Selling Price]/Table1[List Price]</f>
        <v>0.9375</v>
      </c>
      <c r="H10" s="24">
        <v>43220</v>
      </c>
      <c r="I10" s="24">
        <v>43270</v>
      </c>
      <c r="J10" s="29">
        <f>Table1[Sale Date]-Table1[Listing Date]</f>
        <v>50</v>
      </c>
    </row>
    <row r="11" spans="1:10" x14ac:dyDescent="0.2">
      <c r="A11" s="20">
        <v>65</v>
      </c>
      <c r="B11" s="18" t="s">
        <v>37</v>
      </c>
      <c r="C11" s="18" t="s">
        <v>47</v>
      </c>
      <c r="D11" s="18" t="s">
        <v>7</v>
      </c>
      <c r="E11" s="23">
        <v>189900</v>
      </c>
      <c r="F11" s="23">
        <v>186102</v>
      </c>
      <c r="G11" s="28">
        <f>Table1[Selling Price]/Table1[List Price]</f>
        <v>0.98</v>
      </c>
      <c r="H11" s="24">
        <v>43257</v>
      </c>
      <c r="I11" s="24">
        <v>43307</v>
      </c>
      <c r="J11" s="29">
        <f>Table1[Sale Date]-Table1[Listing Date]</f>
        <v>50</v>
      </c>
    </row>
    <row r="12" spans="1:10" x14ac:dyDescent="0.2">
      <c r="A12" s="20">
        <v>50</v>
      </c>
      <c r="B12" s="18" t="s">
        <v>32</v>
      </c>
      <c r="C12" s="18" t="s">
        <v>47</v>
      </c>
      <c r="D12" s="18" t="s">
        <v>14</v>
      </c>
      <c r="E12" s="23">
        <v>310000</v>
      </c>
      <c r="F12" s="23">
        <v>291400</v>
      </c>
      <c r="G12" s="28">
        <f>Table1[Selling Price]/Table1[List Price]</f>
        <v>0.94</v>
      </c>
      <c r="H12" s="24">
        <v>43242</v>
      </c>
      <c r="I12" s="24">
        <v>43280</v>
      </c>
      <c r="J12" s="29">
        <f>Table1[Sale Date]-Table1[Listing Date]</f>
        <v>38</v>
      </c>
    </row>
    <row r="13" spans="1:10" x14ac:dyDescent="0.2">
      <c r="A13" s="20">
        <v>44</v>
      </c>
      <c r="B13" s="18" t="s">
        <v>29</v>
      </c>
      <c r="C13" s="18" t="s">
        <v>47</v>
      </c>
      <c r="D13" s="18" t="s">
        <v>9</v>
      </c>
      <c r="E13" s="23">
        <v>1250000</v>
      </c>
      <c r="F13" s="23">
        <v>1225000</v>
      </c>
      <c r="G13" s="28">
        <f>Table1[Selling Price]/Table1[List Price]</f>
        <v>0.98</v>
      </c>
      <c r="H13" s="24">
        <v>43232</v>
      </c>
      <c r="I13" s="24">
        <v>43257</v>
      </c>
      <c r="J13" s="29">
        <f>Table1[Sale Date]-Table1[Listing Date]</f>
        <v>25</v>
      </c>
    </row>
    <row r="14" spans="1:10" x14ac:dyDescent="0.2">
      <c r="A14" s="20">
        <v>48</v>
      </c>
      <c r="B14" s="18" t="s">
        <v>31</v>
      </c>
      <c r="C14" s="18" t="s">
        <v>47</v>
      </c>
      <c r="D14" s="18" t="s">
        <v>13</v>
      </c>
      <c r="E14" s="23">
        <v>147800</v>
      </c>
      <c r="F14" s="23">
        <v>150000</v>
      </c>
      <c r="G14" s="28">
        <f>Table1[Selling Price]/Table1[List Price]</f>
        <v>1.0148849797023005</v>
      </c>
      <c r="H14" s="24">
        <v>43242</v>
      </c>
      <c r="I14" s="24">
        <v>43267</v>
      </c>
      <c r="J14" s="29">
        <f>Table1[Sale Date]-Table1[Listing Date]</f>
        <v>25</v>
      </c>
    </row>
    <row r="15" spans="1:10" x14ac:dyDescent="0.2">
      <c r="A15" s="20">
        <v>69</v>
      </c>
      <c r="B15" s="18" t="s">
        <v>39</v>
      </c>
      <c r="C15" s="18" t="s">
        <v>47</v>
      </c>
      <c r="D15" s="18" t="s">
        <v>7</v>
      </c>
      <c r="E15" s="23">
        <v>589000</v>
      </c>
      <c r="F15" s="23">
        <v>575000</v>
      </c>
      <c r="G15" s="28">
        <f>Table1[Selling Price]/Table1[List Price]</f>
        <v>0.97623089983022071</v>
      </c>
      <c r="H15" s="24">
        <v>43269</v>
      </c>
      <c r="I15" s="24">
        <v>43289</v>
      </c>
      <c r="J15" s="29">
        <f>Table1[Sale Date]-Table1[Listing Date]</f>
        <v>20</v>
      </c>
    </row>
    <row r="16" spans="1:10" x14ac:dyDescent="0.2">
      <c r="A16" s="20">
        <v>15</v>
      </c>
      <c r="B16" s="18" t="s">
        <v>77</v>
      </c>
      <c r="C16" s="18" t="s">
        <v>49</v>
      </c>
      <c r="D16" s="18" t="s">
        <v>11</v>
      </c>
      <c r="E16" s="23">
        <v>555000</v>
      </c>
      <c r="F16" s="23">
        <v>500000</v>
      </c>
      <c r="G16" s="28">
        <f>Table1[Selling Price]/Table1[List Price]</f>
        <v>0.90090090090090091</v>
      </c>
      <c r="H16" s="24">
        <v>43203</v>
      </c>
      <c r="I16" s="24">
        <v>43388</v>
      </c>
      <c r="J16" s="29">
        <f>Table1[Sale Date]-Table1[Listing Date]</f>
        <v>185</v>
      </c>
    </row>
    <row r="17" spans="1:10" x14ac:dyDescent="0.2">
      <c r="A17" s="20">
        <v>8</v>
      </c>
      <c r="B17" s="18" t="s">
        <v>75</v>
      </c>
      <c r="C17" s="18" t="s">
        <v>49</v>
      </c>
      <c r="D17" s="18" t="s">
        <v>7</v>
      </c>
      <c r="E17" s="23">
        <v>565000</v>
      </c>
      <c r="F17" s="23">
        <v>535000</v>
      </c>
      <c r="G17" s="28">
        <f>Table1[Selling Price]/Table1[List Price]</f>
        <v>0.94690265486725667</v>
      </c>
      <c r="H17" s="24">
        <v>43196</v>
      </c>
      <c r="I17" s="24">
        <v>43373</v>
      </c>
      <c r="J17" s="29">
        <f>Table1[Sale Date]-Table1[Listing Date]</f>
        <v>177</v>
      </c>
    </row>
    <row r="18" spans="1:10" x14ac:dyDescent="0.2">
      <c r="A18" s="20">
        <v>36</v>
      </c>
      <c r="B18" s="18" t="s">
        <v>53</v>
      </c>
      <c r="C18" s="18" t="s">
        <v>49</v>
      </c>
      <c r="D18" s="18" t="s">
        <v>14</v>
      </c>
      <c r="E18" s="23">
        <v>450000</v>
      </c>
      <c r="F18" s="23">
        <v>400000</v>
      </c>
      <c r="G18" s="28">
        <f>Table1[Selling Price]/Table1[List Price]</f>
        <v>0.88888888888888884</v>
      </c>
      <c r="H18" s="24">
        <v>43222</v>
      </c>
      <c r="I18" s="24">
        <v>43373</v>
      </c>
      <c r="J18" s="29">
        <f>Table1[Sale Date]-Table1[Listing Date]</f>
        <v>151</v>
      </c>
    </row>
    <row r="19" spans="1:10" x14ac:dyDescent="0.2">
      <c r="A19" s="20">
        <v>24</v>
      </c>
      <c r="B19" s="18" t="s">
        <v>51</v>
      </c>
      <c r="C19" s="18" t="s">
        <v>49</v>
      </c>
      <c r="D19" s="18" t="s">
        <v>10</v>
      </c>
      <c r="E19" s="23">
        <v>425815</v>
      </c>
      <c r="F19" s="23">
        <v>400000</v>
      </c>
      <c r="G19" s="28">
        <f>Table1[Selling Price]/Table1[List Price]</f>
        <v>0.93937508072754605</v>
      </c>
      <c r="H19" s="24">
        <v>43218</v>
      </c>
      <c r="I19" s="24">
        <v>43358</v>
      </c>
      <c r="J19" s="29">
        <f>Table1[Sale Date]-Table1[Listing Date]</f>
        <v>140</v>
      </c>
    </row>
    <row r="20" spans="1:10" x14ac:dyDescent="0.2">
      <c r="A20" s="20">
        <v>25</v>
      </c>
      <c r="B20" s="18" t="s">
        <v>52</v>
      </c>
      <c r="C20" s="18" t="s">
        <v>49</v>
      </c>
      <c r="D20" s="18" t="s">
        <v>8</v>
      </c>
      <c r="E20" s="23">
        <v>250000</v>
      </c>
      <c r="F20" s="23">
        <v>232000</v>
      </c>
      <c r="G20" s="28">
        <f>Table1[Selling Price]/Table1[List Price]</f>
        <v>0.92800000000000005</v>
      </c>
      <c r="H20" s="24">
        <v>43219</v>
      </c>
      <c r="I20" s="24">
        <v>43344</v>
      </c>
      <c r="J20" s="29">
        <f>Table1[Sale Date]-Table1[Listing Date]</f>
        <v>125</v>
      </c>
    </row>
    <row r="21" spans="1:10" x14ac:dyDescent="0.2">
      <c r="A21" s="20">
        <v>14</v>
      </c>
      <c r="B21" s="18" t="s">
        <v>50</v>
      </c>
      <c r="C21" s="18" t="s">
        <v>49</v>
      </c>
      <c r="D21" s="18" t="s">
        <v>6</v>
      </c>
      <c r="E21" s="23">
        <v>314250</v>
      </c>
      <c r="F21" s="23">
        <v>304000</v>
      </c>
      <c r="G21" s="28">
        <f>Table1[Selling Price]/Table1[List Price]</f>
        <v>0.96738265712012728</v>
      </c>
      <c r="H21" s="24">
        <v>43203</v>
      </c>
      <c r="I21" s="24">
        <v>43317</v>
      </c>
      <c r="J21" s="29">
        <f>Table1[Sale Date]-Table1[Listing Date]</f>
        <v>114</v>
      </c>
    </row>
    <row r="22" spans="1:10" x14ac:dyDescent="0.2">
      <c r="A22" s="20">
        <v>70</v>
      </c>
      <c r="B22" s="18" t="s">
        <v>61</v>
      </c>
      <c r="C22" s="18" t="s">
        <v>49</v>
      </c>
      <c r="D22" s="18" t="s">
        <v>12</v>
      </c>
      <c r="E22" s="23">
        <v>345670</v>
      </c>
      <c r="F22" s="23">
        <v>345000</v>
      </c>
      <c r="G22" s="28">
        <f>Table1[Selling Price]/Table1[List Price]</f>
        <v>0.99806173518095298</v>
      </c>
      <c r="H22" s="24">
        <v>43271</v>
      </c>
      <c r="I22" s="24">
        <v>43373</v>
      </c>
      <c r="J22" s="29">
        <f>Table1[Sale Date]-Table1[Listing Date]</f>
        <v>102</v>
      </c>
    </row>
    <row r="23" spans="1:10" x14ac:dyDescent="0.2">
      <c r="A23" s="20">
        <v>66</v>
      </c>
      <c r="B23" s="18" t="s">
        <v>60</v>
      </c>
      <c r="C23" s="18" t="s">
        <v>49</v>
      </c>
      <c r="D23" s="18" t="s">
        <v>8</v>
      </c>
      <c r="E23" s="23">
        <v>335000</v>
      </c>
      <c r="F23" s="23">
        <v>330000</v>
      </c>
      <c r="G23" s="28">
        <f>Table1[Selling Price]/Table1[List Price]</f>
        <v>0.9850746268656716</v>
      </c>
      <c r="H23" s="24">
        <v>43261</v>
      </c>
      <c r="I23" s="24">
        <v>43358</v>
      </c>
      <c r="J23" s="29">
        <f>Table1[Sale Date]-Table1[Listing Date]</f>
        <v>97</v>
      </c>
    </row>
    <row r="24" spans="1:10" x14ac:dyDescent="0.2">
      <c r="A24" s="20">
        <v>45</v>
      </c>
      <c r="B24" s="18" t="s">
        <v>55</v>
      </c>
      <c r="C24" s="18" t="s">
        <v>49</v>
      </c>
      <c r="D24" s="18" t="s">
        <v>8</v>
      </c>
      <c r="E24" s="23">
        <v>365750</v>
      </c>
      <c r="F24" s="23">
        <v>355000</v>
      </c>
      <c r="G24" s="28">
        <f>Table1[Selling Price]/Table1[List Price]</f>
        <v>0.9706083390293917</v>
      </c>
      <c r="H24" s="24">
        <v>43233</v>
      </c>
      <c r="I24" s="24">
        <v>43327</v>
      </c>
      <c r="J24" s="29">
        <f>Table1[Sale Date]-Table1[Listing Date]</f>
        <v>94</v>
      </c>
    </row>
    <row r="25" spans="1:10" x14ac:dyDescent="0.2">
      <c r="A25" s="20">
        <v>60</v>
      </c>
      <c r="B25" s="18" t="s">
        <v>59</v>
      </c>
      <c r="C25" s="18" t="s">
        <v>49</v>
      </c>
      <c r="D25" s="18" t="s">
        <v>6</v>
      </c>
      <c r="E25" s="23">
        <v>345000</v>
      </c>
      <c r="F25" s="23">
        <v>330000</v>
      </c>
      <c r="G25" s="28">
        <f>Table1[Selling Price]/Table1[List Price]</f>
        <v>0.95652173913043481</v>
      </c>
      <c r="H25" s="24">
        <v>43252</v>
      </c>
      <c r="I25" s="24">
        <v>43327</v>
      </c>
      <c r="J25" s="29">
        <f>Table1[Sale Date]-Table1[Listing Date]</f>
        <v>75</v>
      </c>
    </row>
    <row r="26" spans="1:10" x14ac:dyDescent="0.2">
      <c r="A26" s="20">
        <v>19</v>
      </c>
      <c r="B26" s="18" t="s">
        <v>66</v>
      </c>
      <c r="C26" s="18" t="s">
        <v>49</v>
      </c>
      <c r="D26" s="18" t="s">
        <v>8</v>
      </c>
      <c r="E26" s="23">
        <v>425000</v>
      </c>
      <c r="F26" s="23">
        <v>415000</v>
      </c>
      <c r="G26" s="28">
        <f>Table1[Selling Price]/Table1[List Price]</f>
        <v>0.97647058823529409</v>
      </c>
      <c r="H26" s="24">
        <v>43208</v>
      </c>
      <c r="I26" s="24">
        <v>43281</v>
      </c>
      <c r="J26" s="29">
        <f>Table1[Sale Date]-Table1[Listing Date]</f>
        <v>73</v>
      </c>
    </row>
    <row r="27" spans="1:10" x14ac:dyDescent="0.2">
      <c r="A27" s="20">
        <v>55</v>
      </c>
      <c r="B27" s="18" t="s">
        <v>56</v>
      </c>
      <c r="C27" s="18" t="s">
        <v>49</v>
      </c>
      <c r="D27" s="18" t="s">
        <v>6</v>
      </c>
      <c r="E27" s="23">
        <v>315250</v>
      </c>
      <c r="F27" s="23">
        <v>300000</v>
      </c>
      <c r="G27" s="28">
        <f>Table1[Selling Price]/Table1[List Price]</f>
        <v>0.95162569389373508</v>
      </c>
      <c r="H27" s="24">
        <v>43248</v>
      </c>
      <c r="I27" s="24">
        <v>43313</v>
      </c>
      <c r="J27" s="29">
        <f>Table1[Sale Date]-Table1[Listing Date]</f>
        <v>65</v>
      </c>
    </row>
    <row r="28" spans="1:10" x14ac:dyDescent="0.2">
      <c r="A28" s="20">
        <v>80</v>
      </c>
      <c r="B28" s="18" t="s">
        <v>62</v>
      </c>
      <c r="C28" s="18" t="s">
        <v>49</v>
      </c>
      <c r="D28" s="18" t="s">
        <v>8</v>
      </c>
      <c r="E28" s="23">
        <v>380500</v>
      </c>
      <c r="F28" s="23">
        <v>365000</v>
      </c>
      <c r="G28" s="28">
        <f>Table1[Selling Price]/Table1[List Price]</f>
        <v>0.95926412614980294</v>
      </c>
      <c r="H28" s="24">
        <v>43281</v>
      </c>
      <c r="I28" s="24">
        <v>43344</v>
      </c>
      <c r="J28" s="29">
        <f>Table1[Sale Date]-Table1[Listing Date]</f>
        <v>63</v>
      </c>
    </row>
    <row r="29" spans="1:10" x14ac:dyDescent="0.2">
      <c r="A29" s="20">
        <v>3</v>
      </c>
      <c r="B29" s="18" t="s">
        <v>72</v>
      </c>
      <c r="C29" s="18" t="s">
        <v>49</v>
      </c>
      <c r="D29" s="18" t="s">
        <v>8</v>
      </c>
      <c r="E29" s="23">
        <v>418000</v>
      </c>
      <c r="F29" s="23">
        <v>400000</v>
      </c>
      <c r="G29" s="28">
        <f>Table1[Selling Price]/Table1[List Price]</f>
        <v>0.9569377990430622</v>
      </c>
      <c r="H29" s="25">
        <v>43191</v>
      </c>
      <c r="I29" s="24">
        <v>43252</v>
      </c>
      <c r="J29" s="29">
        <f>Table1[Sale Date]-Table1[Listing Date]</f>
        <v>61</v>
      </c>
    </row>
    <row r="30" spans="1:10" x14ac:dyDescent="0.2">
      <c r="A30" s="20">
        <v>11</v>
      </c>
      <c r="B30" s="18" t="s">
        <v>48</v>
      </c>
      <c r="C30" s="18" t="s">
        <v>49</v>
      </c>
      <c r="D30" s="18" t="s">
        <v>12</v>
      </c>
      <c r="E30" s="23">
        <v>325000</v>
      </c>
      <c r="F30" s="23">
        <v>320000</v>
      </c>
      <c r="G30" s="28">
        <f>Table1[Selling Price]/Table1[List Price]</f>
        <v>0.98461538461538467</v>
      </c>
      <c r="H30" s="24">
        <v>43202</v>
      </c>
      <c r="I30" s="24">
        <v>43250</v>
      </c>
      <c r="J30" s="29">
        <f>Table1[Sale Date]-Table1[Listing Date]</f>
        <v>48</v>
      </c>
    </row>
    <row r="31" spans="1:10" x14ac:dyDescent="0.2">
      <c r="A31" s="20">
        <v>2</v>
      </c>
      <c r="B31" s="18" t="s">
        <v>64</v>
      </c>
      <c r="C31" s="18" t="s">
        <v>49</v>
      </c>
      <c r="D31" s="18" t="s">
        <v>6</v>
      </c>
      <c r="E31" s="23">
        <v>350000</v>
      </c>
      <c r="F31" s="23">
        <v>340000</v>
      </c>
      <c r="G31" s="28">
        <f>Table1[Selling Price]/Table1[List Price]</f>
        <v>0.97142857142857142</v>
      </c>
      <c r="H31" s="25">
        <v>43191</v>
      </c>
      <c r="I31" s="24">
        <v>43235</v>
      </c>
      <c r="J31" s="29">
        <f>Table1[Sale Date]-Table1[Listing Date]</f>
        <v>44</v>
      </c>
    </row>
    <row r="32" spans="1:10" x14ac:dyDescent="0.2">
      <c r="A32" s="20">
        <v>58</v>
      </c>
      <c r="B32" s="18" t="s">
        <v>57</v>
      </c>
      <c r="C32" s="18" t="s">
        <v>49</v>
      </c>
      <c r="D32" s="18" t="s">
        <v>58</v>
      </c>
      <c r="E32" s="23">
        <v>316000</v>
      </c>
      <c r="F32" s="23">
        <v>316000</v>
      </c>
      <c r="G32" s="28">
        <f>Table1[Selling Price]/Table1[List Price]</f>
        <v>1</v>
      </c>
      <c r="H32" s="24">
        <v>43251</v>
      </c>
      <c r="I32" s="24">
        <v>43281</v>
      </c>
      <c r="J32" s="29">
        <f>Table1[Sale Date]-Table1[Listing Date]</f>
        <v>30</v>
      </c>
    </row>
    <row r="33" spans="1:10" x14ac:dyDescent="0.2">
      <c r="A33" s="20">
        <v>5</v>
      </c>
      <c r="B33" s="18" t="s">
        <v>65</v>
      </c>
      <c r="C33" s="18" t="s">
        <v>49</v>
      </c>
      <c r="D33" s="18" t="s">
        <v>8</v>
      </c>
      <c r="E33" s="23">
        <v>385900</v>
      </c>
      <c r="F33" s="23">
        <v>385900</v>
      </c>
      <c r="G33" s="28">
        <f>Table1[Selling Price]/Table1[List Price]</f>
        <v>1</v>
      </c>
      <c r="H33" s="25">
        <v>43191</v>
      </c>
      <c r="I33" s="24">
        <v>43220</v>
      </c>
      <c r="J33" s="29">
        <f>Table1[Sale Date]-Table1[Listing Date]</f>
        <v>29</v>
      </c>
    </row>
    <row r="34" spans="1:10" x14ac:dyDescent="0.2">
      <c r="A34" s="20">
        <v>78</v>
      </c>
      <c r="B34" s="18" t="s">
        <v>63</v>
      </c>
      <c r="C34" s="18" t="s">
        <v>49</v>
      </c>
      <c r="D34" s="18" t="s">
        <v>6</v>
      </c>
      <c r="E34" s="23">
        <v>400000</v>
      </c>
      <c r="F34" s="23">
        <v>400000</v>
      </c>
      <c r="G34" s="28">
        <f>Table1[Selling Price]/Table1[List Price]</f>
        <v>1</v>
      </c>
      <c r="H34" s="24">
        <v>43281</v>
      </c>
      <c r="I34" s="24">
        <v>43296</v>
      </c>
      <c r="J34" s="29">
        <f>Table1[Sale Date]-Table1[Listing Date]</f>
        <v>15</v>
      </c>
    </row>
    <row r="35" spans="1:10" x14ac:dyDescent="0.2">
      <c r="A35" s="20">
        <v>43</v>
      </c>
      <c r="B35" s="18" t="s">
        <v>54</v>
      </c>
      <c r="C35" s="18" t="s">
        <v>49</v>
      </c>
      <c r="D35" s="18" t="s">
        <v>8</v>
      </c>
      <c r="E35" s="23">
        <v>375000</v>
      </c>
      <c r="F35" s="23">
        <v>376000</v>
      </c>
      <c r="G35" s="28">
        <f>Table1[Selling Price]/Table1[List Price]</f>
        <v>1.0026666666666666</v>
      </c>
      <c r="H35" s="24">
        <v>43226</v>
      </c>
      <c r="I35" s="24">
        <v>43235</v>
      </c>
      <c r="J35" s="29">
        <f>Table1[Sale Date]-Table1[Listing Date]</f>
        <v>9</v>
      </c>
    </row>
    <row r="36" spans="1:10" x14ac:dyDescent="0.2">
      <c r="A36" s="20">
        <v>71</v>
      </c>
      <c r="B36" s="18" t="s">
        <v>40</v>
      </c>
      <c r="C36" s="18" t="s">
        <v>45</v>
      </c>
      <c r="D36" s="18" t="s">
        <v>12</v>
      </c>
      <c r="E36" s="23">
        <v>254500</v>
      </c>
      <c r="F36" s="23">
        <v>236685</v>
      </c>
      <c r="G36" s="28">
        <f>Table1[Selling Price]/Table1[List Price]</f>
        <v>0.93</v>
      </c>
      <c r="H36" s="24">
        <v>43274</v>
      </c>
      <c r="I36" s="24">
        <v>43364</v>
      </c>
      <c r="J36" s="29">
        <f>Table1[Sale Date]-Table1[Listing Date]</f>
        <v>90</v>
      </c>
    </row>
    <row r="37" spans="1:10" x14ac:dyDescent="0.2">
      <c r="A37" s="20">
        <v>56</v>
      </c>
      <c r="B37" s="18" t="s">
        <v>34</v>
      </c>
      <c r="C37" s="18" t="s">
        <v>45</v>
      </c>
      <c r="D37" s="18" t="s">
        <v>6</v>
      </c>
      <c r="E37" s="23">
        <v>475000</v>
      </c>
      <c r="F37" s="23">
        <v>450000</v>
      </c>
      <c r="G37" s="28">
        <f>Table1[Selling Price]/Table1[List Price]</f>
        <v>0.94736842105263153</v>
      </c>
      <c r="H37" s="24">
        <v>43251</v>
      </c>
      <c r="I37" s="24">
        <v>43331</v>
      </c>
      <c r="J37" s="29">
        <f>Table1[Sale Date]-Table1[Listing Date]</f>
        <v>80</v>
      </c>
    </row>
    <row r="38" spans="1:10" x14ac:dyDescent="0.2">
      <c r="A38" s="20">
        <v>1</v>
      </c>
      <c r="B38" s="18" t="s">
        <v>15</v>
      </c>
      <c r="C38" s="18" t="s">
        <v>45</v>
      </c>
      <c r="D38" s="18" t="s">
        <v>12</v>
      </c>
      <c r="E38" s="23">
        <v>725000</v>
      </c>
      <c r="F38" s="23">
        <v>645250</v>
      </c>
      <c r="G38" s="28">
        <f>Table1[Selling Price]/Table1[List Price]</f>
        <v>0.89</v>
      </c>
      <c r="H38" s="25">
        <v>43191</v>
      </c>
      <c r="I38" s="24">
        <v>43267</v>
      </c>
      <c r="J38" s="29">
        <f>Table1[Sale Date]-Table1[Listing Date]</f>
        <v>76</v>
      </c>
    </row>
    <row r="39" spans="1:10" x14ac:dyDescent="0.2">
      <c r="A39" s="20">
        <v>37</v>
      </c>
      <c r="B39" s="18" t="s">
        <v>27</v>
      </c>
      <c r="C39" s="18" t="s">
        <v>45</v>
      </c>
      <c r="D39" s="18" t="s">
        <v>10</v>
      </c>
      <c r="E39" s="23">
        <v>395000</v>
      </c>
      <c r="F39" s="23">
        <v>380000</v>
      </c>
      <c r="G39" s="28">
        <f>Table1[Selling Price]/Table1[List Price]</f>
        <v>0.96202531645569622</v>
      </c>
      <c r="H39" s="24">
        <v>43225</v>
      </c>
      <c r="I39" s="24">
        <v>43297</v>
      </c>
      <c r="J39" s="29">
        <f>Table1[Sale Date]-Table1[Listing Date]</f>
        <v>72</v>
      </c>
    </row>
    <row r="40" spans="1:10" x14ac:dyDescent="0.2">
      <c r="A40" s="20">
        <v>34</v>
      </c>
      <c r="B40" s="18" t="s">
        <v>26</v>
      </c>
      <c r="C40" s="18" t="s">
        <v>45</v>
      </c>
      <c r="D40" s="18" t="s">
        <v>6</v>
      </c>
      <c r="E40" s="23">
        <v>410000</v>
      </c>
      <c r="F40" s="23">
        <v>397700</v>
      </c>
      <c r="G40" s="28">
        <f>Table1[Selling Price]/Table1[List Price]</f>
        <v>0.97</v>
      </c>
      <c r="H40" s="24">
        <v>43221</v>
      </c>
      <c r="I40" s="24">
        <v>43277</v>
      </c>
      <c r="J40" s="29">
        <f>Table1[Sale Date]-Table1[Listing Date]</f>
        <v>56</v>
      </c>
    </row>
    <row r="41" spans="1:10" x14ac:dyDescent="0.2">
      <c r="A41" s="20">
        <v>81</v>
      </c>
      <c r="B41" s="18" t="s">
        <v>42</v>
      </c>
      <c r="C41" s="18" t="s">
        <v>45</v>
      </c>
      <c r="D41" s="18" t="s">
        <v>14</v>
      </c>
      <c r="E41" s="23">
        <v>245900</v>
      </c>
      <c r="F41" s="23">
        <v>233605</v>
      </c>
      <c r="G41" s="28">
        <f>Table1[Selling Price]/Table1[List Price]</f>
        <v>0.95</v>
      </c>
      <c r="H41" s="24">
        <v>43281</v>
      </c>
      <c r="I41" s="24">
        <v>43328</v>
      </c>
      <c r="J41" s="29">
        <f>Table1[Sale Date]-Table1[Listing Date]</f>
        <v>47</v>
      </c>
    </row>
    <row r="42" spans="1:10" x14ac:dyDescent="0.2">
      <c r="A42" s="20">
        <v>68</v>
      </c>
      <c r="B42" s="18" t="s">
        <v>38</v>
      </c>
      <c r="C42" s="18" t="s">
        <v>45</v>
      </c>
      <c r="D42" s="18" t="s">
        <v>10</v>
      </c>
      <c r="E42" s="23">
        <v>275000</v>
      </c>
      <c r="F42" s="23">
        <v>264000</v>
      </c>
      <c r="G42" s="28">
        <f>Table1[Selling Price]/Table1[List Price]</f>
        <v>0.96</v>
      </c>
      <c r="H42" s="24">
        <v>43264</v>
      </c>
      <c r="I42" s="24">
        <v>43302</v>
      </c>
      <c r="J42" s="29">
        <f>Table1[Sale Date]-Table1[Listing Date]</f>
        <v>38</v>
      </c>
    </row>
    <row r="43" spans="1:10" x14ac:dyDescent="0.2">
      <c r="A43" s="20">
        <v>32</v>
      </c>
      <c r="B43" s="18" t="s">
        <v>25</v>
      </c>
      <c r="C43" s="18" t="s">
        <v>45</v>
      </c>
      <c r="D43" s="18" t="s">
        <v>14</v>
      </c>
      <c r="E43" s="23">
        <v>185500</v>
      </c>
      <c r="F43" s="23">
        <v>179000</v>
      </c>
      <c r="G43" s="28">
        <f>Table1[Selling Price]/Table1[List Price]</f>
        <v>0.96495956873315369</v>
      </c>
      <c r="H43" s="24">
        <v>43221</v>
      </c>
      <c r="I43" s="24">
        <v>43257</v>
      </c>
      <c r="J43" s="29">
        <f>Table1[Sale Date]-Table1[Listing Date]</f>
        <v>36</v>
      </c>
    </row>
    <row r="44" spans="1:10" x14ac:dyDescent="0.2">
      <c r="A44" s="20">
        <v>35</v>
      </c>
      <c r="B44" s="18" t="s">
        <v>67</v>
      </c>
      <c r="C44" s="18" t="s">
        <v>45</v>
      </c>
      <c r="D44" s="18" t="s">
        <v>12</v>
      </c>
      <c r="E44" s="23">
        <v>560700</v>
      </c>
      <c r="F44" s="23">
        <v>550000</v>
      </c>
      <c r="G44" s="28">
        <f>Table1[Selling Price]/Table1[List Price]</f>
        <v>0.98091671125378987</v>
      </c>
      <c r="H44" s="24">
        <v>43221</v>
      </c>
      <c r="I44" s="24">
        <v>43250</v>
      </c>
      <c r="J44" s="29">
        <f>Table1[Sale Date]-Table1[Listing Date]</f>
        <v>29</v>
      </c>
    </row>
    <row r="45" spans="1:10" x14ac:dyDescent="0.2">
      <c r="A45" s="20">
        <v>46</v>
      </c>
      <c r="B45" s="18" t="s">
        <v>30</v>
      </c>
      <c r="C45" s="18" t="s">
        <v>45</v>
      </c>
      <c r="D45" s="18" t="s">
        <v>6</v>
      </c>
      <c r="E45" s="23">
        <v>650000</v>
      </c>
      <c r="F45" s="23">
        <v>598000</v>
      </c>
      <c r="G45" s="28">
        <f>Table1[Selling Price]/Table1[List Price]</f>
        <v>0.92</v>
      </c>
      <c r="H45" s="24">
        <v>43235</v>
      </c>
      <c r="I45" s="24">
        <v>43260</v>
      </c>
      <c r="J45" s="29">
        <f>Table1[Sale Date]-Table1[Listing Date]</f>
        <v>25</v>
      </c>
    </row>
    <row r="46" spans="1:10" x14ac:dyDescent="0.2">
      <c r="A46" s="20">
        <v>73</v>
      </c>
      <c r="B46" s="18" t="s">
        <v>43</v>
      </c>
      <c r="C46" s="18" t="s">
        <v>45</v>
      </c>
      <c r="D46" s="18" t="s">
        <v>6</v>
      </c>
      <c r="E46" s="23">
        <v>555000</v>
      </c>
      <c r="F46" s="23">
        <v>565000</v>
      </c>
      <c r="G46" s="28">
        <f>Table1[Selling Price]/Table1[List Price]</f>
        <v>1.0180180180180181</v>
      </c>
      <c r="H46" s="24">
        <v>43275</v>
      </c>
      <c r="I46" s="24">
        <v>43281</v>
      </c>
      <c r="J46" s="29">
        <f>Table1[Sale Date]-Table1[Listing Date]</f>
        <v>6</v>
      </c>
    </row>
    <row r="47" spans="1:10" x14ac:dyDescent="0.2">
      <c r="A47" s="20">
        <v>59</v>
      </c>
      <c r="B47" s="18" t="s">
        <v>35</v>
      </c>
      <c r="C47" s="18" t="s">
        <v>45</v>
      </c>
      <c r="D47" s="18" t="s">
        <v>11</v>
      </c>
      <c r="E47" s="23">
        <v>289900</v>
      </c>
      <c r="F47" s="23">
        <v>279000</v>
      </c>
      <c r="G47" s="28">
        <f>Table1[Selling Price]/Table1[List Price]</f>
        <v>0.96240082787167991</v>
      </c>
      <c r="H47" s="24">
        <v>43251</v>
      </c>
      <c r="I47" s="24">
        <v>43252</v>
      </c>
      <c r="J47" s="29">
        <f>Table1[Sale Date]-Table1[Listing Date]</f>
        <v>1</v>
      </c>
    </row>
    <row r="48" spans="1:10" x14ac:dyDescent="0.2">
      <c r="A48" s="20">
        <v>41</v>
      </c>
      <c r="B48" s="18" t="s">
        <v>88</v>
      </c>
      <c r="C48" s="18" t="s">
        <v>71</v>
      </c>
      <c r="D48" s="18" t="s">
        <v>9</v>
      </c>
      <c r="E48" s="23">
        <v>500000</v>
      </c>
      <c r="F48" s="23">
        <v>425000</v>
      </c>
      <c r="G48" s="28">
        <f>Table1[Selling Price]/Table1[List Price]</f>
        <v>0.85</v>
      </c>
      <c r="H48" s="24">
        <v>43225</v>
      </c>
      <c r="I48" s="24">
        <v>43419</v>
      </c>
      <c r="J48" s="29">
        <f>Table1[Sale Date]-Table1[Listing Date]</f>
        <v>194</v>
      </c>
    </row>
    <row r="49" spans="1:10" x14ac:dyDescent="0.2">
      <c r="A49" s="20">
        <v>62</v>
      </c>
      <c r="B49" s="18" t="s">
        <v>95</v>
      </c>
      <c r="C49" s="18" t="s">
        <v>71</v>
      </c>
      <c r="D49" s="18" t="s">
        <v>58</v>
      </c>
      <c r="E49" s="23">
        <v>399000</v>
      </c>
      <c r="F49" s="23">
        <v>350000</v>
      </c>
      <c r="G49" s="28">
        <f>Table1[Selling Price]/Table1[List Price]</f>
        <v>0.8771929824561403</v>
      </c>
      <c r="H49" s="24">
        <v>43253</v>
      </c>
      <c r="I49" s="24">
        <v>43434</v>
      </c>
      <c r="J49" s="29">
        <f>Table1[Sale Date]-Table1[Listing Date]</f>
        <v>181</v>
      </c>
    </row>
    <row r="50" spans="1:10" x14ac:dyDescent="0.2">
      <c r="A50" s="20">
        <v>42</v>
      </c>
      <c r="B50" s="18" t="s">
        <v>89</v>
      </c>
      <c r="C50" s="18" t="s">
        <v>71</v>
      </c>
      <c r="D50" s="18" t="s">
        <v>7</v>
      </c>
      <c r="E50" s="23">
        <v>460750</v>
      </c>
      <c r="F50" s="23">
        <v>435500</v>
      </c>
      <c r="G50" s="28">
        <f>Table1[Selling Price]/Table1[List Price]</f>
        <v>0.94519804666304941</v>
      </c>
      <c r="H50" s="24">
        <v>43225</v>
      </c>
      <c r="I50" s="24">
        <v>43405</v>
      </c>
      <c r="J50" s="29">
        <f>Table1[Sale Date]-Table1[Listing Date]</f>
        <v>180</v>
      </c>
    </row>
    <row r="51" spans="1:10" x14ac:dyDescent="0.2">
      <c r="A51" s="20">
        <v>28</v>
      </c>
      <c r="B51" s="18" t="s">
        <v>83</v>
      </c>
      <c r="C51" s="18" t="s">
        <v>71</v>
      </c>
      <c r="D51" s="18" t="s">
        <v>12</v>
      </c>
      <c r="E51" s="23">
        <v>450000</v>
      </c>
      <c r="F51" s="23">
        <v>400000</v>
      </c>
      <c r="G51" s="28">
        <f>Table1[Selling Price]/Table1[List Price]</f>
        <v>0.88888888888888884</v>
      </c>
      <c r="H51" s="24">
        <v>43220</v>
      </c>
      <c r="I51" s="24">
        <v>43374</v>
      </c>
      <c r="J51" s="29">
        <f>Table1[Sale Date]-Table1[Listing Date]</f>
        <v>154</v>
      </c>
    </row>
    <row r="52" spans="1:10" x14ac:dyDescent="0.2">
      <c r="A52" s="20">
        <v>38</v>
      </c>
      <c r="B52" s="18" t="s">
        <v>87</v>
      </c>
      <c r="C52" s="18" t="s">
        <v>71</v>
      </c>
      <c r="D52" s="18" t="s">
        <v>14</v>
      </c>
      <c r="E52" s="23">
        <v>475000</v>
      </c>
      <c r="F52" s="23">
        <v>425250</v>
      </c>
      <c r="G52" s="28">
        <f>Table1[Selling Price]/Table1[List Price]</f>
        <v>0.89526315789473687</v>
      </c>
      <c r="H52" s="24">
        <v>43225</v>
      </c>
      <c r="I52" s="24">
        <v>43366</v>
      </c>
      <c r="J52" s="29">
        <f>Table1[Sale Date]-Table1[Listing Date]</f>
        <v>141</v>
      </c>
    </row>
    <row r="53" spans="1:10" x14ac:dyDescent="0.2">
      <c r="A53" s="20">
        <v>63</v>
      </c>
      <c r="B53" s="18" t="s">
        <v>96</v>
      </c>
      <c r="C53" s="18" t="s">
        <v>71</v>
      </c>
      <c r="D53" s="18" t="s">
        <v>6</v>
      </c>
      <c r="E53" s="23">
        <v>410000</v>
      </c>
      <c r="F53" s="23">
        <v>350750</v>
      </c>
      <c r="G53" s="28">
        <f>Table1[Selling Price]/Table1[List Price]</f>
        <v>0.85548780487804876</v>
      </c>
      <c r="H53" s="24">
        <v>43254</v>
      </c>
      <c r="I53" s="24">
        <v>43388</v>
      </c>
      <c r="J53" s="29">
        <f>Table1[Sale Date]-Table1[Listing Date]</f>
        <v>134</v>
      </c>
    </row>
    <row r="54" spans="1:10" x14ac:dyDescent="0.2">
      <c r="A54" s="20">
        <v>72</v>
      </c>
      <c r="B54" s="18" t="s">
        <v>99</v>
      </c>
      <c r="C54" s="18" t="s">
        <v>71</v>
      </c>
      <c r="D54" s="18" t="s">
        <v>11</v>
      </c>
      <c r="E54" s="23">
        <v>300000</v>
      </c>
      <c r="F54" s="23">
        <v>250000</v>
      </c>
      <c r="G54" s="28">
        <f>Table1[Selling Price]/Table1[List Price]</f>
        <v>0.83333333333333337</v>
      </c>
      <c r="H54" s="24">
        <v>43274</v>
      </c>
      <c r="I54" s="24">
        <v>43406</v>
      </c>
      <c r="J54" s="29">
        <f>Table1[Sale Date]-Table1[Listing Date]</f>
        <v>132</v>
      </c>
    </row>
    <row r="55" spans="1:10" x14ac:dyDescent="0.2">
      <c r="A55" s="20">
        <v>26</v>
      </c>
      <c r="B55" s="18" t="s">
        <v>82</v>
      </c>
      <c r="C55" s="18" t="s">
        <v>71</v>
      </c>
      <c r="D55" s="18" t="s">
        <v>10</v>
      </c>
      <c r="E55" s="23">
        <v>515000</v>
      </c>
      <c r="F55" s="23">
        <v>485750</v>
      </c>
      <c r="G55" s="28">
        <f>Table1[Selling Price]/Table1[List Price]</f>
        <v>0.94320388349514561</v>
      </c>
      <c r="H55" s="24">
        <v>43219</v>
      </c>
      <c r="I55" s="24">
        <v>43337</v>
      </c>
      <c r="J55" s="29">
        <f>Table1[Sale Date]-Table1[Listing Date]</f>
        <v>118</v>
      </c>
    </row>
    <row r="56" spans="1:10" x14ac:dyDescent="0.2">
      <c r="A56" s="20">
        <v>52</v>
      </c>
      <c r="B56" s="18" t="s">
        <v>92</v>
      </c>
      <c r="C56" s="18" t="s">
        <v>71</v>
      </c>
      <c r="D56" s="18" t="s">
        <v>13</v>
      </c>
      <c r="E56" s="23">
        <v>375000</v>
      </c>
      <c r="F56" s="23">
        <v>330000</v>
      </c>
      <c r="G56" s="28">
        <f>Table1[Selling Price]/Table1[List Price]</f>
        <v>0.88</v>
      </c>
      <c r="H56" s="24">
        <v>43246</v>
      </c>
      <c r="I56" s="24">
        <v>43342</v>
      </c>
      <c r="J56" s="29">
        <f>Table1[Sale Date]-Table1[Listing Date]</f>
        <v>96</v>
      </c>
    </row>
    <row r="57" spans="1:10" x14ac:dyDescent="0.2">
      <c r="A57" s="20">
        <v>77</v>
      </c>
      <c r="B57" s="18" t="s">
        <v>101</v>
      </c>
      <c r="C57" s="18" t="s">
        <v>71</v>
      </c>
      <c r="D57" s="18" t="s">
        <v>9</v>
      </c>
      <c r="E57" s="23">
        <v>299999</v>
      </c>
      <c r="F57" s="23">
        <v>280000</v>
      </c>
      <c r="G57" s="28">
        <f>Table1[Selling Price]/Table1[List Price]</f>
        <v>0.9333364444548149</v>
      </c>
      <c r="H57" s="24">
        <v>43280</v>
      </c>
      <c r="I57" s="24">
        <v>43373</v>
      </c>
      <c r="J57" s="29">
        <f>Table1[Sale Date]-Table1[Listing Date]</f>
        <v>93</v>
      </c>
    </row>
    <row r="58" spans="1:10" x14ac:dyDescent="0.2">
      <c r="A58" s="20">
        <v>79</v>
      </c>
      <c r="B58" s="18" t="s">
        <v>102</v>
      </c>
      <c r="C58" s="18" t="s">
        <v>71</v>
      </c>
      <c r="D58" s="18" t="s">
        <v>9</v>
      </c>
      <c r="E58" s="23">
        <v>339999</v>
      </c>
      <c r="F58" s="23">
        <v>310000</v>
      </c>
      <c r="G58" s="28">
        <f>Table1[Selling Price]/Table1[List Price]</f>
        <v>0.91176738755113984</v>
      </c>
      <c r="H58" s="24">
        <v>43281</v>
      </c>
      <c r="I58" s="24">
        <v>43374</v>
      </c>
      <c r="J58" s="29">
        <f>Table1[Sale Date]-Table1[Listing Date]</f>
        <v>93</v>
      </c>
    </row>
    <row r="59" spans="1:10" x14ac:dyDescent="0.2">
      <c r="A59" s="20">
        <v>54</v>
      </c>
      <c r="B59" s="18" t="s">
        <v>93</v>
      </c>
      <c r="C59" s="18" t="s">
        <v>71</v>
      </c>
      <c r="D59" s="18" t="s">
        <v>13</v>
      </c>
      <c r="E59" s="23">
        <v>450000</v>
      </c>
      <c r="F59" s="23">
        <v>400000</v>
      </c>
      <c r="G59" s="28">
        <f>Table1[Selling Price]/Table1[List Price]</f>
        <v>0.88888888888888884</v>
      </c>
      <c r="H59" s="24">
        <v>43248</v>
      </c>
      <c r="I59" s="24">
        <v>43327</v>
      </c>
      <c r="J59" s="29">
        <f>Table1[Sale Date]-Table1[Listing Date]</f>
        <v>79</v>
      </c>
    </row>
    <row r="60" spans="1:10" x14ac:dyDescent="0.2">
      <c r="A60" s="20">
        <v>33</v>
      </c>
      <c r="B60" s="18" t="s">
        <v>85</v>
      </c>
      <c r="C60" s="18" t="s">
        <v>71</v>
      </c>
      <c r="D60" s="18" t="s">
        <v>8</v>
      </c>
      <c r="E60" s="23">
        <v>395000</v>
      </c>
      <c r="F60" s="23">
        <v>375000</v>
      </c>
      <c r="G60" s="28">
        <f>Table1[Selling Price]/Table1[List Price]</f>
        <v>0.94936708860759489</v>
      </c>
      <c r="H60" s="24">
        <v>43221</v>
      </c>
      <c r="I60" s="24">
        <v>43297</v>
      </c>
      <c r="J60" s="29">
        <f>Table1[Sale Date]-Table1[Listing Date]</f>
        <v>76</v>
      </c>
    </row>
    <row r="61" spans="1:10" x14ac:dyDescent="0.2">
      <c r="A61" s="20">
        <v>29</v>
      </c>
      <c r="B61" s="18" t="s">
        <v>84</v>
      </c>
      <c r="C61" s="18" t="s">
        <v>71</v>
      </c>
      <c r="D61" s="18" t="s">
        <v>9</v>
      </c>
      <c r="E61" s="23">
        <v>310000</v>
      </c>
      <c r="F61" s="23">
        <v>300000</v>
      </c>
      <c r="G61" s="28">
        <f>Table1[Selling Price]/Table1[List Price]</f>
        <v>0.967741935483871</v>
      </c>
      <c r="H61" s="24">
        <v>43220</v>
      </c>
      <c r="I61" s="24">
        <v>43282</v>
      </c>
      <c r="J61" s="29">
        <f>Table1[Sale Date]-Table1[Listing Date]</f>
        <v>62</v>
      </c>
    </row>
    <row r="62" spans="1:10" x14ac:dyDescent="0.2">
      <c r="A62" s="20">
        <v>74</v>
      </c>
      <c r="B62" s="18" t="s">
        <v>100</v>
      </c>
      <c r="C62" s="18" t="s">
        <v>71</v>
      </c>
      <c r="D62" s="18" t="s">
        <v>13</v>
      </c>
      <c r="E62" s="23">
        <v>275900</v>
      </c>
      <c r="F62" s="23">
        <v>250000</v>
      </c>
      <c r="G62" s="28">
        <f>Table1[Selling Price]/Table1[List Price]</f>
        <v>0.90612540775643347</v>
      </c>
      <c r="H62" s="24">
        <v>43275</v>
      </c>
      <c r="I62" s="24">
        <v>43327</v>
      </c>
      <c r="J62" s="29">
        <f>Table1[Sale Date]-Table1[Listing Date]</f>
        <v>52</v>
      </c>
    </row>
    <row r="63" spans="1:10" x14ac:dyDescent="0.2">
      <c r="A63" s="20">
        <v>57</v>
      </c>
      <c r="B63" s="18" t="s">
        <v>94</v>
      </c>
      <c r="C63" s="18" t="s">
        <v>71</v>
      </c>
      <c r="D63" s="18" t="s">
        <v>11</v>
      </c>
      <c r="E63" s="23">
        <v>400000</v>
      </c>
      <c r="F63" s="23">
        <v>375000</v>
      </c>
      <c r="G63" s="28">
        <f>Table1[Selling Price]/Table1[List Price]</f>
        <v>0.9375</v>
      </c>
      <c r="H63" s="24">
        <v>43251</v>
      </c>
      <c r="I63" s="24">
        <v>43296</v>
      </c>
      <c r="J63" s="29">
        <f>Table1[Sale Date]-Table1[Listing Date]</f>
        <v>45</v>
      </c>
    </row>
    <row r="64" spans="1:10" x14ac:dyDescent="0.2">
      <c r="A64" s="20">
        <v>23</v>
      </c>
      <c r="B64" s="18" t="s">
        <v>81</v>
      </c>
      <c r="C64" s="18" t="s">
        <v>71</v>
      </c>
      <c r="D64" s="18" t="s">
        <v>7</v>
      </c>
      <c r="E64" s="23">
        <v>285750</v>
      </c>
      <c r="F64" s="23">
        <v>300000</v>
      </c>
      <c r="G64" s="28">
        <f>Table1[Selling Price]/Table1[List Price]</f>
        <v>1.0498687664041995</v>
      </c>
      <c r="H64" s="24">
        <v>43218</v>
      </c>
      <c r="I64" s="24">
        <v>43254</v>
      </c>
      <c r="J64" s="29">
        <f>Table1[Sale Date]-Table1[Listing Date]</f>
        <v>36</v>
      </c>
    </row>
    <row r="65" spans="1:10" x14ac:dyDescent="0.2">
      <c r="A65" s="20">
        <v>51</v>
      </c>
      <c r="B65" s="18" t="s">
        <v>91</v>
      </c>
      <c r="C65" s="18" t="s">
        <v>71</v>
      </c>
      <c r="D65" s="18" t="s">
        <v>13</v>
      </c>
      <c r="E65" s="23">
        <v>345000</v>
      </c>
      <c r="F65" s="23">
        <v>335000</v>
      </c>
      <c r="G65" s="28">
        <f>Table1[Selling Price]/Table1[List Price]</f>
        <v>0.97101449275362317</v>
      </c>
      <c r="H65" s="24">
        <v>43243</v>
      </c>
      <c r="I65" s="24">
        <v>43274</v>
      </c>
      <c r="J65" s="29">
        <f>Table1[Sale Date]-Table1[Listing Date]</f>
        <v>31</v>
      </c>
    </row>
    <row r="66" spans="1:10" x14ac:dyDescent="0.2">
      <c r="A66" s="20">
        <v>22</v>
      </c>
      <c r="B66" s="18" t="s">
        <v>80</v>
      </c>
      <c r="C66" s="18" t="s">
        <v>71</v>
      </c>
      <c r="D66" s="18" t="s">
        <v>10</v>
      </c>
      <c r="E66" s="23">
        <v>325000</v>
      </c>
      <c r="F66" s="23">
        <v>320000</v>
      </c>
      <c r="G66" s="28">
        <f>Table1[Selling Price]/Table1[List Price]</f>
        <v>0.98461538461538467</v>
      </c>
      <c r="H66" s="24">
        <v>43218</v>
      </c>
      <c r="I66" s="24">
        <v>43248</v>
      </c>
      <c r="J66" s="29">
        <f>Table1[Sale Date]-Table1[Listing Date]</f>
        <v>30</v>
      </c>
    </row>
    <row r="67" spans="1:10" x14ac:dyDescent="0.2">
      <c r="A67" s="20">
        <v>64</v>
      </c>
      <c r="B67" s="18" t="s">
        <v>97</v>
      </c>
      <c r="C67" s="18" t="s">
        <v>71</v>
      </c>
      <c r="D67" s="18" t="s">
        <v>14</v>
      </c>
      <c r="E67" s="23">
        <v>285750</v>
      </c>
      <c r="F67" s="23">
        <v>300000</v>
      </c>
      <c r="G67" s="28">
        <f>Table1[Selling Price]/Table1[List Price]</f>
        <v>1.0498687664041995</v>
      </c>
      <c r="H67" s="24">
        <v>43256</v>
      </c>
      <c r="I67" s="24">
        <v>43282</v>
      </c>
      <c r="J67" s="29">
        <f>Table1[Sale Date]-Table1[Listing Date]</f>
        <v>26</v>
      </c>
    </row>
    <row r="68" spans="1:10" x14ac:dyDescent="0.2">
      <c r="A68" s="20">
        <v>47</v>
      </c>
      <c r="B68" s="18" t="s">
        <v>90</v>
      </c>
      <c r="C68" s="18" t="s">
        <v>71</v>
      </c>
      <c r="D68" s="18" t="s">
        <v>11</v>
      </c>
      <c r="E68" s="23">
        <v>325000</v>
      </c>
      <c r="F68" s="23">
        <v>325000</v>
      </c>
      <c r="G68" s="28">
        <f>Table1[Selling Price]/Table1[List Price]</f>
        <v>1</v>
      </c>
      <c r="H68" s="24">
        <v>43238</v>
      </c>
      <c r="I68" s="24">
        <v>43251</v>
      </c>
      <c r="J68" s="29">
        <f>Table1[Sale Date]-Table1[Listing Date]</f>
        <v>13</v>
      </c>
    </row>
    <row r="69" spans="1:10" x14ac:dyDescent="0.2">
      <c r="A69" s="20">
        <v>67</v>
      </c>
      <c r="B69" s="18" t="s">
        <v>98</v>
      </c>
      <c r="C69" s="18" t="s">
        <v>71</v>
      </c>
      <c r="D69" s="18" t="s">
        <v>7</v>
      </c>
      <c r="E69" s="23">
        <v>250000</v>
      </c>
      <c r="F69" s="23">
        <v>275000</v>
      </c>
      <c r="G69" s="28">
        <f>Table1[Selling Price]/Table1[List Price]</f>
        <v>1.1000000000000001</v>
      </c>
      <c r="H69" s="24">
        <v>43263</v>
      </c>
      <c r="I69" s="24">
        <v>43276</v>
      </c>
      <c r="J69" s="29">
        <f>Table1[Sale Date]-Table1[Listing Date]</f>
        <v>13</v>
      </c>
    </row>
    <row r="70" spans="1:10" x14ac:dyDescent="0.2">
      <c r="A70" s="20">
        <v>18</v>
      </c>
      <c r="B70" s="18" t="s">
        <v>78</v>
      </c>
      <c r="C70" s="18" t="s">
        <v>71</v>
      </c>
      <c r="D70" s="18" t="s">
        <v>12</v>
      </c>
      <c r="E70" s="23">
        <v>300000</v>
      </c>
      <c r="F70" s="23">
        <v>300000</v>
      </c>
      <c r="G70" s="28">
        <f>Table1[Selling Price]/Table1[List Price]</f>
        <v>1</v>
      </c>
      <c r="H70" s="24">
        <v>43208</v>
      </c>
      <c r="I70" s="24">
        <v>43220</v>
      </c>
      <c r="J70" s="29">
        <f>Table1[Sale Date]-Table1[Listing Date]</f>
        <v>12</v>
      </c>
    </row>
    <row r="71" spans="1:10" x14ac:dyDescent="0.2">
      <c r="A71" s="20">
        <v>31</v>
      </c>
      <c r="B71" s="18" t="s">
        <v>86</v>
      </c>
      <c r="C71" s="18" t="s">
        <v>71</v>
      </c>
      <c r="D71" s="18" t="s">
        <v>9</v>
      </c>
      <c r="E71" s="23">
        <v>375500</v>
      </c>
      <c r="F71" s="23">
        <v>375500</v>
      </c>
      <c r="G71" s="28">
        <f>Table1[Selling Price]/Table1[List Price]</f>
        <v>1</v>
      </c>
      <c r="H71" s="24">
        <v>43221</v>
      </c>
      <c r="I71" s="24">
        <v>43225</v>
      </c>
      <c r="J71" s="29">
        <f>Table1[Sale Date]-Table1[Listing Date]</f>
        <v>4</v>
      </c>
    </row>
    <row r="72" spans="1:10" x14ac:dyDescent="0.2">
      <c r="A72" s="20">
        <v>61</v>
      </c>
      <c r="B72" s="18" t="s">
        <v>36</v>
      </c>
      <c r="C72" s="18" t="s">
        <v>46</v>
      </c>
      <c r="D72" s="18" t="s">
        <v>13</v>
      </c>
      <c r="E72" s="23">
        <v>259900</v>
      </c>
      <c r="F72" s="23">
        <v>246905</v>
      </c>
      <c r="G72" s="28">
        <f>Table1[Selling Price]/Table1[List Price]</f>
        <v>0.95</v>
      </c>
      <c r="H72" s="24">
        <v>43253</v>
      </c>
      <c r="I72" s="24">
        <v>43345</v>
      </c>
      <c r="J72" s="29">
        <f>Table1[Sale Date]-Table1[Listing Date]</f>
        <v>92</v>
      </c>
    </row>
    <row r="73" spans="1:10" x14ac:dyDescent="0.2">
      <c r="A73" s="20">
        <v>13</v>
      </c>
      <c r="B73" s="18" t="s">
        <v>19</v>
      </c>
      <c r="C73" s="18" t="s">
        <v>46</v>
      </c>
      <c r="D73" s="18" t="s">
        <v>8</v>
      </c>
      <c r="E73" s="23">
        <v>110000</v>
      </c>
      <c r="F73" s="23">
        <v>106000</v>
      </c>
      <c r="G73" s="28">
        <f>Table1[Selling Price]/Table1[List Price]</f>
        <v>0.96363636363636362</v>
      </c>
      <c r="H73" s="24">
        <v>43202</v>
      </c>
      <c r="I73" s="24">
        <v>43284</v>
      </c>
      <c r="J73" s="29">
        <f>Table1[Sale Date]-Table1[Listing Date]</f>
        <v>82</v>
      </c>
    </row>
    <row r="74" spans="1:10" x14ac:dyDescent="0.2">
      <c r="A74" s="20">
        <v>76</v>
      </c>
      <c r="B74" s="18" t="s">
        <v>41</v>
      </c>
      <c r="C74" s="18" t="s">
        <v>46</v>
      </c>
      <c r="D74" s="18" t="s">
        <v>13</v>
      </c>
      <c r="E74" s="23">
        <v>165900</v>
      </c>
      <c r="F74" s="23">
        <v>159264</v>
      </c>
      <c r="G74" s="28">
        <f>Table1[Selling Price]/Table1[List Price]</f>
        <v>0.96</v>
      </c>
      <c r="H74" s="24">
        <v>43280</v>
      </c>
      <c r="I74" s="24">
        <v>43349</v>
      </c>
      <c r="J74" s="29">
        <f>Table1[Sale Date]-Table1[Listing Date]</f>
        <v>69</v>
      </c>
    </row>
    <row r="75" spans="1:10" x14ac:dyDescent="0.2">
      <c r="A75" s="20">
        <v>10</v>
      </c>
      <c r="B75" s="18" t="s">
        <v>18</v>
      </c>
      <c r="C75" s="18" t="s">
        <v>46</v>
      </c>
      <c r="D75" s="18" t="s">
        <v>7</v>
      </c>
      <c r="E75" s="23">
        <v>165000</v>
      </c>
      <c r="F75" s="23">
        <v>156750</v>
      </c>
      <c r="G75" s="28">
        <f>Table1[Selling Price]/Table1[List Price]</f>
        <v>0.95</v>
      </c>
      <c r="H75" s="24">
        <v>43202</v>
      </c>
      <c r="I75" s="24">
        <v>43263</v>
      </c>
      <c r="J75" s="29">
        <f>Table1[Sale Date]-Table1[Listing Date]</f>
        <v>61</v>
      </c>
    </row>
    <row r="76" spans="1:10" x14ac:dyDescent="0.2">
      <c r="A76" s="20">
        <v>7</v>
      </c>
      <c r="B76" s="18" t="s">
        <v>74</v>
      </c>
      <c r="C76" s="18" t="s">
        <v>46</v>
      </c>
      <c r="D76" s="18" t="s">
        <v>10</v>
      </c>
      <c r="E76" s="23">
        <v>300000</v>
      </c>
      <c r="F76" s="23">
        <v>290000</v>
      </c>
      <c r="G76" s="28">
        <f>Table1[Selling Price]/Table1[List Price]</f>
        <v>0.96666666666666667</v>
      </c>
      <c r="H76" s="24">
        <v>43193</v>
      </c>
      <c r="I76" s="24">
        <v>43252</v>
      </c>
      <c r="J76" s="29">
        <f>Table1[Sale Date]-Table1[Listing Date]</f>
        <v>59</v>
      </c>
    </row>
    <row r="77" spans="1:10" x14ac:dyDescent="0.2">
      <c r="A77" s="20">
        <v>4</v>
      </c>
      <c r="B77" s="18" t="s">
        <v>73</v>
      </c>
      <c r="C77" s="18" t="s">
        <v>46</v>
      </c>
      <c r="D77" s="18" t="s">
        <v>10</v>
      </c>
      <c r="E77" s="23">
        <v>215800</v>
      </c>
      <c r="F77" s="23">
        <v>200000</v>
      </c>
      <c r="G77" s="28">
        <f>Table1[Selling Price]/Table1[List Price]</f>
        <v>0.92678405931417984</v>
      </c>
      <c r="H77" s="25">
        <v>43191</v>
      </c>
      <c r="I77" s="24">
        <v>43245</v>
      </c>
      <c r="J77" s="29">
        <f>Table1[Sale Date]-Table1[Listing Date]</f>
        <v>54</v>
      </c>
    </row>
    <row r="78" spans="1:10" x14ac:dyDescent="0.2">
      <c r="A78" s="20">
        <v>49</v>
      </c>
      <c r="B78" s="18" t="s">
        <v>69</v>
      </c>
      <c r="C78" s="18" t="s">
        <v>46</v>
      </c>
      <c r="D78" s="18" t="s">
        <v>6</v>
      </c>
      <c r="E78" s="23">
        <v>180000</v>
      </c>
      <c r="F78" s="23">
        <v>175000</v>
      </c>
      <c r="G78" s="28">
        <f>Table1[Selling Price]/Table1[List Price]</f>
        <v>0.97222222222222221</v>
      </c>
      <c r="H78" s="24">
        <v>43243</v>
      </c>
      <c r="I78" s="24">
        <v>43296</v>
      </c>
      <c r="J78" s="29">
        <f>Table1[Sale Date]-Table1[Listing Date]</f>
        <v>53</v>
      </c>
    </row>
    <row r="79" spans="1:10" x14ac:dyDescent="0.2">
      <c r="A79" s="20">
        <v>30</v>
      </c>
      <c r="B79" s="18" t="s">
        <v>24</v>
      </c>
      <c r="C79" s="18" t="s">
        <v>46</v>
      </c>
      <c r="D79" s="18" t="s">
        <v>12</v>
      </c>
      <c r="E79" s="23">
        <v>250000</v>
      </c>
      <c r="F79" s="23">
        <v>255000</v>
      </c>
      <c r="G79" s="28">
        <f>Table1[Selling Price]/Table1[List Price]</f>
        <v>1.02</v>
      </c>
      <c r="H79" s="24">
        <v>43221</v>
      </c>
      <c r="I79" s="24">
        <v>43269</v>
      </c>
      <c r="J79" s="29">
        <f>Table1[Sale Date]-Table1[Listing Date]</f>
        <v>48</v>
      </c>
    </row>
    <row r="80" spans="1:10" x14ac:dyDescent="0.2">
      <c r="A80" s="20">
        <v>39</v>
      </c>
      <c r="B80" s="18" t="s">
        <v>28</v>
      </c>
      <c r="C80" s="18" t="s">
        <v>46</v>
      </c>
      <c r="D80" s="18" t="s">
        <v>12</v>
      </c>
      <c r="E80" s="23">
        <v>450000</v>
      </c>
      <c r="F80" s="23">
        <v>382500</v>
      </c>
      <c r="G80" s="28">
        <f>Table1[Selling Price]/Table1[List Price]</f>
        <v>0.85</v>
      </c>
      <c r="H80" s="24">
        <v>43225</v>
      </c>
      <c r="I80" s="24">
        <v>43267</v>
      </c>
      <c r="J80" s="29">
        <f>Table1[Sale Date]-Table1[Listing Date]</f>
        <v>42</v>
      </c>
    </row>
    <row r="81" spans="1:10" x14ac:dyDescent="0.2">
      <c r="A81" s="20">
        <v>21</v>
      </c>
      <c r="B81" s="18" t="s">
        <v>79</v>
      </c>
      <c r="C81" s="18" t="s">
        <v>46</v>
      </c>
      <c r="D81" s="18" t="s">
        <v>12</v>
      </c>
      <c r="E81" s="23">
        <v>325000</v>
      </c>
      <c r="F81" s="23">
        <v>302250</v>
      </c>
      <c r="G81" s="28">
        <f>Table1[Selling Price]/Table1[List Price]</f>
        <v>0.93</v>
      </c>
      <c r="H81" s="24">
        <v>43218</v>
      </c>
      <c r="I81" s="24">
        <v>43252</v>
      </c>
      <c r="J81" s="29">
        <f>Table1[Sale Date]-Table1[Listing Date]</f>
        <v>34</v>
      </c>
    </row>
    <row r="82" spans="1:10" x14ac:dyDescent="0.2">
      <c r="A82" s="20">
        <v>53</v>
      </c>
      <c r="B82" s="18" t="s">
        <v>33</v>
      </c>
      <c r="C82" s="18" t="s">
        <v>46</v>
      </c>
      <c r="D82" s="18" t="s">
        <v>8</v>
      </c>
      <c r="E82" s="23">
        <v>215000</v>
      </c>
      <c r="F82" s="23">
        <v>195000</v>
      </c>
      <c r="G82" s="28">
        <f>Table1[Selling Price]/Table1[List Price]</f>
        <v>0.90697674418604646</v>
      </c>
      <c r="H82" s="24">
        <v>43248</v>
      </c>
      <c r="I82" s="24">
        <v>43269</v>
      </c>
      <c r="J82" s="29">
        <f>Table1[Sale Date]-Table1[Listing Date]</f>
        <v>21</v>
      </c>
    </row>
    <row r="83" spans="1:10" x14ac:dyDescent="0.2">
      <c r="A83" s="30" t="s">
        <v>106</v>
      </c>
      <c r="B83" s="31"/>
      <c r="C83" s="31"/>
      <c r="D83" s="31"/>
      <c r="E83" s="29"/>
      <c r="F83" s="29"/>
      <c r="G83" s="32">
        <f>SUBTOTAL(101,Table1[Percent of List Price])</f>
        <v>0.95191844636089629</v>
      </c>
      <c r="H83" s="31"/>
      <c r="I83" s="31"/>
      <c r="J83" s="33">
        <f>SUBTOTAL(101,Table1[Days on Market])</f>
        <v>72.18518518518519</v>
      </c>
    </row>
  </sheetData>
  <pageMargins left="0.7" right="0.7" top="0.75" bottom="0.75" header="0.3" footer="0.3"/>
  <tableParts count="1">
    <tablePart r:id="rId1"/>
  </tableParts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e0c276b99b8948b4" /></Relationships>
</file>

<file path=customXML/item2.xml><?xml version="1.0" encoding="utf-8"?>
<project>
  <id>klFOzfoU/WU7uUEJVTZB5KGVgV6xVrh7zhcQsV5vOK8=-~9k8EydH/QH/CBf5JaitUMQ==</id>
</project>
</file>

<file path=customXML/itemProps2.xml><?xml version="1.0" encoding="utf-8"?>
<ds:datastoreItem xmlns:ds="http://schemas.openxmlformats.org/officedocument/2006/2/customXml" ds:itemID="{C66AC4F1-97D3-4D10-8D07-51E6CC79AD91}">
  <ds:schemaRefs>
    <ds:schemaRef ds:uri="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2009-06-11T05:18:32Z</outs:dateTime>
      <outs:isPinned>true</outs:isPinned>
    </outs:relatedDate>
    <outs:relatedDate>
      <outs:type>2</outs:type>
      <outs:displayName>Created</outs:displayName>
      <outs:dateTime>2004-09-21T13:02:15Z</outs:dateTime>
      <outs:isPinned>true</outs:isPinned>
    </outs:relatedDate>
    <outs:relatedDate>
      <outs:type>4</outs:type>
      <outs:displayName>Last Printed</outs:displayName>
      <outs:dateTime>2009-06-11T04:38:00Z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Exploring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Manager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E1F6B669-9C57-41F2-A666-6E9D39318F31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Data</vt:lpstr>
      <vt:lpstr>Filtered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2009-06-11T04:38:00Z</cp:lastPrinted>
  <dcterms:created xsi:type="dcterms:W3CDTF">2004-09-21T13:02:15Z</dcterms:created>
  <dcterms:modified xsi:type="dcterms:W3CDTF">2016-01-06T21:18:18Z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2077982347</vt:i4>
  </property>
  <property fmtid="{D5CDD505-2E9C-101B-9397-08002B2CF9AE}" pid="3" name="_EmailSubject">
    <vt:lpwstr>Version 3 - realty</vt:lpwstr>
  </property>
  <property fmtid="{D5CDD505-2E9C-101B-9397-08002B2CF9AE}" pid="4" name="_AuthorEmail">
    <vt:lpwstr>rgrauer@exchange.sba.miami.edu</vt:lpwstr>
  </property>
  <property fmtid="{D5CDD505-2E9C-101B-9397-08002B2CF9AE}" pid="5" name="_AuthorEmailDisplayName">
    <vt:lpwstr>Grauer, Robert T.</vt:lpwstr>
  </property>
  <property fmtid="{D5CDD505-2E9C-101B-9397-08002B2CF9AE}" pid="6" name="_ReviewingToolsShownOnce">
    <vt:lpwstr/>
  </property>
</Properties>
</file>